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activeTab="0"/>
  </bookViews>
  <sheets>
    <sheet name="ÍNDICE" sheetId="1" r:id="rId1"/>
    <sheet name="Metodología" sheetId="2" r:id="rId2"/>
    <sheet name="Flujo" sheetId="3" r:id="rId3"/>
    <sheet name="Altas residentes x area" sheetId="4" r:id="rId4"/>
    <sheet name="Case_Mix" sheetId="5" r:id="rId5"/>
    <sheet name="Estancias x area" sheetId="6" r:id="rId6"/>
    <sheet name="Estancias x hosp" sheetId="7" r:id="rId7"/>
    <sheet name="Camas ocupadas" sheetId="8" r:id="rId8"/>
    <sheet name="Estancia Media" sheetId="9" r:id="rId9"/>
    <sheet name="Saldo" sheetId="10" r:id="rId10"/>
    <sheet name="Altas, datos brutos" sheetId="11" r:id="rId11"/>
    <sheet name="Pesos, datos brutos" sheetId="12" r:id="rId12"/>
    <sheet name="Estancias, datos brutos" sheetId="13" r:id="rId13"/>
    <sheet name="lo que se quita" sheetId="14" state="hidden" r:id="rId14"/>
    <sheet name="validez" sheetId="15" state="hidden" r:id="rId15"/>
    <sheet name="URG_PROG" sheetId="16" state="hidden" r:id="rId16"/>
  </sheets>
  <definedNames>
    <definedName name="_xlnm.Print_Area" localSheetId="0">'ÍNDICE'!$A$1:$K$34</definedName>
  </definedNames>
  <calcPr fullCalcOnLoad="1"/>
</workbook>
</file>

<file path=xl/sharedStrings.xml><?xml version="1.0" encoding="utf-8"?>
<sst xmlns="http://schemas.openxmlformats.org/spreadsheetml/2006/main" count="1830" uniqueCount="228">
  <si>
    <r>
      <t>* La población menor de 15 años residente en la Región permanece estable (aumento del 0,3%).
* Las altas han disminuido un 5%.
* La frecuentación (27,2 altas por 1.000 niños residentes en la Región) ha disminuido un 5%.
Estos resultados se deben a una disminución del 5% en los residentes menores de 1 año de edad (por disminuir la natalidad), aunque su frecuentación aumenta ligeramente (1%).
* El Case-Mix (peso medio de los AP-GRD de los pacientes, relacionado con el coste y la gravedad del proceso asistido) ha disminuido un 2%.
* El peso por 1.000 personas protegidas (da una idea de lo que cuesta la asistencia hospitalaria con internamiento por cada 1.000 niños residentes en un área) ha disminuido un 7%.</t>
    </r>
    <r>
      <rPr>
        <sz val="10"/>
        <color indexed="10"/>
        <rFont val="Arial"/>
        <family val="2"/>
      </rPr>
      <t xml:space="preserve">
</t>
    </r>
  </si>
  <si>
    <t xml:space="preserve">Por área de salud de residencia de los pacientes asistidos:
* Los niños que viven en el Área del Altiplano ingresan tres veces mas en el hospital (frecuentación hospitalaria de 57,8 altas por 1.000 residentes) que los residentes en la Vega Media del Segura (17,8), valores extremos, el hecho de que la frecuentación en las áreas dependientes de la Arrixaca sea muy homogenea, apunta a que la variación de la frecuentación no se debe a diferencias en las patologías, si no a la diferente práctica médica. La frecuentación ha aumentado un 8% en el Área de Lorca. 
* Los niños residentes en el Área de Cartagena tienen un peso/gravedad (0,8) doble que los del Altiplano (0,4), se observa una relación inversa con la frecuentación (a mayor frecuentación, menor coste/gravedad). 
* La atención hospitalaria a los niños residentes en el Área del Altiplano (medida a través del peso por 1.000 habitantes, 24,8) necesita un 80% más recursos que la atención a los niños de la Vega Media (14,9) o Alta del Segura (13,7). </t>
  </si>
  <si>
    <t xml:space="preserve"> Julio 2013</t>
  </si>
  <si>
    <r>
      <t>Principales resultados:</t>
    </r>
    <r>
      <rPr>
        <sz val="8"/>
        <rFont val="Arial"/>
        <family val="2"/>
      </rPr>
      <t xml:space="preserve"> En 2012, el 64,6% de los episodios del CMBD-AH fueron asistidos en el hospital del área de salud de residencia del paciente y el 35,4% fueron atendidos en un hospital de otra área de salud. Hay que tener en cuenta que los residentes en las Áreas de Murcia Oeste-Este, Vega Alta y Media del Segura son atendidos en el Hospital Virgen de la Arrixaca. La concertada no participa en este tipo asistencial. 
La frecuentación hospitalaria (27,2 altas por 1.000 habitantes en 2012) disminuye un 5%, debido a la disminución de la natalidad. 
Se aprecia una gran variabilidad en la frecuentación por áreas de salud de residencia de los niños. De manera genérica, las áreas con mayor frecuentación tienen un mayor consumo de estancias hospitalarias, con una menor estancia media y un menor case-mix (peso medio, relacionado con el coste y la gravedad de los pacientes). 
La frecuentación se relaciona de manera indirecta con el peso (consumo de recursos) por cada 1.000 residentes en el área de salud.
</t>
    </r>
  </si>
  <si>
    <r>
      <t xml:space="preserve">Comentario: 
</t>
    </r>
    <r>
      <rPr>
        <sz val="10"/>
        <rFont val="Arial"/>
        <family val="2"/>
      </rPr>
      <t>En 2012</t>
    </r>
    <r>
      <rPr>
        <i/>
        <sz val="10"/>
        <rFont val="Arial"/>
        <family val="2"/>
      </rPr>
      <t>,</t>
    </r>
    <r>
      <rPr>
        <sz val="10"/>
        <rFont val="Arial"/>
        <family val="2"/>
      </rPr>
      <t xml:space="preserve"> cada día, el Servicio Murciano de Salud tiene 119 camas ocupadas para atender a la población cubierta por el Sistema Nacional de Salud que presenta patología aguda, 1 de ellas para atender a pacientes no residentes. Por otra parte, utiliza 13 camas para dar servicio a pacientes financiados por otras fuentes. 
Desde 2008, el total de las camas ocupadas por los servicios de neonatología y pediatría ha disminuido un 12%, a pesar del aumento del 6% de la población entre 0 y 14 años. Este hecho se justifica por una disminución en el número de recién nacidos (5%) y en su frecuentación (10% de disminución de los ingresos por cada 1.000 niños menores de un año).
En 2012, de las 85 camas ocupadas en el Hospital Virgen de la Arrixaca, 55 se usan para dar servicio a las Áreas de Murcia Oeste/Este, Vega Alta y Media del Segura.
</t>
    </r>
  </si>
  <si>
    <t xml:space="preserve">En terminos de frecuentación, case-mix, estancias hospitalarias y estancia media, no existen diferencia entre los residentes en las cuatro áreas que tiene asignadas el Hospital Virgen de la Arrixaca, lo que sugiere que no existen problemas importantes de accesibilidad.
En 2012, cada día, el Servicio Murciano de Salud tiene 132 camas ocupadas para atender a los niños ingresados en los Servicios de Neonatología y Pediatría, 16 de ellas para atender a niños no residentes en la Región o no financiados por el SMS. </t>
  </si>
  <si>
    <r>
      <t xml:space="preserve">Comentario: 
</t>
    </r>
    <r>
      <rPr>
        <sz val="10"/>
        <rFont val="Arial"/>
        <family val="2"/>
      </rPr>
      <t xml:space="preserve">En 2012, el 64,6% de los episodios del CMBD-AH fueron asistidos en el hospital del área de salud de residencia del paciente (59,7% en 2011) y el 35,4% de los episodios fueron atendidos en un hospital de otra área de salud. La concertada no participa en este ámbito de asistencia. La carencia de asistencia infantíl en los hospitales de las áreas de la Vega Media, Murcia-Este y Vega Alta (que se atienden en el Hospital V Arrixaca, Área de Murcia-Oeste) enmascara los resultados. 
Los resultados de los indicadores que siguen a continuación están afectados por cambios en la asignación de la variable de financiación en el Hospital Arrixaca a partir de 2009. 
En comparación con el año anterior: 
   </t>
    </r>
  </si>
  <si>
    <r>
      <t xml:space="preserve">Comentario: 
</t>
    </r>
    <r>
      <rPr>
        <sz val="10"/>
        <rFont val="Arial"/>
        <family val="2"/>
      </rPr>
      <t xml:space="preserve">El consumo de estancias por mil habitantes es congruente con la frecuentación (altas), de manera genérica aquellas áreas con mayor frecuentación presentan un mayor consumo de estancias, pero (paradógicamente) una menor estancia media.
En media, uno de cada 5 niños menores de 15 años residentes en el Área de Salud del Altiplano pasa una noche al año hospitalizado, esto supone un 120% más que los residentes en la Vega Alta.
</t>
    </r>
  </si>
  <si>
    <t>El peso medio de los niños residentes en las cuatro áreas de salud que pertenecen la Arrixaca, cuando son atendidos en dicho hospital, es muy similar (entre 0,75 de los residentes en la Vega Alta y el 0,84 de la Vega  Media). Los no residentes en la Región o aquellos cuya estancia no es financiada por el SMS presentan un peso medio más del doble que el de los murcianos financiados por el SMS, lo que de nuevo reflejaría su mayor gravedad y el carácter de hospital de referencia en estas ocasiones.</t>
  </si>
  <si>
    <r>
      <t xml:space="preserve">Comentario: </t>
    </r>
    <r>
      <rPr>
        <i/>
        <u val="single"/>
        <sz val="10"/>
        <color indexed="10"/>
        <rFont val="Arial"/>
        <family val="2"/>
      </rPr>
      <t xml:space="preserve">
</t>
    </r>
    <r>
      <rPr>
        <sz val="10"/>
        <rFont val="Arial"/>
        <family val="2"/>
      </rPr>
      <t xml:space="preserve">Para los pacientes financiados por el Sistema Nacional de Salud, el Case-Mix (peso medio de los AP-GRD de los pacientes, indicador relacionado con el coste/gravedad de su proceso) es de 0,74 en 2012 y ha aumentado un 2% en relación al año anterior. 
No es homogéneo entre las áreas de salud: el de los niños residentes en el Área de Cartagena es el doble que el de los niños residentes en el Altiplano (valores extremos) y presenta una relación inversa con la frecuentación: a menor peso medio, mayor número de ingresos por 1.000 habitantes.
El indicador está muy relacionado con la cartera de servicios del hospital (a mayor cartera, mayor Case-Mix).
El peso medio de los pacientes atendidos en el Hospital Virgen de la Arrixaca que no residen en su zona de influencia, es decir cuando actua como hospital de referencia regional, es superior a la media, lo que traduciría la gravedad de estos pacientes.
</t>
    </r>
  </si>
  <si>
    <r>
      <t xml:space="preserve">Comentario: 
</t>
    </r>
    <r>
      <rPr>
        <sz val="10"/>
        <rFont val="Arial"/>
        <family val="2"/>
      </rPr>
      <t xml:space="preserve">En relación con el año anterior, la estancia media de los pacientes financiados por el SNS ha disminuido un 13%. Porcentualmente, los hospitales donde se observa un mayor descenso son Noroeste (18%) y Virgen de la Arrixaca (14%). En los hospitales Los Arcos (8%) y Virgen del Castillo (5%) aumenta la estancia media. Parece observarse una relación entre la estancia media y la cartera de servicios del hospital (a mayor cartera de servicios/gravedad de los pacientes asistidos, mayor estancia media).
La estancia media por área de salud de residencia debería de ser un valor bastante estable. Sin embargo, los niños residentes en el Área de Salud de Murcia-Oeste presentan una estancia media doble que los residentes en el Área de Lorca.
También destaca que la estancia media por área de residencia está inversamente relacionada con la frecuentación hospitalaria (a menor estancia media, mayor número de ingresos por 1.000 habitantes).
</t>
    </r>
  </si>
  <si>
    <t>Si a estos argumentos le unimos que las Áreas de Salud de Murcia-Oeste, Vega Media, Murcia-Este y Vega Alta (que son asistidas por el Hospital Virgen Arrixaca como hospital de área) presentan una estancia media alta y una baja frecuentación (con valores muy similares entre las áreas en ambos casos) y que los niños residentes en las Áreas de Salud de Lorca, Noroeste, Altiplano y Mar Menor presentan el patrón contrario, la gran variabilidad en la estancia media y la frecuentación por área de salud de residencia del niño podría deberse a los estilos de práctica médica de los servicios sanitarios mas que a diferencias en la población.
Los niños ingresados que no residen en la Región o no son financiados por el SMS presentan una estancia media mayor, sobre todo los ingresados en la Arrixaca, lo que podría traducir su gravedad.</t>
  </si>
  <si>
    <r>
      <t xml:space="preserve">Comentario: 
</t>
    </r>
    <r>
      <rPr>
        <sz val="10"/>
        <rFont val="Arial"/>
        <family val="2"/>
      </rPr>
      <t xml:space="preserve">Salvo en el Hospital Virgen de la Arrixaca, los hospitales presentan una gran dependencia de los residentes en su área de salud (superior al 88%). El patrón es estable en el tiempo.
No se aprecia influencia por la apertura de los Hospitales Santa Lucía  y Los Arcos del Mar Menor.
</t>
    </r>
  </si>
  <si>
    <t xml:space="preserve">
</t>
  </si>
  <si>
    <t>Distribución (%) de las estancias por hospital de atención en función del Área de Salud de residencia.CMBD-AH, SMS, 2012.</t>
  </si>
  <si>
    <t>Total</t>
  </si>
  <si>
    <t>01</t>
  </si>
  <si>
    <t>02</t>
  </si>
  <si>
    <t>03</t>
  </si>
  <si>
    <t>04</t>
  </si>
  <si>
    <t>05</t>
  </si>
  <si>
    <t>06</t>
  </si>
  <si>
    <t>07</t>
  </si>
  <si>
    <t>08</t>
  </si>
  <si>
    <t>09</t>
  </si>
  <si>
    <t>H Virgen Arrixaca</t>
  </si>
  <si>
    <t>H Morales Meseguer</t>
  </si>
  <si>
    <t>C. U. Sta. Mª. del Rosell</t>
  </si>
  <si>
    <t>H Los Arcos</t>
  </si>
  <si>
    <t>H Rafael Mendez</t>
  </si>
  <si>
    <t>H Noroeste</t>
  </si>
  <si>
    <t>H Virgen del Castillo</t>
  </si>
  <si>
    <t>Área de Salud de residencia (Financiación SMS)</t>
  </si>
  <si>
    <t>Otra Financiación</t>
  </si>
  <si>
    <t>H Concertados</t>
  </si>
  <si>
    <t>Total SMS</t>
  </si>
  <si>
    <t xml:space="preserve"> </t>
  </si>
  <si>
    <t>Inicial</t>
  </si>
  <si>
    <t xml:space="preserve">Recuento </t>
  </si>
  <si>
    <t>hospital</t>
  </si>
  <si>
    <t>300050</t>
  </si>
  <si>
    <t>300085</t>
  </si>
  <si>
    <t>300119</t>
  </si>
  <si>
    <t>300177</t>
  </si>
  <si>
    <t>300217</t>
  </si>
  <si>
    <t>300275</t>
  </si>
  <si>
    <t>300294</t>
  </si>
  <si>
    <t>URME</t>
  </si>
  <si>
    <t>altas</t>
  </si>
  <si>
    <t>Población</t>
  </si>
  <si>
    <t>Case - Mix</t>
  </si>
  <si>
    <t>area</t>
  </si>
  <si>
    <t>municipio</t>
  </si>
  <si>
    <t>020</t>
  </si>
  <si>
    <t>024</t>
  </si>
  <si>
    <t>026</t>
  </si>
  <si>
    <t>030</t>
  </si>
  <si>
    <t>037</t>
  </si>
  <si>
    <t>888</t>
  </si>
  <si>
    <t>999</t>
  </si>
  <si>
    <t>H Vega del Río Segura</t>
  </si>
  <si>
    <t>Área de Salud</t>
  </si>
  <si>
    <t>I, Murcia Oeste</t>
  </si>
  <si>
    <t>II, Cartagena</t>
  </si>
  <si>
    <t>III, Lorca</t>
  </si>
  <si>
    <t>IV, Noroeste</t>
  </si>
  <si>
    <t>V, Altiplano</t>
  </si>
  <si>
    <t>VI, Vega Media del Segura</t>
  </si>
  <si>
    <t>VII, Murcia Este</t>
  </si>
  <si>
    <t>VIII, Mar Menor</t>
  </si>
  <si>
    <t>IX, Vega Alta del Segura</t>
  </si>
  <si>
    <t>Atendidos en</t>
  </si>
  <si>
    <t>Hosp Área</t>
  </si>
  <si>
    <t>Otros SMS</t>
  </si>
  <si>
    <t>Case-Mix</t>
  </si>
  <si>
    <t>Frecuentación</t>
  </si>
  <si>
    <t xml:space="preserve">Flujo de pacientes entre Áreas de Salud, resumen. CMBD-AH, SMS, 2008. </t>
  </si>
  <si>
    <t>%</t>
  </si>
  <si>
    <t>Concertada</t>
  </si>
  <si>
    <t>Total SMS Agudos</t>
  </si>
  <si>
    <t>H Siquiatrico Román Alberca</t>
  </si>
  <si>
    <t>H Reina Sofía</t>
  </si>
  <si>
    <t>Distribución de los episodios por hospital de atención en función del Área de Salud de residencia.CMBD-AH, SMS, 2008.</t>
  </si>
  <si>
    <t>Distribución de los pesos de los episodios por hospital de atención en función del Área de Salud de residencia. CMBD-AH, SMS, 2008.</t>
  </si>
  <si>
    <t>De su Área (a)</t>
  </si>
  <si>
    <t>Otras Áreas (b)</t>
  </si>
  <si>
    <t>Desconocidos (d)</t>
  </si>
  <si>
    <t>Total (f)</t>
  </si>
  <si>
    <t>Case-mix por Área de Salud de residencia del paciente y hospital de asistencia. CMBD-AH, SMS, 2008.</t>
  </si>
  <si>
    <t>Informe anterior / 2008</t>
  </si>
  <si>
    <t>Final</t>
  </si>
  <si>
    <t>Seccion UHME / Servicio ULE</t>
  </si>
  <si>
    <t>estancia &gt;59</t>
  </si>
  <si>
    <t>lo que se quita</t>
  </si>
  <si>
    <t>anio</t>
  </si>
  <si>
    <t>2008</t>
  </si>
  <si>
    <t>2009</t>
  </si>
  <si>
    <t>2010</t>
  </si>
  <si>
    <t>2011</t>
  </si>
  <si>
    <t>Tabla de contingencia area * anio</t>
  </si>
  <si>
    <t>TRASLADOS</t>
  </si>
  <si>
    <t>% fuera</t>
  </si>
  <si>
    <t>% descon</t>
  </si>
  <si>
    <t>Tabla de contingencia area * municipio * anio</t>
  </si>
  <si>
    <t>Murcia desconocido</t>
  </si>
  <si>
    <t>CONCERTADA</t>
  </si>
  <si>
    <t>MURCIA DESCON</t>
  </si>
  <si>
    <t>TOTAL DESCON</t>
  </si>
  <si>
    <t>Tabla de contingencia anio * area * hospital</t>
  </si>
  <si>
    <t>SMS ING PROGRAMADO</t>
  </si>
  <si>
    <t>TOTAL</t>
  </si>
  <si>
    <t>SMS TOTAL</t>
  </si>
  <si>
    <t>H Vega / L Guirao</t>
  </si>
  <si>
    <t>C. U. de Cartagena</t>
  </si>
  <si>
    <t>H Siquiatrico R. Alberca</t>
  </si>
  <si>
    <t>Distribución de los episodios por hospital de atención en función del Área de Salud de residencia.CMBD-AH, SMS, 2009.</t>
  </si>
  <si>
    <t>Distribución de los pesos de los episodios por hospital de atención en función del Área de Salud de residencia. CMBD-AH, SMS, 2009.</t>
  </si>
  <si>
    <t xml:space="preserve">Flujo de pacientes entre Áreas de Salud, resumen. CMBD-AH, SMS, 2009. </t>
  </si>
  <si>
    <t>Case-mix por Área de Salud de residencia del paciente y hospital de asistencia. CMBD-AH, SMS, 2009.</t>
  </si>
  <si>
    <t>Distribución de los episodios por hospital de atención en función del Área de Salud de residencia.CMBD-AH, SMS, 2010.</t>
  </si>
  <si>
    <t>Distribución de los pesos de los episodios por hospital de atención en función del Área de Salud de residencia. CMBD-AH, SMS, 2010.</t>
  </si>
  <si>
    <t xml:space="preserve">Flujo de pacientes entre Áreas de Salud, resumen. CMBD-AH, SMS, 2010. </t>
  </si>
  <si>
    <t>Case-mix por Área de Salud de residencia del paciente y hospital de asistencia. CMBD-AH, SMS, 2010.</t>
  </si>
  <si>
    <t>Distribución de los episodios por hospital de atención en función del Área de Salud de residencia.CMBD-AH, SMS, 2011.</t>
  </si>
  <si>
    <t>Distribución de los pesos de los episodios por hospital de atención en función del Área de Salud de residencia. CMBD-AH, SMS, 2011.</t>
  </si>
  <si>
    <t xml:space="preserve">Flujo de pacientes entre Áreas de Salud, resumen. CMBD-AH, SMS, 2011. </t>
  </si>
  <si>
    <t>Case-mix por Área de Salud de residencia del paciente y hospital de asistencia. CMBD-AH, SMS, 2011.</t>
  </si>
  <si>
    <t>estancias</t>
  </si>
  <si>
    <t>ver en 'lo que se quita' la media/larga estancia</t>
  </si>
  <si>
    <t>sms</t>
  </si>
  <si>
    <t>psi</t>
  </si>
  <si>
    <t>concertada</t>
  </si>
  <si>
    <t>% que se quita</t>
  </si>
  <si>
    <t>bruto</t>
  </si>
  <si>
    <t xml:space="preserve">estancias </t>
  </si>
  <si>
    <t>estancias en camas /dia</t>
  </si>
  <si>
    <t>88 foráneos, 99 residencia desconocida. Otra financiación: distinta al Sistema Nacionla de Salud. Fuente Registro del CMBD. Servicio de Planificación y Financiación Sanitaria. Consejería de Sanidad y Política Social.</t>
  </si>
  <si>
    <t>88 foráneos, 99 residencia desconocida. Otra financiación: distinta al Sistema Nacionla de Salud.  Pesos de los AP-GRD version 23 elaborados por el Ministerio de Sanidad, Servicios Sociales e Igualdad, 2009. Fuente Registro del CMBD. Servicio de Planificación y Financiación Sanitaria. Consejería de Sanidad y Política Social.</t>
  </si>
  <si>
    <t>Resultado entre áreas: h = b-g. Resultado general:  i = h+c+e  Resultados en unidades de peso de GRD (versión 23) para España en 2009. Fuente Registro del CMBD. Servicio de Planificación y Financiación Sanitaria. Consejería de Sanidad y Política Social.</t>
  </si>
  <si>
    <t>Otra 
financiación (e)</t>
  </si>
  <si>
    <t>Pacientes de su Área 
atendidos por otros (g)</t>
  </si>
  <si>
    <t>Resultado 
entre Áreas (h)</t>
  </si>
  <si>
    <t>Resultado 
general (i)</t>
  </si>
  <si>
    <t>88 Residentes fuera de la Región de Murcia. 99 Residencia desconocida. Case mix en unidades de pesos AP-GRD v 23 (España, 2009). Fuente Registro del CMBD. Servicio de Planificación y Financiación Sanitaria. Consejería de Sanidad y Política Social.</t>
  </si>
  <si>
    <t>Frecuentación por 1.000 hab. (Padrón 2008 -CREM). Case mix en unidades de pesos AP-GRD v 23 (España, 2009). Fuente Registro del CMBD. Servicio de Planificación y Financiación Sanitaria. Consejería de Sanidad y Política Social.</t>
  </si>
  <si>
    <t>Frecuentación por 1.000 hab. (Padrón 2009 -CREM). Case mix en unidades de pesos AP-GRD v 23 (España, 2009). Fuente Registro del CMBD. Servicio de Planificación y Financiación Sanitaria. Consejería de Sanidad y Política Social.</t>
  </si>
  <si>
    <t>Frecuentación por 1.000 hab. (Padrón 2010 -CREM). Case mix en unidades de pesos AP-GRD v 23 (España, 2009). Fuente Registro del CMBD. Servicio de Planificación y Financiación Sanitaria. Consejería de Sanidad y Política Social.</t>
  </si>
  <si>
    <t>Frecuentación por 1.000 hab. (Padrón 2011 -CREM). Case mix en unidades de pesos AP-GRD v 23 (España, 2009). Fuente Registro del CMBD. Servicio de Planificación y Financiación Sanitaria. Consejería de Sanidad y Política Social.</t>
  </si>
  <si>
    <t>Otra 
Financiación</t>
  </si>
  <si>
    <t>Distribución de las estancias causadas por hospital de atención en función del Área de Salud de residencia.CMBD-AH, SMS, 2008.</t>
  </si>
  <si>
    <t>Distribución de las estancias causadas por hospital de atención en función del Área de Salud de residencia.CMBD-AH, SMS, 2009.</t>
  </si>
  <si>
    <t>Distribución de las estancias causadas por hospital de atención en función del Área de Salud de residencia.CMBD-AH, SMS, 2010.</t>
  </si>
  <si>
    <t>Distribución de las estancias causadas por hospital de atención en función del Área de Salud de residencia.CMBD-AH, SMS, 2011.</t>
  </si>
  <si>
    <t>Estancias por 1.000 hab</t>
  </si>
  <si>
    <t xml:space="preserve">88: foráneos. 99: Área desconocida. Población a 1 de enero de 2008 (Padrón continuo. CRE). Fuente Registro del CMBD. Servicio de Planificación y Financiación Sanitaria. Consejería de Sanidad y Política Social. </t>
  </si>
  <si>
    <t>Distribución (%) de las estancias por Área de Salud de residencia en función del hospital de atención. CMBD-AH, SMS, 2008.</t>
  </si>
  <si>
    <t>Distribución (%) de las estancias por Área de Salud de residencia en función del hospital de atención. CMBD-AH, SMS, 2011.</t>
  </si>
  <si>
    <t>Distribución (%) de las estancias por Área de Salud de residencia en función del hospital de atención. CMBD-AH, SMS, 2010.</t>
  </si>
  <si>
    <t>Distribución (%) de las estancias por Área de Salud de residencia en función del hospital de atención. CMBD-AH, SMS, 2009.</t>
  </si>
  <si>
    <t xml:space="preserve">88: foráneos. 99: Área desconocida. Población a 1 de enero de 2011 (Padrón continuo. CRE). Fuente Registro del CMBD. Servicio de Planificación y Financiación Sanitaria. Consejería de Sanidad y Política Social. </t>
  </si>
  <si>
    <t xml:space="preserve">88: foráneos. 99: Área desconocida. Población a 1 de enero de 2010 (Padrón continuo. CRE). Fuente Registro del CMBD. Servicio de Planificación y Financiación Sanitaria. Consejería de Sanidad y Política Social. </t>
  </si>
  <si>
    <t xml:space="preserve">88: foráneos. 99: Área desconocida. Población a 1 de enero de 2009 (Padrón continuo. CRE). Fuente Registro del CMBD. Servicio de Planificación y Financiación Sanitaria. Consejería de Sanidad y Política Social. </t>
  </si>
  <si>
    <t xml:space="preserve">88 Residentes fuera de la Región de Murcia. 99 Residencia desconocida. Fuente Registro del CMBD. Servicio de Planificación y Financiación Sanitaria. Consejería de Sanidad y Política Social. </t>
  </si>
  <si>
    <t>Camas ocupadas/día en función del Área de Salud de residencia y hospital.CMBD-AH, SMS, 2008.</t>
  </si>
  <si>
    <t>Camas ocupadas/día en función del Área de Salud de residencia y hospital.CMBD-AH, SMS, 2009.</t>
  </si>
  <si>
    <t>Camas ocupadas/día en función del Área de Salud de residencia y hospital.CMBD-AH, SMS, 2010.</t>
  </si>
  <si>
    <t>Camas ocupadas/día en función del Área de Salud de residencia y hospital.CMBD-AH, SMS, 2011.</t>
  </si>
  <si>
    <t>C. H. de Cartagena</t>
  </si>
  <si>
    <t>Flujo de pacientes entre Áreas de Salud, resumen.</t>
  </si>
  <si>
    <t>Case-mix por Área de Salud de residencia del paciente y hospital de asistencia.</t>
  </si>
  <si>
    <t>Distribución (%) de las estancias por Área de Salud de residencia en función del hospital de atención.</t>
  </si>
  <si>
    <t>Distribución (%) de los episodios por hospital de atención en función del Área de Salud de residencia.</t>
  </si>
  <si>
    <t>Camas ocupadas/día en función del Área de Salud de residencia y hospital de asistencia.</t>
  </si>
  <si>
    <t>Altas, datos brutos.</t>
  </si>
  <si>
    <t>Pesos de los episodios, datos brutos.</t>
  </si>
  <si>
    <t>Estancias hospitalarias, datos brutos.</t>
  </si>
  <si>
    <t>Saldo económico-asistencial.</t>
  </si>
  <si>
    <t>Saldo económico-asistencial del año 2008. CMBD-AH. (en unidades de peso de AP-GRD)</t>
  </si>
  <si>
    <t>Saldo económico-asistencial del año 2009. CMBD-AH.  (en unidades de peso de AP-GRD)</t>
  </si>
  <si>
    <t>Saldo económico-asistencial del año 20010. CMBD-AH.  (en unidades de peso de AP-GRD)</t>
  </si>
  <si>
    <t>Saldo económico-asistencial del año 2011. CMBD-AH.  (en unidades de peso de AP-GRD)</t>
  </si>
  <si>
    <t>Total 
(altas)</t>
  </si>
  <si>
    <t>Peso por 1000 pers. protegidas</t>
  </si>
  <si>
    <t>de su Área</t>
  </si>
  <si>
    <t>Frecuentación (1.000 hab)</t>
  </si>
  <si>
    <t>Peso por persona protegida</t>
  </si>
  <si>
    <t>Distribución (%) de los episodios por Área de Salud de residencia en función del hospital de atención. CMBD-AH, SMS, 2008.</t>
  </si>
  <si>
    <t>Distribución (%) de los episodios por Área de Salud de residencia en función del hospital de atención. CMBD-AH, SMS, 2011.</t>
  </si>
  <si>
    <t>Distribución (%) de los episodios por Área de Salud de residencia en función del hospital de atención. CMBD-AH, SMS, 2010.</t>
  </si>
  <si>
    <t>Distribución (%) de los episodios por Área de Salud de residencia en función del hospital de atención. CMBD-AH, SMS, 2009.</t>
  </si>
  <si>
    <t>Distribución (%) de las estancias por hospital de atención en función del Área de Salud de residencia.CMBD-AH, SMS, 2008.</t>
  </si>
  <si>
    <t>Distribución (%) de las estancias por hospital de atención en función del Área de Salud de residencia.CMBD-AH, SMS, 2009.</t>
  </si>
  <si>
    <t>Distribución (%) de las estancias por hospital de atención en función del Área de Salud de residencia.CMBD-AH, SMS, 2010.</t>
  </si>
  <si>
    <t>Distribución (%) de las estancias por hospital de atención en función del Área de Salud de residencia.CMBD-AH, SMS, 2011.</t>
  </si>
  <si>
    <t>Índice</t>
  </si>
  <si>
    <t>Tablas años anteriores</t>
  </si>
  <si>
    <t xml:space="preserve">Frecuentación por 1.000 hab. Población a 1 de enero de 2011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</si>
  <si>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2010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</si>
  <si>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2009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</si>
  <si>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2008 (Padrón continuo. CREM). Case mix en unidades de pesos AP-GRD (España, 2009). 88: foráneos. 99: Área desconocida. Fuente Registro del CMBD. Servicio de Planificación y Financiación Sanitaria. Consejería de Sanidad y Política Social. </t>
  </si>
  <si>
    <t>Foráneos (c)</t>
  </si>
  <si>
    <t>Metodología</t>
  </si>
  <si>
    <t>Volver</t>
  </si>
  <si>
    <t>Atendidos en hospital (%)…</t>
  </si>
  <si>
    <t>Estancia media por Hospital y Área de Salud de residencia.</t>
  </si>
  <si>
    <t>Estancia media por Área de Salud de residencia del paciente y hospital de asistencia. CMBD-AH, SMS, 2008.</t>
  </si>
  <si>
    <t>88 Residentes fuera de la Región de Murcia. 99 Residencia desconocida. Fuente Registro del CMBD. Servicio de Planificación y Financiación Sanitaria. Consejería de Sanidad y Política Social.</t>
  </si>
  <si>
    <t>Estancia media por Área de Salud de residencia del paciente y hospital de asistencia. CMBD-AH, SMS, 2009.</t>
  </si>
  <si>
    <t>Estancia media por Área de Salud de residencia del paciente y hospital de asistencia. CMBD-AH, SMS, 2010.</t>
  </si>
  <si>
    <t>Estancia media por Área de Salud de residencia del paciente y hospital de asistencia. CMBD-AH, SMS, 2011.</t>
  </si>
  <si>
    <t>Distribución (%) de los episodios por Área de Salud de residencia en función del hospital de atención.</t>
  </si>
  <si>
    <t>Optimizado para una resolución de 1024x768</t>
  </si>
  <si>
    <t>Evolución del flujo de pacientes entre Áreas de Salud. Implicaciones económico-asistenciales. 
División Pediátrica.
Región de Murcia, 2008-2012.</t>
  </si>
  <si>
    <t>Distribución de las estancias causadas por hospital de atención en función del Área de Salud de residencia.CMBD-AH, SMS, 2012.</t>
  </si>
  <si>
    <t>Distribución de los pesos de los episodios por hospital de atención en función del Área de Salud de residencia. CMBD-AH, SMS, 2012.</t>
  </si>
  <si>
    <t>Distribución de los episodios por hospital de atención en función del Área de Salud de residencia.CMBD-AH, SMS, 2012.</t>
  </si>
  <si>
    <t>Estancia media por Área de Salud de residencia del paciente y hospital de asistencia. CMBD-AH, SMS, 2012.</t>
  </si>
  <si>
    <t>Saldo económico-asistencial del año 2012. CMBD-AH.  (en unidades de peso de AP-GRD)</t>
  </si>
  <si>
    <t>Camas ocupadas/día en función del Área de Salud de residencia y hospital.CMBD-AH, SMS, 2012.</t>
  </si>
  <si>
    <t xml:space="preserve">Flujo de pacientes entre Áreas de Salud, resumen. CMBD-AH, SMS, 2012. </t>
  </si>
  <si>
    <t>Distribución (%) de los episodios por Área de Salud de residencia en función del hospital de atención. CMBD-AH, SMS, 2012.</t>
  </si>
  <si>
    <t>Case-mix por Área de Salud de residencia del paciente y hospital de asistencia. CMBD-AH, SMS, 2012.</t>
  </si>
  <si>
    <t>Distribución (%) de las estancias por Área de Salud de residencia en función del hospital de atención. CMBD-AH, SMS, 2012.</t>
  </si>
  <si>
    <r>
      <t xml:space="preserve">Comentario: 
</t>
    </r>
    <r>
      <rPr>
        <sz val="10"/>
        <rFont val="Arial"/>
        <family val="2"/>
      </rPr>
      <t xml:space="preserve">La única Área de Salud que presenta un saldo positivo de la asistencia hospitalaria con ingreso en su relación con el resto (resultado entre Áreas) es Murcia-Oeste, debido a que su hospital (Virgen de la Arrixaca) es de referencia regional y presta la asistencia infantil a las Áreas de Murcia-Este, Vega Alta y Media del Río Segura. </t>
    </r>
  </si>
  <si>
    <t>Frecuentación por 1.000 hab. (Padrón 2012 -CREM). Case mix en unidades de pesos AP-GRD v 23 (España, 2009). Fuente Registro del CMBD. Servicio de Planificación y Financiación Sanitaria. Consejería de Sanidad y Política Social.</t>
  </si>
  <si>
    <t xml:space="preserve">Frecuentación por 1.000 hab. Población a 1 de enero de 2012 (Padrón continuo. CREM). Case mix en unidades de pesos AP-GRD (España, 2009). 88: foráneos. 99: Área desconocida. Fuente Registro del CMBD. Servicio de Planificación y Financiación Sanitaria. Consejería de Sanidad y Política Social. </t>
  </si>
  <si>
    <t xml:space="preserve">88: foráneos. 99: Área desconocida. Población a 1 de enero de 2012 (Padrón continuo. CRE). Fuente Registro del CMBD. Servicio de Planificación y Financiación Sanitaria. Consejería de Sanidad y Política Social. </t>
  </si>
  <si>
    <r>
      <t xml:space="preserve">Comentario: 
</t>
    </r>
    <r>
      <rPr>
        <sz val="10"/>
        <rFont val="Arial"/>
        <family val="2"/>
      </rPr>
      <t xml:space="preserve">El hospital que mayor atracción presenta para los pacientes de su área de salud es el Virgen de la Arrixaca, por encima del 98%, el mayor de los porcentajes observado entre todas las divisiones asistenciales. No existe participación de la asistencia en hospitales concertados. </t>
    </r>
    <r>
      <rPr>
        <i/>
        <u val="single"/>
        <sz val="10"/>
        <rFont val="Arial"/>
        <family val="2"/>
      </rPr>
      <t xml:space="preserve">
</t>
    </r>
    <r>
      <rPr>
        <sz val="10"/>
        <rFont val="Arial"/>
        <family val="2"/>
      </rPr>
      <t xml:space="preserve">El porcentaje de pacientes residentes en un área de salud que no depende del H V Arrixaca pero han sido atendidos en dicho hospital es muy variable (entre el 11 y el 18%) y no parece depender de la cartera de servicios del hospital del área de salud donde residen. Sin embargo, la frecuentación hospitalaria de los pacientes de estas áreas que se produce en el Hospital Virgen de la Arrixaca es mas estable y oscila entre 4,6 altas por 1.000 niños residentes en el Área de Salud de Cartagena y las 5,8 en los residentes en el Mar Menor. Este hecho podría indicar que las necesidades de hospitalización (frecuentación) por motivos que predominantemente son atendidos en el hospital de referencia regional son homogeneas e independientes del área de salud de residencia del niño, por lo tanto, las diferencias en la frecuentación total por área de salud podrían tener su origen en el estilo de práctica médica 
de los servicios asistenciales. </t>
    </r>
    <r>
      <rPr>
        <sz val="10"/>
        <color indexed="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</si>
</sst>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
    <numFmt numFmtId="174" formatCode="0.0000"/>
    <numFmt numFmtId="175" formatCode="0.000"/>
    <numFmt numFmtId="176" formatCode="0.0"/>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0000"/>
    <numFmt numFmtId="184" formatCode="#,##0;[Red]#,##0"/>
    <numFmt numFmtId="185" formatCode="d\ &quot;de&quot;\ mmmm\ &quot;de&quot;\ yyyy"/>
    <numFmt numFmtId="186" formatCode="0.00000000"/>
    <numFmt numFmtId="187" formatCode="[$-C0A]dddd\,\ dd&quot; de &quot;mmmm&quot; de &quot;yyyy"/>
    <numFmt numFmtId="188" formatCode="dd\-mm\-yy;@"/>
    <numFmt numFmtId="189" formatCode="[$-1010C0A]#,##0"/>
  </numFmts>
  <fonts count="4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0"/>
    </font>
    <font>
      <sz val="8"/>
      <color indexed="10"/>
      <name val="Arial"/>
      <family val="0"/>
    </font>
    <font>
      <b/>
      <sz val="14"/>
      <name val="Arial"/>
      <family val="2"/>
    </font>
    <font>
      <b/>
      <sz val="12"/>
      <name val="Arial"/>
      <family val="2"/>
    </font>
    <font>
      <b/>
      <sz val="13"/>
      <name val="Arial"/>
      <family val="2"/>
    </font>
    <font>
      <b/>
      <sz val="11"/>
      <name val="Arial"/>
      <family val="2"/>
    </font>
    <font>
      <b/>
      <sz val="16"/>
      <name val="Arial"/>
      <family val="2"/>
    </font>
    <font>
      <b/>
      <sz val="6"/>
      <name val="Arial"/>
      <family val="2"/>
    </font>
    <font>
      <b/>
      <u val="single"/>
      <sz val="12"/>
      <color indexed="12"/>
      <name val="Arial"/>
      <family val="2"/>
    </font>
    <font>
      <sz val="11"/>
      <name val="Times New Roman"/>
      <family val="1"/>
    </font>
    <font>
      <sz val="14"/>
      <name val="Times New Roman"/>
      <family val="1"/>
    </font>
    <font>
      <b/>
      <sz val="10"/>
      <color indexed="10"/>
      <name val="Arial"/>
      <family val="2"/>
    </font>
    <font>
      <b/>
      <sz val="11"/>
      <name val="Times New Roman"/>
      <family val="1"/>
    </font>
    <font>
      <i/>
      <sz val="11"/>
      <name val="Times New Roman"/>
      <family val="1"/>
    </font>
    <font>
      <i/>
      <u val="single"/>
      <sz val="11"/>
      <name val="Times New Roman"/>
      <family val="1"/>
    </font>
    <font>
      <sz val="8"/>
      <color indexed="55"/>
      <name val="Arial"/>
      <family val="0"/>
    </font>
    <font>
      <i/>
      <u val="single"/>
      <sz val="10"/>
      <color indexed="10"/>
      <name val="Arial"/>
      <family val="2"/>
    </font>
    <font>
      <i/>
      <u val="single"/>
      <sz val="10"/>
      <name val="Arial"/>
      <family val="2"/>
    </font>
    <font>
      <b/>
      <i/>
      <u val="single"/>
      <sz val="10"/>
      <name val="Arial"/>
      <family val="2"/>
    </font>
    <font>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68">
    <xf numFmtId="0" fontId="0" fillId="0" borderId="0" xfId="0" applyAlignment="1">
      <alignment/>
    </xf>
    <xf numFmtId="0" fontId="1" fillId="0" borderId="0" xfId="0" applyFont="1" applyAlignment="1">
      <alignment/>
    </xf>
    <xf numFmtId="176" fontId="0" fillId="0" borderId="0" xfId="0" applyNumberFormat="1" applyAlignment="1">
      <alignment/>
    </xf>
    <xf numFmtId="3" fontId="0" fillId="0" borderId="0" xfId="0" applyNumberFormat="1" applyAlignment="1">
      <alignment/>
    </xf>
    <xf numFmtId="0" fontId="0" fillId="0" borderId="0" xfId="0" applyAlignment="1">
      <alignment horizontal="center"/>
    </xf>
    <xf numFmtId="0" fontId="0" fillId="24" borderId="0" xfId="0" applyFill="1" applyAlignment="1">
      <alignment/>
    </xf>
    <xf numFmtId="176" fontId="0" fillId="24" borderId="0" xfId="0" applyNumberFormat="1" applyFill="1" applyAlignment="1">
      <alignment/>
    </xf>
    <xf numFmtId="0" fontId="2" fillId="0" borderId="0" xfId="0" applyFont="1" applyFill="1" applyBorder="1" applyAlignment="1">
      <alignment/>
    </xf>
    <xf numFmtId="0" fontId="0" fillId="0" borderId="10" xfId="0" applyFont="1" applyBorder="1" applyAlignment="1">
      <alignment horizontal="right"/>
    </xf>
    <xf numFmtId="0" fontId="0" fillId="0" borderId="11" xfId="0" applyFont="1" applyBorder="1" applyAlignment="1">
      <alignment wrapText="1"/>
    </xf>
    <xf numFmtId="0" fontId="0" fillId="0" borderId="10" xfId="0" applyFont="1" applyBorder="1" applyAlignment="1">
      <alignment horizontal="center"/>
    </xf>
    <xf numFmtId="0" fontId="0" fillId="0" borderId="11" xfId="0" applyFont="1" applyBorder="1" applyAlignment="1">
      <alignment/>
    </xf>
    <xf numFmtId="3" fontId="0" fillId="0" borderId="10" xfId="0" applyNumberFormat="1" applyFont="1" applyBorder="1" applyAlignment="1">
      <alignment horizontal="right"/>
    </xf>
    <xf numFmtId="3" fontId="0" fillId="24" borderId="10" xfId="0" applyNumberFormat="1" applyFont="1" applyFill="1" applyBorder="1" applyAlignment="1">
      <alignment horizontal="right"/>
    </xf>
    <xf numFmtId="0" fontId="0" fillId="24" borderId="10" xfId="0" applyFont="1" applyFill="1" applyBorder="1" applyAlignment="1">
      <alignment horizontal="right"/>
    </xf>
    <xf numFmtId="0" fontId="0" fillId="0" borderId="10" xfId="0" applyFont="1" applyBorder="1" applyAlignment="1">
      <alignment/>
    </xf>
    <xf numFmtId="0" fontId="1" fillId="0" borderId="12" xfId="0" applyFont="1" applyFill="1" applyBorder="1" applyAlignment="1">
      <alignment/>
    </xf>
    <xf numFmtId="0" fontId="0" fillId="0" borderId="0" xfId="0" applyFill="1" applyAlignment="1">
      <alignment/>
    </xf>
    <xf numFmtId="3" fontId="0" fillId="0" borderId="0" xfId="0" applyNumberFormat="1" applyFill="1" applyAlignment="1">
      <alignment/>
    </xf>
    <xf numFmtId="176" fontId="1" fillId="0" borderId="0" xfId="0" applyNumberFormat="1" applyFont="1" applyAlignment="1">
      <alignment/>
    </xf>
    <xf numFmtId="0" fontId="0" fillId="22" borderId="0" xfId="0" applyFill="1" applyAlignment="1">
      <alignment/>
    </xf>
    <xf numFmtId="0" fontId="0" fillId="0" borderId="0" xfId="0" applyFont="1" applyFill="1" applyBorder="1" applyAlignment="1">
      <alignment/>
    </xf>
    <xf numFmtId="0" fontId="0" fillId="0" borderId="0" xfId="0" applyFill="1" applyBorder="1" applyAlignment="1">
      <alignment/>
    </xf>
    <xf numFmtId="176" fontId="0" fillId="0" borderId="0" xfId="0" applyNumberFormat="1" applyFill="1" applyAlignment="1">
      <alignment/>
    </xf>
    <xf numFmtId="1" fontId="0" fillId="0" borderId="0" xfId="0" applyNumberFormat="1" applyAlignment="1">
      <alignment/>
    </xf>
    <xf numFmtId="1" fontId="1" fillId="0" borderId="0" xfId="0" applyNumberFormat="1" applyFont="1" applyAlignment="1">
      <alignment/>
    </xf>
    <xf numFmtId="0" fontId="24" fillId="0" borderId="0" xfId="0" applyFont="1" applyFill="1" applyBorder="1" applyAlignment="1">
      <alignment/>
    </xf>
    <xf numFmtId="0" fontId="0" fillId="0" borderId="0" xfId="0" applyFont="1" applyFill="1" applyAlignment="1">
      <alignment/>
    </xf>
    <xf numFmtId="0" fontId="0" fillId="0" borderId="13" xfId="0"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24" fillId="0" borderId="0" xfId="0" applyFont="1" applyFill="1" applyAlignment="1">
      <alignment/>
    </xf>
    <xf numFmtId="3" fontId="24" fillId="0" borderId="0" xfId="0" applyNumberFormat="1" applyFont="1" applyFill="1" applyBorder="1" applyAlignment="1">
      <alignment/>
    </xf>
    <xf numFmtId="0" fontId="5" fillId="0" borderId="0" xfId="0" applyFont="1" applyFill="1" applyAlignment="1">
      <alignment/>
    </xf>
    <xf numFmtId="0" fontId="2" fillId="0" borderId="0" xfId="0" applyFont="1" applyFill="1" applyBorder="1" applyAlignment="1">
      <alignment/>
    </xf>
    <xf numFmtId="0" fontId="25" fillId="0" borderId="0" xfId="0" applyFont="1" applyFill="1" applyBorder="1" applyAlignment="1">
      <alignment/>
    </xf>
    <xf numFmtId="0" fontId="0" fillId="25" borderId="0" xfId="0" applyFill="1" applyBorder="1" applyAlignment="1">
      <alignment/>
    </xf>
    <xf numFmtId="0" fontId="0" fillId="25" borderId="0" xfId="0" applyFill="1" applyAlignment="1">
      <alignment/>
    </xf>
    <xf numFmtId="189" fontId="0" fillId="25" borderId="0" xfId="0" applyNumberFormat="1" applyFill="1" applyBorder="1" applyAlignment="1">
      <alignment/>
    </xf>
    <xf numFmtId="189" fontId="0" fillId="25" borderId="0" xfId="0" applyNumberFormat="1" applyFill="1" applyBorder="1" applyAlignment="1">
      <alignment/>
    </xf>
    <xf numFmtId="0" fontId="29" fillId="25" borderId="0" xfId="0" applyFont="1" applyFill="1" applyBorder="1" applyAlignment="1">
      <alignment horizontal="center"/>
    </xf>
    <xf numFmtId="0" fontId="5" fillId="25" borderId="0" xfId="0" applyFont="1" applyFill="1" applyBorder="1" applyAlignment="1">
      <alignment/>
    </xf>
    <xf numFmtId="0" fontId="31" fillId="0" borderId="0" xfId="0" applyFont="1" applyFill="1" applyBorder="1" applyAlignment="1">
      <alignment/>
    </xf>
    <xf numFmtId="0" fontId="1" fillId="25" borderId="0" xfId="0" applyFont="1" applyFill="1" applyBorder="1" applyAlignment="1">
      <alignment/>
    </xf>
    <xf numFmtId="0" fontId="2" fillId="0" borderId="0" xfId="0" applyFont="1" applyFill="1" applyBorder="1" applyAlignment="1">
      <alignment horizontal="left" wrapText="1"/>
    </xf>
    <xf numFmtId="0" fontId="3" fillId="0" borderId="0" xfId="45" applyAlignment="1">
      <alignment/>
    </xf>
    <xf numFmtId="0" fontId="27" fillId="25" borderId="0" xfId="0" applyFont="1" applyFill="1" applyAlignment="1">
      <alignment/>
    </xf>
    <xf numFmtId="0" fontId="27" fillId="25" borderId="0" xfId="0" applyFont="1" applyFill="1" applyBorder="1" applyAlignment="1">
      <alignment/>
    </xf>
    <xf numFmtId="2" fontId="0" fillId="0" borderId="0" xfId="0" applyNumberFormat="1" applyFont="1" applyFill="1" applyAlignment="1">
      <alignment/>
    </xf>
    <xf numFmtId="4" fontId="0" fillId="0" borderId="0" xfId="0" applyNumberFormat="1" applyFont="1" applyFill="1" applyBorder="1" applyAlignment="1">
      <alignment/>
    </xf>
    <xf numFmtId="17" fontId="2" fillId="25" borderId="0" xfId="0" applyNumberFormat="1" applyFont="1" applyFill="1" applyAlignment="1" quotePrefix="1">
      <alignment horizontal="right"/>
    </xf>
    <xf numFmtId="0" fontId="3" fillId="0" borderId="0" xfId="45" applyFill="1" applyBorder="1" applyAlignment="1">
      <alignment horizontal="left" wrapText="1"/>
    </xf>
    <xf numFmtId="0" fontId="1" fillId="0" borderId="0" xfId="0" applyFont="1" applyFill="1" applyBorder="1" applyAlignment="1">
      <alignment/>
    </xf>
    <xf numFmtId="0" fontId="1" fillId="0" borderId="0" xfId="0" applyFont="1" applyFill="1" applyAlignment="1">
      <alignment/>
    </xf>
    <xf numFmtId="0" fontId="35" fillId="0" borderId="0" xfId="0" applyFont="1" applyFill="1" applyBorder="1" applyAlignment="1">
      <alignment/>
    </xf>
    <xf numFmtId="0" fontId="39" fillId="25" borderId="0" xfId="0" applyFont="1" applyFill="1" applyBorder="1" applyAlignment="1">
      <alignment/>
    </xf>
    <xf numFmtId="0" fontId="35" fillId="0" borderId="0" xfId="0" applyFont="1" applyFill="1" applyAlignment="1">
      <alignment/>
    </xf>
    <xf numFmtId="0" fontId="0" fillId="0" borderId="13" xfId="0" applyFont="1" applyFill="1" applyBorder="1" applyAlignment="1">
      <alignment horizontal="center"/>
    </xf>
    <xf numFmtId="0" fontId="0" fillId="0" borderId="13" xfId="0" applyFont="1" applyFill="1" applyBorder="1" applyAlignment="1">
      <alignment/>
    </xf>
    <xf numFmtId="176" fontId="0" fillId="0" borderId="13" xfId="0" applyNumberFormat="1" applyFont="1" applyFill="1" applyBorder="1" applyAlignment="1">
      <alignment/>
    </xf>
    <xf numFmtId="3" fontId="0" fillId="0" borderId="13" xfId="0" applyNumberFormat="1" applyFill="1" applyBorder="1" applyAlignment="1">
      <alignment/>
    </xf>
    <xf numFmtId="3" fontId="0" fillId="0" borderId="13" xfId="0" applyNumberFormat="1" applyFill="1" applyBorder="1" applyAlignment="1" quotePrefix="1">
      <alignment/>
    </xf>
    <xf numFmtId="182" fontId="0" fillId="0" borderId="13" xfId="0" applyNumberFormat="1" applyFill="1" applyBorder="1" applyAlignment="1" quotePrefix="1">
      <alignment/>
    </xf>
    <xf numFmtId="176" fontId="0" fillId="0" borderId="13" xfId="0" applyNumberFormat="1" applyFont="1" applyFill="1" applyBorder="1" applyAlignment="1">
      <alignment/>
    </xf>
    <xf numFmtId="0" fontId="0" fillId="0" borderId="13" xfId="0" applyFont="1" applyFill="1" applyBorder="1" applyAlignment="1">
      <alignment wrapText="1"/>
    </xf>
    <xf numFmtId="182" fontId="0" fillId="0" borderId="13" xfId="0" applyNumberFormat="1" applyFill="1" applyBorder="1" applyAlignment="1">
      <alignment/>
    </xf>
    <xf numFmtId="182" fontId="0" fillId="0" borderId="0" xfId="0" applyNumberFormat="1" applyFill="1" applyAlignment="1">
      <alignment/>
    </xf>
    <xf numFmtId="0" fontId="3" fillId="0" borderId="0" xfId="45" applyFill="1" applyAlignment="1">
      <alignment/>
    </xf>
    <xf numFmtId="2" fontId="0" fillId="0" borderId="0" xfId="0" applyNumberFormat="1" applyFill="1" applyAlignment="1">
      <alignment/>
    </xf>
    <xf numFmtId="0" fontId="0" fillId="0" borderId="14" xfId="0" applyFont="1" applyFill="1" applyBorder="1" applyAlignment="1">
      <alignment/>
    </xf>
    <xf numFmtId="182" fontId="0" fillId="0" borderId="0" xfId="0" applyNumberFormat="1" applyFill="1" applyBorder="1" applyAlignment="1">
      <alignment/>
    </xf>
    <xf numFmtId="2" fontId="3" fillId="0" borderId="0" xfId="45" applyNumberFormat="1" applyFill="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176" fontId="0" fillId="0" borderId="17" xfId="0" applyNumberFormat="1" applyFill="1" applyBorder="1" applyAlignment="1">
      <alignment/>
    </xf>
    <xf numFmtId="176" fontId="0" fillId="0" borderId="13" xfId="0" applyNumberFormat="1" applyFill="1" applyBorder="1" applyAlignment="1">
      <alignment/>
    </xf>
    <xf numFmtId="0" fontId="0" fillId="0" borderId="13" xfId="0" applyFill="1" applyBorder="1" applyAlignment="1">
      <alignment/>
    </xf>
    <xf numFmtId="0" fontId="0" fillId="0" borderId="0" xfId="0" applyFont="1" applyFill="1" applyAlignment="1">
      <alignment vertical="top" wrapText="1"/>
    </xf>
    <xf numFmtId="4" fontId="1" fillId="0" borderId="13" xfId="0" applyNumberFormat="1" applyFont="1" applyFill="1" applyBorder="1" applyAlignment="1">
      <alignment/>
    </xf>
    <xf numFmtId="4" fontId="0" fillId="0" borderId="13" xfId="0" applyNumberFormat="1" applyFill="1" applyBorder="1" applyAlignment="1">
      <alignment/>
    </xf>
    <xf numFmtId="4" fontId="0" fillId="0" borderId="17" xfId="0" applyNumberFormat="1" applyFill="1" applyBorder="1" applyAlignment="1">
      <alignment/>
    </xf>
    <xf numFmtId="0" fontId="0" fillId="0" borderId="13" xfId="0" applyFont="1" applyFill="1" applyBorder="1" applyAlignment="1">
      <alignment/>
    </xf>
    <xf numFmtId="182" fontId="0" fillId="0" borderId="13" xfId="0" applyNumberFormat="1" applyFont="1" applyFill="1" applyBorder="1" applyAlignment="1">
      <alignment/>
    </xf>
    <xf numFmtId="176" fontId="0" fillId="0" borderId="17" xfId="0" applyNumberFormat="1" applyFont="1" applyFill="1" applyBorder="1" applyAlignment="1">
      <alignment/>
    </xf>
    <xf numFmtId="3" fontId="0" fillId="0" borderId="13" xfId="0" applyNumberFormat="1" applyFont="1" applyFill="1" applyBorder="1" applyAlignment="1">
      <alignment/>
    </xf>
    <xf numFmtId="4" fontId="0" fillId="0" borderId="13" xfId="0" applyNumberFormat="1" applyFont="1" applyFill="1" applyBorder="1" applyAlignment="1">
      <alignment/>
    </xf>
    <xf numFmtId="4" fontId="0" fillId="0" borderId="0" xfId="0" applyNumberFormat="1" applyFill="1" applyAlignment="1">
      <alignment/>
    </xf>
    <xf numFmtId="3" fontId="0" fillId="0" borderId="0" xfId="0" applyNumberFormat="1" applyFill="1" applyBorder="1" applyAlignment="1">
      <alignment/>
    </xf>
    <xf numFmtId="3" fontId="0" fillId="0" borderId="13" xfId="0" applyNumberFormat="1" applyFont="1" applyFill="1" applyBorder="1" applyAlignment="1">
      <alignment/>
    </xf>
    <xf numFmtId="0" fontId="0" fillId="0" borderId="13" xfId="0" applyFill="1" applyBorder="1" applyAlignment="1">
      <alignment horizontal="center" wrapText="1"/>
    </xf>
    <xf numFmtId="0" fontId="0" fillId="0" borderId="13" xfId="0" applyFill="1" applyBorder="1" applyAlignment="1">
      <alignment wrapText="1"/>
    </xf>
    <xf numFmtId="3" fontId="0" fillId="0" borderId="0" xfId="0" applyNumberFormat="1" applyFont="1" applyFill="1" applyAlignment="1">
      <alignment/>
    </xf>
    <xf numFmtId="1" fontId="24" fillId="0" borderId="0" xfId="0" applyNumberFormat="1" applyFont="1" applyFill="1" applyAlignment="1">
      <alignment/>
    </xf>
    <xf numFmtId="0" fontId="0" fillId="0" borderId="0" xfId="0" applyNumberFormat="1" applyFill="1" applyAlignment="1">
      <alignment/>
    </xf>
    <xf numFmtId="176" fontId="0" fillId="0" borderId="0" xfId="0" applyNumberFormat="1" applyFill="1" applyBorder="1" applyAlignment="1">
      <alignment/>
    </xf>
    <xf numFmtId="0" fontId="41" fillId="0" borderId="0" xfId="0" applyFont="1" applyAlignment="1">
      <alignment vertical="top" wrapText="1"/>
    </xf>
    <xf numFmtId="0" fontId="0" fillId="0" borderId="0" xfId="0" applyFont="1" applyAlignment="1">
      <alignment vertical="top" wrapText="1"/>
    </xf>
    <xf numFmtId="3" fontId="0" fillId="0" borderId="0" xfId="0" applyNumberFormat="1" applyFont="1" applyFill="1" applyAlignment="1">
      <alignment vertical="top" wrapText="1"/>
    </xf>
    <xf numFmtId="0" fontId="42" fillId="0" borderId="0" xfId="0" applyFont="1" applyAlignment="1">
      <alignment vertical="top" wrapText="1"/>
    </xf>
    <xf numFmtId="2" fontId="0" fillId="0" borderId="0" xfId="0" applyNumberFormat="1" applyFill="1" applyBorder="1" applyAlignment="1">
      <alignment/>
    </xf>
    <xf numFmtId="0" fontId="0" fillId="0" borderId="16" xfId="0" applyFill="1" applyBorder="1" applyAlignment="1">
      <alignment horizontal="justify"/>
    </xf>
    <xf numFmtId="0" fontId="2" fillId="0" borderId="0" xfId="0" applyFont="1" applyFill="1" applyBorder="1" applyAlignment="1">
      <alignment horizontal="left"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justify"/>
    </xf>
    <xf numFmtId="0" fontId="32" fillId="25" borderId="0" xfId="45" applyFont="1" applyFill="1" applyBorder="1" applyAlignment="1">
      <alignment horizontal="left"/>
    </xf>
    <xf numFmtId="0" fontId="30" fillId="25" borderId="0" xfId="0" applyFont="1" applyFill="1" applyBorder="1" applyAlignment="1">
      <alignment horizontal="center" vertical="top" wrapText="1"/>
    </xf>
    <xf numFmtId="0" fontId="32" fillId="0" borderId="0" xfId="45" applyFont="1" applyFill="1" applyBorder="1" applyAlignment="1">
      <alignment horizontal="left"/>
    </xf>
    <xf numFmtId="0" fontId="44" fillId="25" borderId="18" xfId="0" applyFont="1" applyFill="1" applyBorder="1" applyAlignment="1">
      <alignment horizontal="left" vertical="top" wrapText="1"/>
    </xf>
    <xf numFmtId="0" fontId="44" fillId="25" borderId="19" xfId="0" applyFont="1" applyFill="1" applyBorder="1" applyAlignment="1">
      <alignment horizontal="left" vertical="top" wrapText="1"/>
    </xf>
    <xf numFmtId="0" fontId="44" fillId="25" borderId="20" xfId="0" applyFont="1" applyFill="1" applyBorder="1" applyAlignment="1">
      <alignment horizontal="left" vertical="top" wrapText="1"/>
    </xf>
    <xf numFmtId="0" fontId="44" fillId="25" borderId="21" xfId="0" applyFont="1" applyFill="1" applyBorder="1" applyAlignment="1">
      <alignment horizontal="left" vertical="top" wrapText="1"/>
    </xf>
    <xf numFmtId="0" fontId="44" fillId="25" borderId="0" xfId="0" applyFont="1" applyFill="1" applyBorder="1" applyAlignment="1">
      <alignment horizontal="left" vertical="top" wrapText="1"/>
    </xf>
    <xf numFmtId="0" fontId="44" fillId="25" borderId="22" xfId="0" applyFont="1" applyFill="1" applyBorder="1" applyAlignment="1">
      <alignment horizontal="left" vertical="top" wrapText="1"/>
    </xf>
    <xf numFmtId="0" fontId="2" fillId="25" borderId="21"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22" xfId="0" applyFont="1" applyFill="1" applyBorder="1" applyAlignment="1">
      <alignment horizontal="left" vertical="top" wrapText="1"/>
    </xf>
    <xf numFmtId="0" fontId="2" fillId="25" borderId="23" xfId="0" applyFont="1" applyFill="1" applyBorder="1" applyAlignment="1">
      <alignment horizontal="left" vertical="top" wrapText="1"/>
    </xf>
    <xf numFmtId="0" fontId="2" fillId="25" borderId="24" xfId="0" applyFont="1" applyFill="1" applyBorder="1" applyAlignment="1">
      <alignment horizontal="left" vertical="top" wrapText="1"/>
    </xf>
    <xf numFmtId="0" fontId="2" fillId="25" borderId="25" xfId="0" applyFont="1" applyFill="1" applyBorder="1" applyAlignment="1">
      <alignment horizontal="left" vertical="top" wrapText="1"/>
    </xf>
    <xf numFmtId="0" fontId="2" fillId="0" borderId="19" xfId="0" applyFont="1" applyFill="1" applyBorder="1" applyAlignment="1">
      <alignment horizontal="left" vertical="top" wrapText="1"/>
    </xf>
    <xf numFmtId="0" fontId="26" fillId="0" borderId="0" xfId="0" applyFont="1" applyFill="1" applyAlignment="1">
      <alignment horizont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left"/>
    </xf>
    <xf numFmtId="0" fontId="0" fillId="0" borderId="15" xfId="0" applyFont="1" applyFill="1" applyBorder="1" applyAlignment="1">
      <alignment horizontal="center" vertical="center" wrapText="1"/>
    </xf>
    <xf numFmtId="0" fontId="0" fillId="0" borderId="15" xfId="0" applyFont="1" applyFill="1" applyBorder="1" applyAlignment="1">
      <alignment horizontal="justify" vertical="center"/>
    </xf>
    <xf numFmtId="0" fontId="0" fillId="0" borderId="16" xfId="0" applyFont="1" applyFill="1" applyBorder="1" applyAlignment="1">
      <alignment horizontal="justify" vertical="center"/>
    </xf>
    <xf numFmtId="0" fontId="0" fillId="0" borderId="0" xfId="0" applyFont="1" applyFill="1" applyAlignment="1">
      <alignment horizontal="justify" vertical="top" wrapText="1"/>
    </xf>
    <xf numFmtId="0" fontId="24" fillId="0" borderId="0" xfId="0" applyFont="1" applyFill="1" applyAlignment="1">
      <alignment horizontal="justify" vertical="top" wrapText="1"/>
    </xf>
    <xf numFmtId="0" fontId="41" fillId="0" borderId="0" xfId="0" applyFont="1" applyFill="1" applyAlignment="1">
      <alignment horizontal="justify" vertical="top" wrapText="1"/>
    </xf>
    <xf numFmtId="0" fontId="0" fillId="0" borderId="13" xfId="0" applyFill="1" applyBorder="1" applyAlignment="1">
      <alignment horizontal="center"/>
    </xf>
    <xf numFmtId="0" fontId="2" fillId="0" borderId="19" xfId="0" applyFont="1" applyFill="1" applyBorder="1" applyAlignment="1">
      <alignment horizontal="left" wrapText="1"/>
    </xf>
    <xf numFmtId="0" fontId="40" fillId="0" borderId="0" xfId="0" applyFont="1" applyFill="1" applyAlignment="1">
      <alignment horizontal="justify" vertical="top" wrapText="1"/>
    </xf>
    <xf numFmtId="0" fontId="27" fillId="0" borderId="0" xfId="0" applyFont="1" applyFill="1" applyAlignment="1">
      <alignment horizontal="center"/>
    </xf>
    <xf numFmtId="0" fontId="0" fillId="0" borderId="15" xfId="0" applyFill="1" applyBorder="1" applyAlignment="1">
      <alignment horizontal="center" wrapText="1"/>
    </xf>
    <xf numFmtId="0" fontId="6" fillId="0" borderId="19" xfId="0" applyFont="1" applyFill="1" applyBorder="1" applyAlignment="1">
      <alignment horizontal="left"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wrapText="1"/>
    </xf>
    <xf numFmtId="0" fontId="0" fillId="0" borderId="26" xfId="0" applyFill="1" applyBorder="1" applyAlignment="1">
      <alignment horizontal="center"/>
    </xf>
    <xf numFmtId="0" fontId="0" fillId="0" borderId="27" xfId="0" applyFill="1" applyBorder="1" applyAlignment="1">
      <alignment horizontal="center"/>
    </xf>
    <xf numFmtId="0" fontId="0" fillId="0" borderId="17" xfId="0" applyFill="1" applyBorder="1" applyAlignment="1">
      <alignment horizontal="center"/>
    </xf>
    <xf numFmtId="0" fontId="2" fillId="0" borderId="19" xfId="0" applyFont="1" applyFill="1" applyBorder="1" applyAlignment="1">
      <alignment horizontal="left" vertical="top" wrapText="1"/>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3" xfId="0" applyFont="1" applyFill="1" applyBorder="1" applyAlignment="1">
      <alignment horizontal="center"/>
    </xf>
    <xf numFmtId="0" fontId="0" fillId="0" borderId="15" xfId="0" applyFont="1" applyFill="1" applyBorder="1" applyAlignment="1">
      <alignment horizontal="justify"/>
    </xf>
    <xf numFmtId="0" fontId="0" fillId="0" borderId="16" xfId="0" applyFont="1" applyFill="1" applyBorder="1" applyAlignment="1">
      <alignment horizontal="justify"/>
    </xf>
    <xf numFmtId="0" fontId="6" fillId="0" borderId="19" xfId="0" applyFont="1" applyFill="1" applyBorder="1" applyAlignment="1">
      <alignment horizontal="left" vertical="top" wrapText="1"/>
    </xf>
    <xf numFmtId="0" fontId="0" fillId="0" borderId="0" xfId="0" applyFont="1" applyFill="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shrinkToFit="1"/>
    </xf>
    <xf numFmtId="0" fontId="0" fillId="0" borderId="15" xfId="0" applyFont="1" applyFill="1" applyBorder="1" applyAlignment="1">
      <alignment horizontal="center"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28" xfId="0" applyFont="1" applyBorder="1" applyAlignment="1">
      <alignment horizontal="justify"/>
    </xf>
    <xf numFmtId="0" fontId="0" fillId="0" borderId="29" xfId="0" applyFont="1" applyBorder="1" applyAlignment="1">
      <alignment horizontal="justify"/>
    </xf>
    <xf numFmtId="0" fontId="0" fillId="0" borderId="0" xfId="0" applyAlignment="1">
      <alignment horizontal="center"/>
    </xf>
    <xf numFmtId="0" fontId="0" fillId="0" borderId="11" xfId="0" applyFont="1" applyBorder="1" applyAlignment="1">
      <alignment horizontal="center"/>
    </xf>
    <xf numFmtId="0" fontId="0" fillId="0" borderId="33" xfId="0" applyBorder="1" applyAlignment="1">
      <alignment horizontal="center"/>
    </xf>
    <xf numFmtId="0" fontId="27" fillId="0" borderId="0" xfId="0" applyFont="1" applyFill="1" applyAlignment="1">
      <alignment/>
    </xf>
    <xf numFmtId="0" fontId="28" fillId="0" borderId="0" xfId="0" applyFont="1" applyFill="1" applyAlignment="1">
      <alignment/>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314325</xdr:colOff>
      <xdr:row>4</xdr:row>
      <xdr:rowOff>114300</xdr:rowOff>
    </xdr:to>
    <xdr:pic>
      <xdr:nvPicPr>
        <xdr:cNvPr id="1" name="Picture 1"/>
        <xdr:cNvPicPr preferRelativeResize="1">
          <a:picLocks noChangeAspect="1"/>
        </xdr:cNvPicPr>
      </xdr:nvPicPr>
      <xdr:blipFill>
        <a:blip r:embed="rId1"/>
        <a:srcRect t="15385" r="52238" b="15383"/>
        <a:stretch>
          <a:fillRect/>
        </a:stretch>
      </xdr:blipFill>
      <xdr:spPr>
        <a:xfrm>
          <a:off x="0" y="0"/>
          <a:ext cx="3829050" cy="838200"/>
        </a:xfrm>
        <a:prstGeom prst="rect">
          <a:avLst/>
        </a:prstGeom>
        <a:noFill/>
        <a:ln w="9525" cmpd="sng">
          <a:noFill/>
        </a:ln>
      </xdr:spPr>
    </xdr:pic>
    <xdr:clientData/>
  </xdr:twoCellAnchor>
  <xdr:twoCellAnchor editAs="oneCell">
    <xdr:from>
      <xdr:col>11</xdr:col>
      <xdr:colOff>676275</xdr:colOff>
      <xdr:row>0</xdr:row>
      <xdr:rowOff>142875</xdr:rowOff>
    </xdr:from>
    <xdr:to>
      <xdr:col>13</xdr:col>
      <xdr:colOff>1085850</xdr:colOff>
      <xdr:row>3</xdr:row>
      <xdr:rowOff>123825</xdr:rowOff>
    </xdr:to>
    <xdr:pic>
      <xdr:nvPicPr>
        <xdr:cNvPr id="2" name="Picture 2"/>
        <xdr:cNvPicPr preferRelativeResize="1">
          <a:picLocks noChangeAspect="1"/>
        </xdr:cNvPicPr>
      </xdr:nvPicPr>
      <xdr:blipFill>
        <a:blip r:embed="rId2"/>
        <a:stretch>
          <a:fillRect/>
        </a:stretch>
      </xdr:blipFill>
      <xdr:spPr>
        <a:xfrm>
          <a:off x="9525000" y="142875"/>
          <a:ext cx="2000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55</xdr:row>
      <xdr:rowOff>28575</xdr:rowOff>
    </xdr:from>
    <xdr:to>
      <xdr:col>10</xdr:col>
      <xdr:colOff>0</xdr:colOff>
      <xdr:row>61</xdr:row>
      <xdr:rowOff>38100</xdr:rowOff>
    </xdr:to>
    <xdr:pic>
      <xdr:nvPicPr>
        <xdr:cNvPr id="1" name="Picture 2"/>
        <xdr:cNvPicPr preferRelativeResize="1">
          <a:picLocks noChangeAspect="1"/>
        </xdr:cNvPicPr>
      </xdr:nvPicPr>
      <xdr:blipFill>
        <a:blip r:embed="rId1"/>
        <a:stretch>
          <a:fillRect/>
        </a:stretch>
      </xdr:blipFill>
      <xdr:spPr>
        <a:xfrm>
          <a:off x="1666875" y="8934450"/>
          <a:ext cx="5953125" cy="981075"/>
        </a:xfrm>
        <a:prstGeom prst="rect">
          <a:avLst/>
        </a:prstGeom>
        <a:noFill/>
        <a:ln w="9525" cmpd="sng">
          <a:noFill/>
        </a:ln>
      </xdr:spPr>
    </xdr:pic>
    <xdr:clientData/>
  </xdr:twoCellAnchor>
  <xdr:twoCellAnchor>
    <xdr:from>
      <xdr:col>0</xdr:col>
      <xdr:colOff>85725</xdr:colOff>
      <xdr:row>1</xdr:row>
      <xdr:rowOff>152400</xdr:rowOff>
    </xdr:from>
    <xdr:to>
      <xdr:col>12</xdr:col>
      <xdr:colOff>57150</xdr:colOff>
      <xdr:row>103</xdr:row>
      <xdr:rowOff>0</xdr:rowOff>
    </xdr:to>
    <xdr:sp>
      <xdr:nvSpPr>
        <xdr:cNvPr id="2" name="Rectangle 5"/>
        <xdr:cNvSpPr>
          <a:spLocks/>
        </xdr:cNvSpPr>
      </xdr:nvSpPr>
      <xdr:spPr>
        <a:xfrm>
          <a:off x="85725" y="314325"/>
          <a:ext cx="9115425" cy="16363950"/>
        </a:xfrm>
        <a:prstGeom prst="rect">
          <a:avLst/>
        </a:prstGeom>
        <a:solidFill>
          <a:srgbClr val="FFFFFF"/>
        </a:solidFill>
        <a:ln w="9525" cmpd="sng">
          <a:noFill/>
        </a:ln>
      </xdr:spPr>
      <xdr:txBody>
        <a:bodyPr vertOverflow="clip" wrap="square"/>
        <a:p>
          <a:pPr algn="just">
            <a:defRPr/>
          </a:pPr>
          <a:r>
            <a:rPr lang="en-US" cap="none" sz="1400" b="0" i="0" u="none" baseline="0"/>
            <a:t>Sujetos y métodos: (se refiere al total de las altas y no a una División en concreto) </a:t>
          </a:r>
          <a:r>
            <a:rPr lang="en-US" cap="none" sz="1000" b="0" i="0" u="none" baseline="0">
              <a:latin typeface="Arial"/>
              <a:ea typeface="Arial"/>
              <a:cs typeface="Arial"/>
            </a:rPr>
            <a:t>
</a:t>
          </a:r>
          <a:r>
            <a:rPr lang="en-US" cap="none" sz="1100" b="1" i="0" u="none" baseline="0"/>
            <a:t>Periodo de estudio:</a:t>
          </a:r>
          <a:r>
            <a:rPr lang="en-US" cap="none" sz="1100" b="0" i="0" u="none" baseline="0"/>
            <a:t> Años 2008 a 2012. 
</a:t>
          </a:r>
          <a:r>
            <a:rPr lang="en-US" cap="none" sz="1100" b="1" i="0" u="none" baseline="0"/>
            <a:t>Fuente de los sujetos:</a:t>
          </a:r>
          <a:r>
            <a:rPr lang="en-US" cap="none" sz="1100" b="0" i="0" u="none" baseline="0"/>
            <a:t> Conjunto mínimo básico de datos de hospitalizacion tras internamiento (CMBD-AH), Servicio de Planificación y Financiación Sanitaria, Dirección General de Planificación, Ordenación Sanitaria y Farmacéutica e Investigación.
</a:t>
          </a:r>
          <a:r>
            <a:rPr lang="en-US" cap="none" sz="1100" b="1" i="0" u="none" baseline="0"/>
            <a:t>Hecho a estudio: </a:t>
          </a:r>
          <a:r>
            <a:rPr lang="en-US" cap="none" sz="1100" b="0" i="0" u="none" baseline="0"/>
            <a:t>Ánalisis del flujo de pacientes agudos financiados por el Servicio Murciano de Salud (SMS) entre Áreas de Salud y una aproximación a su valoración económica.
</a:t>
          </a:r>
          <a:r>
            <a:rPr lang="en-US" cap="none" sz="1100" b="1" i="0" u="none" baseline="0"/>
            <a:t>Métodos: </a:t>
          </a:r>
          <a:r>
            <a:rPr lang="en-US" cap="none" sz="1100" b="0" i="0" u="none" baseline="0"/>
            <a:t>
- </a:t>
          </a:r>
          <a:r>
            <a:rPr lang="en-US" cap="none" sz="1100" b="0" i="1" u="none" baseline="0"/>
            <a:t>Criterios de exclusión: </a:t>
          </a:r>
          <a:r>
            <a:rPr lang="en-US" cap="none" sz="1100" b="0" i="0" u="none" baseline="0"/>
            <a:t>Se han excluido: 1º los pacientes de media/larga estancia y 2º los pacientes atendidos en hospitales no dependientes del SMS cuya estancia no estaba financiada por el SMS. Se entiende por pacientes de media/larga estancia a A) los pacientes atendidos en dicha Unidad del Hospital Román Alberca; B) la totalidad de los pacientes atendidos en hospitales de esta tipología: Hospital de la Real Piedad, Hospital de la Caridad, Clínica San Felipe del Mediterráneo, Residencia Villademar y Residencia Los Almendros, C) en el resto de hospitales concertados aquellos que tenían una estancia superior a los 59 días (valor del percentil 99.5 de la estancia del Hospital Virgen de la Arrixaca).
- </a:t>
          </a:r>
          <a:r>
            <a:rPr lang="en-US" cap="none" sz="1100" b="0" i="1" u="none" baseline="0"/>
            <a:t>Población:</a:t>
          </a:r>
          <a:r>
            <a:rPr lang="en-US" cap="none" sz="1100" b="0" i="0" u="none" baseline="0"/>
            <a:t> Menores de 15 años, Padrón continuo a 1 de enero de cada año (Centro Regional de Estadística de Murcia, Consejería de Economía y Hacienda).
- Las variables clínicas han sido codificadas con la CIE 9 MC. Se ha utilizado el agrupador AP-GRD versión 23 (sistema de clasificación de pacientes que los agrupa en función del isoconsumo de recursos y una cierta congruencia clínica), los pesos utilizados son los elaborados por el Ministerio de Sanidad, Servicios Sociales e Igualdad  (MSSSI) en base al año 2009.
</a:t>
          </a:r>
          <a:r>
            <a:rPr lang="en-US" cap="none" sz="1100" b="0" i="1" u="sng" baseline="0"/>
            <a:t>Definiciones /nuevas variables :</a:t>
          </a:r>
          <a:r>
            <a:rPr lang="en-US" cap="none" sz="1100" b="0" i="0" u="none" baseline="0"/>
            <a:t>
- </a:t>
          </a:r>
          <a:r>
            <a:rPr lang="en-US" cap="none" sz="1100" b="0" i="1" u="none" baseline="0"/>
            <a:t>PESO de un AP-GRD:</a:t>
          </a:r>
          <a:r>
            <a:rPr lang="en-US" cap="none" sz="1100" b="0" i="0" u="none" baseline="0"/>
            <a:t> Si calculamos el coste total de la atención hospitalaria con internamiento y lo dividimos entre el número de pacientes atendidos, obtenemos el coste medio de un paciente. Este coste es el peso relativo (en adelante ‘peso’) 1 al cual referenciamos el coste de cada uno de los GRD. El MSSSI realiza este cálculo por muestreo de hospitales, entre los cuales se incluye el Hospital Morales Meseguer.
Por tanto, el peso medio de los pacientes atendidos en los hospitales del Sistema Nacional de Salud es 1. Utilizando la versión 23, con los pesos de referencia nacionales del año 2009, cuando decimos que el peso del AP-GRD 373 (parto vaginal sin complicaciones) es de 0,3448 significa que es un 34,48% del peso (coste, consumo de recursos y de manera indirecta complejidad) del paciente medio. De igual manera, el peso del GRD 103 (trasplante cardíaco o implantación de un sistema de asistencia cardíaca) es de 13,6172 y significa que esta tipología de pacientes consumen 12,6 veces más recursos que el paciente medio. Para el año 2009, el Ministerio estimó que el peso 1 se correspondía a 4.193 €.
- </a:t>
          </a:r>
          <a:r>
            <a:rPr lang="en-US" cap="none" sz="1100" b="0" i="1" u="none" baseline="0"/>
            <a:t>Peso por persona protegida: </a:t>
          </a:r>
          <a:r>
            <a:rPr lang="en-US" cap="none" sz="1100" b="0" i="0" u="none" baseline="0"/>
            <a:t>Si dividimos el peso total del la atención hospitalaria con internamiento de los pacientes de un área de salud entre los habitantes de la misma, tenemos un acercamiento al coste per cápita (lo que se debería de ‘pagar’ o los fondos que se deberían de asignar por persona residente para sufragar este modelo de asistencia). Permite comparar áreas entre sí, aunque no se hayan ajustado por edad y sexo.
- </a:t>
          </a:r>
          <a:r>
            <a:rPr lang="en-US" cap="none" sz="1100" b="0" i="1" u="none" baseline="0"/>
            <a:t>Case-Mix:</a:t>
          </a:r>
          <a:r>
            <a:rPr lang="en-US" cap="none" sz="1100" b="0" i="0" u="none" baseline="0"/>
            <a:t> Es el peso medio de los pacientes atendidos en un hospital (toma el valor 1 en España en 2009). Está influenciado por la tipología de los mismos (por ejemplo un hospital que atiende partos, es más probable que tenga un índice de case-mix menor que otro que no los atienda), por lo que su valor tiene más interés en la evolución de un hospital que en la comparación entre ellos. También puede aplicarse al conjunto de los pacientes que residen en diferentes Áreas de Salud, si disponen de población suficiente y no existiendo diferencias en la morbilidad, el valor debería de estar cercano a la unidad, lo que puede permitir un cierto grado de comparación entre la gravedad/coste de los pacientes atendidos.
- </a:t>
          </a:r>
          <a:r>
            <a:rPr lang="en-US" cap="none" sz="1100" b="0" i="1" u="none" baseline="0"/>
            <a:t>Indicadores basados en las altas</a:t>
          </a:r>
          <a:r>
            <a:rPr lang="en-US" cap="none" sz="1100" b="0" i="0" u="none" baseline="0"/>
            <a:t>: Frecuentación hospitalaria: Número de altas por  mil habitantes. Permite comparar áreas entre sí, aunque no se hayan ajustado por edad y sexo. Distribución de los residentes en un área de salud dados de alta en función del hospital donde han sido asistidos (también llamado índice de atracción hospitalaria).
- </a:t>
          </a:r>
          <a:r>
            <a:rPr lang="en-US" cap="none" sz="1100" b="0" i="1" u="none" baseline="0"/>
            <a:t>Indicadores basados en las estancias:</a:t>
          </a:r>
          <a:r>
            <a:rPr lang="en-US" cap="none" sz="1100" b="0" i="0" u="none" baseline="0"/>
            <a:t> Estancias por 1.000 habitantes: Dado que las altas hospitalarias no tienen la misma estancia media, este indicador refleja el uso de las camas hospitalarias. Permite comparar áreas entre sí, aunque no se hayan ajustado por edad y sexo. Distribución de las estancias causadas en un hospital en función del área de residencia de los pacientes (También llamado índice de dependencia del hospital): Permite conocer cual es el área de salud que ocupa el mayor volumen de camas ocupadas en un hospital dado. Camas ocupadas por día: Dividiendo las estancias ocasionadas por 365 se calcula un indicador que nos informa sobre la ocupación media diaria de camas que han ocasionado los pacientes residentes en un área de salud dada (independientemente del hospital donde se causaron). De manera análoga pueden calcularse las camas ocupadas realmente en cada hospital.
- </a:t>
          </a:r>
          <a:r>
            <a:rPr lang="en-US" cap="none" sz="1100" b="0" i="1" u="none" baseline="0"/>
            <a:t>Áreas de Salud:</a:t>
          </a:r>
          <a:r>
            <a:rPr lang="en-US" cap="none" sz="1100" b="0" i="0" u="none" baseline="0"/>
            <a:t> Para distribuir los pacientes se ha utilizado el Mapa Sanitario vigente (Orden de 24 de abril de 2009), por problemas de espacio no se inluye el literal en las tablas.
</a:t>
          </a:r>
          <a:r>
            <a:rPr lang="en-US" cap="none" sz="1100" b="0" i="1" u="none" baseline="0"/>
            <a:t>Ópticas de estudio:</a:t>
          </a:r>
          <a:r>
            <a:rPr lang="en-US" cap="none" sz="1100" b="0" i="0" u="none" baseline="0"/>
            <a:t> la principal utiliza el punto de vista del Área de Salud/Gerencia de Área, se analizan los datos de las personas residentes independientemente del hospital donde fueron asistidos. De manera subsidiaria se ofrece información desde el punto de vista del hospital, donde se analiza la actividad que realiza distribuida en función del área de salud de residencia de los pacientes atendidos en sus intalaciones.
</a:t>
          </a:r>
          <a:r>
            <a:rPr lang="en-US" cap="none" sz="1100" b="1" i="0" u="none" baseline="0"/>
            <a:t>Validez de la información / Limitaciones del estudio:</a:t>
          </a:r>
          <a:r>
            <a:rPr lang="en-US" cap="none" sz="1100" b="0" i="0" u="none" baseline="0"/>
            <a:t> 
- </a:t>
          </a:r>
          <a:r>
            <a:rPr lang="en-US" cap="none" sz="1100" b="0" i="1" u="none" baseline="0"/>
            <a:t>Exhaustividad de los episodios:</a:t>
          </a:r>
          <a:r>
            <a:rPr lang="en-US" cap="none" sz="1100" b="0" i="0" u="none" baseline="0"/>
            <a:t> No se dispone de la información de la Estadística de Establecimientos Sanitarios en Régimen de Internado para 2012, unica fuente disponible que informa númericamente de la actividad realizada en todos los hospitales en función del regimen de financiación, pero en años anteriores la notificación de los episodios al Registro del CMBD supera el 99% de los casos atendidos en hospitales del SMS y el 96% de los atendidos en el resto de hospitales.
- </a:t>
          </a:r>
          <a:r>
            <a:rPr lang="en-US" cap="none" sz="1100" b="0" i="1" u="none" baseline="0"/>
            <a:t>Episodios excluidos:</a:t>
          </a:r>
          <a:r>
            <a:rPr lang="en-US" cap="none" sz="1100" b="0" i="0" u="none" baseline="0"/>
            <a:t> Al centrarse en la asistencia a pacientes agudos, los criterios de definición de pacientes con media larga estancia han supuesto, en 2012, la exclusión de 1048 altas (0,8% del total, 22,9% del Hospital Román Alberca, 5,9% de la concertada). En cuanto a las estancias hospitalarias se han excluido 256.126 (23,8% del total, 77,5% del Hospital Román Alberca, 81,3%  de la concertada). De todas formas, hay que hacer constar que algunos de los indicadores utilizados no se pueden elaborar con altas de media/larga estancia.</a:t>
          </a:r>
          <a:r>
            <a:rPr lang="en-US" cap="none" sz="1000" b="0" i="0" u="none" baseline="0">
              <a:latin typeface="Arial"/>
              <a:ea typeface="Arial"/>
              <a:cs typeface="Arial"/>
            </a:rPr>
            <a:t>
</a:t>
          </a:r>
          <a:r>
            <a:rPr lang="en-US" cap="none" sz="1100" b="0" i="0" u="none" baseline="0"/>
            <a:t>- </a:t>
          </a:r>
          <a:r>
            <a:rPr lang="en-US" cap="none" sz="1100" b="0" i="1" u="none" baseline="0"/>
            <a:t>Traslados entre hospitales de agudos:</a:t>
          </a:r>
          <a:r>
            <a:rPr lang="en-US" cap="none" sz="1100" b="0" i="0" u="none" baseline="0"/>
            <a:t> El tratamiento de un paciente puede necesitar su traslado entre hospitales, sin embargo, para el tipo de análisis que se realiza, estos episodios no pueden reunirse en uno solo. En 2012, un 2,9% de los episodios seleccionados presentan como destino al alta el traslado.
- </a:t>
          </a:r>
          <a:r>
            <a:rPr lang="en-US" cap="none" sz="1100" b="0" i="1" u="none" baseline="0"/>
            <a:t>Margen de maniobra en la gestión del flujo de pacientes: </a:t>
          </a:r>
          <a:r>
            <a:rPr lang="en-US" cap="none" sz="1100" b="0" i="0" u="none" baseline="0"/>
            <a:t>En 2012, del total de altas incluidas, un 67,6% son ingresos urgentes, en los que el lugar de aparición de los síntomas, la preferencia del usuario o la indicación de los servicios sanitarios de primera asistencia determinan el hospital donde se accede. Los ingresos urgentes suponen un 73,7% en los hospitales del SMS y un 19,1% en la concertada, que se convierte en un 3,2% tras descontar el Hospital de Molina que dispone de concierto específico.
- El sistema de clasificación de pacientes AP-GRD está diseñado para su utilización en </a:t>
          </a:r>
          <a:r>
            <a:rPr lang="en-US" cap="none" sz="1100" b="0" i="1" u="none" baseline="0"/>
            <a:t>hospitalización con internamiento</a:t>
          </a:r>
          <a:r>
            <a:rPr lang="en-US" cap="none" sz="1100" b="0" i="0" u="none" baseline="0"/>
            <a:t> por </a:t>
          </a:r>
          <a:r>
            <a:rPr lang="en-US" cap="none" sz="1100" b="0" i="1" u="none" baseline="0"/>
            <a:t>patología aguda</a:t>
          </a:r>
          <a:r>
            <a:rPr lang="en-US" cap="none" sz="1100" b="0" i="0" u="none" baseline="0"/>
            <a:t> y los pesos estan calculados en este entorno. Por este motivo no se ha juzgado pertinente incluir otros CMBD (CMA-Hospital de día médico), lo que limita los resultados y debe de valorarse al analizar cada indicador.
- </a:t>
          </a:r>
          <a:r>
            <a:rPr lang="en-US" cap="none" sz="1100" b="0" i="1" u="none" baseline="0"/>
            <a:t>Los pesos de los AP-GRD</a:t>
          </a:r>
          <a:r>
            <a:rPr lang="en-US" cap="none" sz="1100" b="0" i="0" u="none" baseline="0"/>
            <a:t> utilizados, son pesos medios estatales y no tienen porqué coincidir con los costes de los hospitales estudiados.
- La </a:t>
          </a:r>
          <a:r>
            <a:rPr lang="en-US" cap="none" sz="1100" b="0" i="1" u="none" baseline="0"/>
            <a:t>asignación del AP-GRD</a:t>
          </a:r>
          <a:r>
            <a:rPr lang="en-US" cap="none" sz="1100" b="0" i="0" u="none" baseline="0"/>
            <a:t> esta estrechamente relacionada con calidad de la información y de la codificación de la misma.
- </a:t>
          </a:r>
          <a:r>
            <a:rPr lang="en-US" cap="none" sz="1100" b="0" i="1" u="none" baseline="0"/>
            <a:t>Exhaustividad de la codificación de los episodios:</a:t>
          </a:r>
          <a:r>
            <a:rPr lang="en-US" cap="none" sz="1100" b="0" i="0" u="none" baseline="0"/>
            <a:t> Los episodios no codificados tienen un peso asignado de ‘cero’. Estos episodios, que suponían un 2,4% en 2008 (a expensas de los hospitales Santa María del Rosell (8,4%) y Morales Meseguer (4,9%)), son un 0,2% en 2012.
- </a:t>
          </a:r>
          <a:r>
            <a:rPr lang="en-US" cap="none" sz="1100" b="0" i="1" u="none" baseline="0"/>
            <a:t>Exhaustividad de la asignación de Área de Salud a los episodios:</a:t>
          </a:r>
          <a:r>
            <a:rPr lang="en-US" cap="none" sz="1100" b="0" i="0" u="none" baseline="0"/>
            <a:t> De los 132.735 episodios incluidos en el estudio (2012) en 1.838 (1.4%) se desconoce el área de salud de residencia del paciente. De estos, en 1.374 ocasiones se sabe que residen en el municipio de Murcia (0,1% de total y un 3,6% de las altas en residentes en dicho municipio), lo que afecta a la frecuentación de las Áreas de Salud 01, 06 y 07, mayoritariamente estos pacientes son atendidos en hospitales concertados.
- El indicador de </a:t>
          </a:r>
          <a:r>
            <a:rPr lang="en-US" cap="none" sz="1100" b="0" i="1" u="none" baseline="0"/>
            <a:t>camas ocupadas</a:t>
          </a:r>
          <a:r>
            <a:rPr lang="en-US" cap="none" sz="1100" b="0" i="0" u="none" baseline="0"/>
            <a:t> al día tiene robustez cuando se calcula sobre el total de altas. Teniendo en cuenta que se calcula en base al servicio de alta, cuando se trata de servicios o divisiones es más aproximado, ya que no tiene en cuenta los traslados entre servicios.
- No se utiliza la </a:t>
          </a:r>
          <a:r>
            <a:rPr lang="en-US" cap="none" sz="1100" b="0" i="1" u="none" baseline="0"/>
            <a:t>base poblacional de usuarios del SMS</a:t>
          </a:r>
          <a:r>
            <a:rPr lang="en-US" cap="none" sz="1100" b="0" i="0" u="none" baseline="0"/>
            <a:t> por haberse identificado problemas de sobrerrepresentación de algunas áreas y estratos de edad.
- </a:t>
          </a:r>
          <a:r>
            <a:rPr lang="en-US" cap="none" sz="1100" b="0" i="1" u="none" baseline="0"/>
            <a:t>No se han estandarizado por edad y sexo los indicadores elaborados</a:t>
          </a:r>
          <a:r>
            <a:rPr lang="en-US" cap="none" sz="1100" b="0" i="0" u="none" baseline="0"/>
            <a:t>.
</a:t>
          </a:r>
          <a:r>
            <a:rPr lang="en-US" cap="none" sz="1000" b="0" i="0" u="none" baseline="0">
              <a:latin typeface="Arial"/>
              <a:ea typeface="Arial"/>
              <a:cs typeface="Arial"/>
            </a:rPr>
            <a:t>
</a:t>
          </a:r>
        </a:p>
      </xdr:txBody>
    </xdr:sp>
    <xdr:clientData/>
  </xdr:twoCellAnchor>
  <xdr:twoCellAnchor>
    <xdr:from>
      <xdr:col>1</xdr:col>
      <xdr:colOff>647700</xdr:colOff>
      <xdr:row>55</xdr:row>
      <xdr:rowOff>133350</xdr:rowOff>
    </xdr:from>
    <xdr:to>
      <xdr:col>9</xdr:col>
      <xdr:colOff>504825</xdr:colOff>
      <xdr:row>61</xdr:row>
      <xdr:rowOff>142875</xdr:rowOff>
    </xdr:to>
    <xdr:pic>
      <xdr:nvPicPr>
        <xdr:cNvPr id="3" name="Picture 6"/>
        <xdr:cNvPicPr preferRelativeResize="1">
          <a:picLocks noChangeAspect="1"/>
        </xdr:cNvPicPr>
      </xdr:nvPicPr>
      <xdr:blipFill>
        <a:blip r:embed="rId1"/>
        <a:stretch>
          <a:fillRect/>
        </a:stretch>
      </xdr:blipFill>
      <xdr:spPr>
        <a:xfrm>
          <a:off x="1409700" y="9039225"/>
          <a:ext cx="5953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4"/>
  <sheetViews>
    <sheetView showGridLines="0" showRowColHeaders="0" tabSelected="1" zoomScale="80" zoomScaleNormal="80" workbookViewId="0" topLeftCell="A1">
      <selection activeCell="N43" sqref="N43"/>
    </sheetView>
  </sheetViews>
  <sheetFormatPr defaultColWidth="11.421875" defaultRowHeight="12.75"/>
  <cols>
    <col min="1" max="1" width="18.421875" style="37" customWidth="1"/>
    <col min="2" max="12" width="11.421875" style="37" customWidth="1"/>
    <col min="13" max="13" width="12.421875" style="37" customWidth="1"/>
    <col min="14" max="14" width="20.57421875" style="37" customWidth="1"/>
    <col min="15" max="16384" width="11.421875" style="37" customWidth="1"/>
  </cols>
  <sheetData>
    <row r="1" spans="1:12" ht="12.75">
      <c r="A1" s="36"/>
      <c r="B1" s="36"/>
      <c r="C1" s="36"/>
      <c r="D1" s="36"/>
      <c r="E1" s="36"/>
      <c r="F1" s="36"/>
      <c r="G1" s="36"/>
      <c r="H1" s="36"/>
      <c r="I1" s="36"/>
      <c r="J1" s="36"/>
      <c r="K1" s="36"/>
      <c r="L1" s="36"/>
    </row>
    <row r="2" spans="1:12" ht="12.75">
      <c r="A2" s="36"/>
      <c r="B2" s="36"/>
      <c r="C2" s="36"/>
      <c r="D2" s="36"/>
      <c r="E2" s="36"/>
      <c r="F2" s="36"/>
      <c r="G2" s="36"/>
      <c r="H2" s="36"/>
      <c r="I2" s="36"/>
      <c r="J2" s="36"/>
      <c r="K2" s="36"/>
      <c r="L2" s="36"/>
    </row>
    <row r="3" spans="1:12" ht="17.25" customHeight="1">
      <c r="A3" s="36"/>
      <c r="B3" s="36"/>
      <c r="C3" s="36"/>
      <c r="D3" s="36"/>
      <c r="E3" s="36"/>
      <c r="F3" s="36"/>
      <c r="G3" s="36"/>
      <c r="H3" s="38"/>
      <c r="I3" s="38"/>
      <c r="J3" s="39"/>
      <c r="K3" s="38"/>
      <c r="L3" s="38"/>
    </row>
    <row r="4" spans="1:12" ht="14.25" customHeight="1">
      <c r="A4" s="36"/>
      <c r="B4" s="36"/>
      <c r="C4" s="40"/>
      <c r="D4" s="40"/>
      <c r="E4" s="40"/>
      <c r="F4" s="40"/>
      <c r="G4" s="40"/>
      <c r="H4" s="40"/>
      <c r="I4" s="40"/>
      <c r="J4" s="40"/>
      <c r="K4" s="40"/>
      <c r="L4" s="40"/>
    </row>
    <row r="5" spans="1:12" ht="54" customHeight="1">
      <c r="A5" s="36"/>
      <c r="B5" s="36"/>
      <c r="C5" s="40"/>
      <c r="D5" s="40"/>
      <c r="E5" s="40"/>
      <c r="F5" s="40"/>
      <c r="G5" s="40"/>
      <c r="H5" s="40"/>
      <c r="I5" s="40"/>
      <c r="J5" s="40"/>
      <c r="K5" s="40"/>
      <c r="L5" s="40"/>
    </row>
    <row r="6" spans="1:13" ht="12.75" customHeight="1">
      <c r="A6" s="36"/>
      <c r="B6" s="107" t="s">
        <v>212</v>
      </c>
      <c r="C6" s="107"/>
      <c r="D6" s="107"/>
      <c r="E6" s="107"/>
      <c r="F6" s="107"/>
      <c r="G6" s="107"/>
      <c r="H6" s="107"/>
      <c r="I6" s="107"/>
      <c r="J6" s="107"/>
      <c r="K6" s="107"/>
      <c r="L6" s="107"/>
      <c r="M6" s="107"/>
    </row>
    <row r="7" spans="1:13" ht="12.75" customHeight="1">
      <c r="A7" s="36"/>
      <c r="B7" s="107"/>
      <c r="C7" s="107"/>
      <c r="D7" s="107"/>
      <c r="E7" s="107"/>
      <c r="F7" s="107"/>
      <c r="G7" s="107"/>
      <c r="H7" s="107"/>
      <c r="I7" s="107"/>
      <c r="J7" s="107"/>
      <c r="K7" s="107"/>
      <c r="L7" s="107"/>
      <c r="M7" s="107"/>
    </row>
    <row r="8" spans="1:13" ht="16.5" customHeight="1">
      <c r="A8" s="36"/>
      <c r="B8" s="107"/>
      <c r="C8" s="107"/>
      <c r="D8" s="107"/>
      <c r="E8" s="107"/>
      <c r="F8" s="107"/>
      <c r="G8" s="107"/>
      <c r="H8" s="107"/>
      <c r="I8" s="107"/>
      <c r="J8" s="107"/>
      <c r="K8" s="107"/>
      <c r="L8" s="107"/>
      <c r="M8" s="107"/>
    </row>
    <row r="9" spans="1:13" ht="16.5" customHeight="1">
      <c r="A9" s="36"/>
      <c r="B9" s="107"/>
      <c r="C9" s="107"/>
      <c r="D9" s="107"/>
      <c r="E9" s="107"/>
      <c r="F9" s="107"/>
      <c r="G9" s="107"/>
      <c r="H9" s="107"/>
      <c r="I9" s="107"/>
      <c r="J9" s="107"/>
      <c r="K9" s="107"/>
      <c r="L9" s="107"/>
      <c r="M9" s="107"/>
    </row>
    <row r="10" spans="1:12" ht="16.5" customHeight="1">
      <c r="A10" s="36"/>
      <c r="B10" s="36"/>
      <c r="C10" s="36"/>
      <c r="E10" s="41"/>
      <c r="F10" s="41"/>
      <c r="G10" s="41"/>
      <c r="H10" s="36"/>
      <c r="I10" s="36"/>
      <c r="J10" s="36"/>
      <c r="K10" s="36"/>
      <c r="L10" s="36"/>
    </row>
    <row r="11" spans="1:13" ht="21" customHeight="1">
      <c r="A11" s="36"/>
      <c r="B11" s="36"/>
      <c r="C11" s="36"/>
      <c r="D11" s="46"/>
      <c r="E11" s="47"/>
      <c r="F11" s="47"/>
      <c r="G11" s="47"/>
      <c r="H11" s="47"/>
      <c r="I11" s="47"/>
      <c r="J11" s="47"/>
      <c r="K11" s="47"/>
      <c r="L11" s="47"/>
      <c r="M11" s="46"/>
    </row>
    <row r="12" spans="1:13" ht="21" customHeight="1">
      <c r="A12" s="36"/>
      <c r="B12" s="36"/>
      <c r="C12" s="36"/>
      <c r="D12" s="108" t="s">
        <v>201</v>
      </c>
      <c r="E12" s="108"/>
      <c r="F12" s="108"/>
      <c r="G12" s="108"/>
      <c r="H12" s="108"/>
      <c r="I12" s="108"/>
      <c r="J12" s="108"/>
      <c r="K12" s="108"/>
      <c r="L12" s="108"/>
      <c r="M12" s="108"/>
    </row>
    <row r="13" spans="1:13" s="17" customFormat="1" ht="21" customHeight="1">
      <c r="A13" s="52"/>
      <c r="B13" s="22"/>
      <c r="C13" s="22"/>
      <c r="D13" s="108" t="s">
        <v>168</v>
      </c>
      <c r="E13" s="108"/>
      <c r="F13" s="108"/>
      <c r="G13" s="108"/>
      <c r="H13" s="108"/>
      <c r="I13" s="108"/>
      <c r="J13" s="108"/>
      <c r="K13" s="108"/>
      <c r="L13" s="108"/>
      <c r="M13" s="108"/>
    </row>
    <row r="14" spans="1:13" ht="21" customHeight="1">
      <c r="A14" s="36"/>
      <c r="B14" s="36"/>
      <c r="C14" s="36"/>
      <c r="D14" s="106" t="s">
        <v>210</v>
      </c>
      <c r="E14" s="106"/>
      <c r="F14" s="106"/>
      <c r="G14" s="106"/>
      <c r="H14" s="106"/>
      <c r="I14" s="106"/>
      <c r="J14" s="106"/>
      <c r="K14" s="106"/>
      <c r="L14" s="106"/>
      <c r="M14" s="106"/>
    </row>
    <row r="15" spans="1:13" ht="21" customHeight="1">
      <c r="A15" s="36"/>
      <c r="B15" s="36"/>
      <c r="C15" s="36"/>
      <c r="D15" s="106" t="s">
        <v>169</v>
      </c>
      <c r="E15" s="106"/>
      <c r="F15" s="106"/>
      <c r="G15" s="106"/>
      <c r="H15" s="106"/>
      <c r="I15" s="106"/>
      <c r="J15" s="106"/>
      <c r="K15" s="106"/>
      <c r="L15" s="106"/>
      <c r="M15" s="106"/>
    </row>
    <row r="16" spans="1:13" ht="21" customHeight="1">
      <c r="A16" s="36"/>
      <c r="B16" s="36"/>
      <c r="C16" s="36"/>
      <c r="D16" s="106" t="s">
        <v>170</v>
      </c>
      <c r="E16" s="106"/>
      <c r="F16" s="106"/>
      <c r="G16" s="106"/>
      <c r="H16" s="106"/>
      <c r="I16" s="106"/>
      <c r="J16" s="106"/>
      <c r="K16" s="106"/>
      <c r="L16" s="106"/>
      <c r="M16" s="106"/>
    </row>
    <row r="17" spans="1:13" ht="21" customHeight="1">
      <c r="A17" s="36"/>
      <c r="B17" s="36"/>
      <c r="C17" s="36"/>
      <c r="D17" s="106" t="s">
        <v>171</v>
      </c>
      <c r="E17" s="106"/>
      <c r="F17" s="106"/>
      <c r="G17" s="106"/>
      <c r="H17" s="106"/>
      <c r="I17" s="106"/>
      <c r="J17" s="106"/>
      <c r="K17" s="106"/>
      <c r="L17" s="106"/>
      <c r="M17" s="106"/>
    </row>
    <row r="18" spans="1:13" ht="21" customHeight="1">
      <c r="A18" s="36"/>
      <c r="B18" s="36"/>
      <c r="C18" s="36"/>
      <c r="D18" s="106" t="s">
        <v>172</v>
      </c>
      <c r="E18" s="106"/>
      <c r="F18" s="106"/>
      <c r="G18" s="106"/>
      <c r="H18" s="106"/>
      <c r="I18" s="106"/>
      <c r="J18" s="106"/>
      <c r="K18" s="106"/>
      <c r="L18" s="106"/>
      <c r="M18" s="106"/>
    </row>
    <row r="19" spans="1:13" ht="21" customHeight="1">
      <c r="A19" s="36"/>
      <c r="B19" s="36"/>
      <c r="C19" s="36"/>
      <c r="D19" s="106" t="s">
        <v>204</v>
      </c>
      <c r="E19" s="106"/>
      <c r="F19" s="106"/>
      <c r="G19" s="106"/>
      <c r="H19" s="106"/>
      <c r="I19" s="106"/>
      <c r="J19" s="106"/>
      <c r="K19" s="106"/>
      <c r="L19" s="106"/>
      <c r="M19" s="106"/>
    </row>
    <row r="20" spans="1:13" ht="21" customHeight="1">
      <c r="A20" s="36"/>
      <c r="B20" s="36"/>
      <c r="C20" s="36"/>
      <c r="D20" s="106" t="s">
        <v>176</v>
      </c>
      <c r="E20" s="106"/>
      <c r="F20" s="106"/>
      <c r="G20" s="106"/>
      <c r="H20" s="106"/>
      <c r="I20" s="106"/>
      <c r="J20" s="106"/>
      <c r="K20" s="106"/>
      <c r="L20" s="106"/>
      <c r="M20" s="106"/>
    </row>
    <row r="21" spans="1:13" ht="21" customHeight="1">
      <c r="A21" s="36"/>
      <c r="B21" s="36"/>
      <c r="C21" s="36"/>
      <c r="D21" s="106" t="s">
        <v>173</v>
      </c>
      <c r="E21" s="106"/>
      <c r="F21" s="106"/>
      <c r="G21" s="106"/>
      <c r="H21" s="106"/>
      <c r="I21" s="106"/>
      <c r="J21" s="106"/>
      <c r="K21" s="106"/>
      <c r="L21" s="106"/>
      <c r="M21" s="46"/>
    </row>
    <row r="22" spans="1:13" ht="21" customHeight="1">
      <c r="A22" s="36"/>
      <c r="B22" s="36"/>
      <c r="C22" s="36"/>
      <c r="D22" s="106" t="s">
        <v>174</v>
      </c>
      <c r="E22" s="106"/>
      <c r="F22" s="106"/>
      <c r="G22" s="106"/>
      <c r="H22" s="106"/>
      <c r="I22" s="106"/>
      <c r="J22" s="106"/>
      <c r="K22" s="106"/>
      <c r="L22" s="106"/>
      <c r="M22" s="46"/>
    </row>
    <row r="23" spans="1:13" ht="21" customHeight="1">
      <c r="A23" s="36"/>
      <c r="B23" s="36"/>
      <c r="C23" s="36"/>
      <c r="D23" s="106" t="s">
        <v>175</v>
      </c>
      <c r="E23" s="106"/>
      <c r="F23" s="106"/>
      <c r="G23" s="106"/>
      <c r="H23" s="106"/>
      <c r="I23" s="106"/>
      <c r="J23" s="106"/>
      <c r="K23" s="106"/>
      <c r="L23" s="106"/>
      <c r="M23" s="46"/>
    </row>
    <row r="24" spans="1:12" ht="16.5" customHeight="1">
      <c r="A24" s="36"/>
      <c r="B24" s="36"/>
      <c r="C24" s="36"/>
      <c r="E24" s="36"/>
      <c r="F24" s="36"/>
      <c r="G24" s="36"/>
      <c r="H24" s="36"/>
      <c r="I24" s="36"/>
      <c r="J24" s="36"/>
      <c r="K24" s="36"/>
      <c r="L24" s="36"/>
    </row>
    <row r="25" spans="1:12" ht="16.5" customHeight="1">
      <c r="A25" s="36"/>
      <c r="B25" s="55" t="s">
        <v>211</v>
      </c>
      <c r="C25" s="36"/>
      <c r="D25" s="36"/>
      <c r="E25" s="36"/>
      <c r="F25" s="36"/>
      <c r="G25" s="36"/>
      <c r="H25" s="36"/>
      <c r="I25" s="36"/>
      <c r="J25" s="36"/>
      <c r="K25" s="36"/>
      <c r="L25" s="36"/>
    </row>
    <row r="26" spans="1:13" ht="16.5" customHeight="1">
      <c r="A26" s="36"/>
      <c r="B26" s="109" t="s">
        <v>3</v>
      </c>
      <c r="C26" s="110"/>
      <c r="D26" s="110"/>
      <c r="E26" s="110"/>
      <c r="F26" s="110"/>
      <c r="G26" s="110"/>
      <c r="H26" s="110"/>
      <c r="I26" s="110"/>
      <c r="J26" s="110"/>
      <c r="K26" s="110"/>
      <c r="L26" s="110"/>
      <c r="M26" s="111"/>
    </row>
    <row r="27" spans="1:13" ht="12.75" customHeight="1">
      <c r="A27" s="36"/>
      <c r="B27" s="112"/>
      <c r="C27" s="113"/>
      <c r="D27" s="113"/>
      <c r="E27" s="113"/>
      <c r="F27" s="113"/>
      <c r="G27" s="113"/>
      <c r="H27" s="113"/>
      <c r="I27" s="113"/>
      <c r="J27" s="113"/>
      <c r="K27" s="113"/>
      <c r="L27" s="113"/>
      <c r="M27" s="114"/>
    </row>
    <row r="28" spans="1:13" ht="12.75">
      <c r="A28" s="36"/>
      <c r="B28" s="112"/>
      <c r="C28" s="113"/>
      <c r="D28" s="113"/>
      <c r="E28" s="113"/>
      <c r="F28" s="113"/>
      <c r="G28" s="113"/>
      <c r="H28" s="113"/>
      <c r="I28" s="113"/>
      <c r="J28" s="113"/>
      <c r="K28" s="113"/>
      <c r="L28" s="113"/>
      <c r="M28" s="114"/>
    </row>
    <row r="29" spans="1:13" ht="12.75">
      <c r="A29" s="36"/>
      <c r="B29" s="112"/>
      <c r="C29" s="113"/>
      <c r="D29" s="113"/>
      <c r="E29" s="113"/>
      <c r="F29" s="113"/>
      <c r="G29" s="113"/>
      <c r="H29" s="113"/>
      <c r="I29" s="113"/>
      <c r="J29" s="113"/>
      <c r="K29" s="113"/>
      <c r="L29" s="113"/>
      <c r="M29" s="114"/>
    </row>
    <row r="30" spans="1:13" ht="12.75">
      <c r="A30" s="36"/>
      <c r="B30" s="112"/>
      <c r="C30" s="113"/>
      <c r="D30" s="113"/>
      <c r="E30" s="113"/>
      <c r="F30" s="113"/>
      <c r="G30" s="113"/>
      <c r="H30" s="113"/>
      <c r="I30" s="113"/>
      <c r="J30" s="113"/>
      <c r="K30" s="113"/>
      <c r="L30" s="113"/>
      <c r="M30" s="114"/>
    </row>
    <row r="31" spans="1:13" ht="12.75">
      <c r="A31" s="36"/>
      <c r="B31" s="112"/>
      <c r="C31" s="113"/>
      <c r="D31" s="113"/>
      <c r="E31" s="113"/>
      <c r="F31" s="113"/>
      <c r="G31" s="113"/>
      <c r="H31" s="113"/>
      <c r="I31" s="113"/>
      <c r="J31" s="113"/>
      <c r="K31" s="113"/>
      <c r="L31" s="113"/>
      <c r="M31" s="114"/>
    </row>
    <row r="32" spans="2:13" ht="36.75" customHeight="1">
      <c r="B32" s="115" t="s">
        <v>5</v>
      </c>
      <c r="C32" s="116"/>
      <c r="D32" s="116"/>
      <c r="E32" s="116"/>
      <c r="F32" s="116"/>
      <c r="G32" s="116"/>
      <c r="H32" s="116"/>
      <c r="I32" s="116"/>
      <c r="J32" s="116"/>
      <c r="K32" s="116"/>
      <c r="L32" s="116"/>
      <c r="M32" s="117"/>
    </row>
    <row r="33" spans="2:13" ht="12.75">
      <c r="B33" s="118"/>
      <c r="C33" s="119"/>
      <c r="D33" s="119"/>
      <c r="E33" s="119"/>
      <c r="F33" s="119"/>
      <c r="G33" s="119"/>
      <c r="H33" s="119"/>
      <c r="I33" s="119"/>
      <c r="J33" s="119"/>
      <c r="K33" s="119"/>
      <c r="L33" s="119"/>
      <c r="M33" s="120"/>
    </row>
    <row r="34" spans="1:13" ht="12" customHeight="1">
      <c r="A34" s="42"/>
      <c r="B34" s="36"/>
      <c r="C34" s="36"/>
      <c r="D34" s="36"/>
      <c r="E34" s="36"/>
      <c r="F34" s="43"/>
      <c r="G34" s="36"/>
      <c r="H34" s="36"/>
      <c r="I34" s="36"/>
      <c r="J34" s="36"/>
      <c r="K34" s="36"/>
      <c r="L34" s="22"/>
      <c r="M34" s="50" t="s">
        <v>2</v>
      </c>
    </row>
  </sheetData>
  <mergeCells count="15">
    <mergeCell ref="B26:M31"/>
    <mergeCell ref="B32:M33"/>
    <mergeCell ref="D22:L22"/>
    <mergeCell ref="D23:L23"/>
    <mergeCell ref="B6:M9"/>
    <mergeCell ref="D13:M13"/>
    <mergeCell ref="D15:M15"/>
    <mergeCell ref="D16:M16"/>
    <mergeCell ref="D12:M12"/>
    <mergeCell ref="D14:M14"/>
    <mergeCell ref="D17:M17"/>
    <mergeCell ref="D18:M18"/>
    <mergeCell ref="D20:M20"/>
    <mergeCell ref="D21:L21"/>
    <mergeCell ref="D19:M19"/>
  </mergeCells>
  <hyperlinks>
    <hyperlink ref="D20" location="Saldo!A58" display="Saldo económico-asistencial."/>
    <hyperlink ref="D13" location="Flujo!A58" display="Flujo de pacientes entre Áreas de Salud, resumen."/>
    <hyperlink ref="D20:M20" location="Saldo!A83" display="Saldo económico-asistencial."/>
    <hyperlink ref="D14:L14" location="'Altas residentes x area'!A72" display="Distribución (%) de los episodios por Ärea de Salud de residencia en función del hospital de atención ."/>
    <hyperlink ref="D15:M15" location="Case_Mix!A91" display="Case-mix por Área de Salud de residencia del paciente y hospital de asistencia."/>
    <hyperlink ref="D16:M16" location="'Estancias x area'!A93" display="Distribución (%) de las estancias por Área de Salud de residencia en función del hospital de atención."/>
    <hyperlink ref="D17:M17" location="'Estancias x hosp'!A99" display="Distribución (%) de los episodios por hospital de atención en función del Área de Salud de residencia."/>
    <hyperlink ref="D21:L21" location="'Altas, datos brutos'!A1" display="Altas, datos brutos."/>
    <hyperlink ref="D22:L22" location="'Pesos, datos brutos'!A1" display="Pesos de los episodios, datos brutos."/>
    <hyperlink ref="D23:L23" location="'Estancias, datos brutos'!A1" display="Estancias hospitalarias, datos brutos."/>
    <hyperlink ref="D18:M18" location="'camas ocupadas'!A93" display="Camas ocupadas/día en función del Área de Salud de residencia y hospital de asistencia."/>
    <hyperlink ref="D12:M12" location="Metodología!A1" display="Metodología"/>
    <hyperlink ref="D13:M13" location="Flujo!A101" display="Flujo de pacientes entre Áreas de Salud, resumen."/>
    <hyperlink ref="D14:M14" location="'Altas residentes x area'!A118" display="Distribución (%) de los episodios por Área de Salud de residencia en función del hospital de atención ."/>
    <hyperlink ref="D19" location="'Estancia Media'!A91" display="Estancia media por Hospital y Área de Salud de residencia."/>
  </hyperlinks>
  <printOptions/>
  <pageMargins left="0.75" right="0.75" top="1" bottom="1" header="0" footer="0"/>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dimension ref="A1:L111"/>
  <sheetViews>
    <sheetView showGridLines="0" showRowColHeaders="0" zoomScale="80" zoomScaleNormal="80" workbookViewId="0" topLeftCell="A78">
      <selection activeCell="J116" sqref="J116"/>
    </sheetView>
  </sheetViews>
  <sheetFormatPr defaultColWidth="11.421875" defaultRowHeight="12.75"/>
  <cols>
    <col min="1" max="1" width="11.421875" style="17" customWidth="1"/>
    <col min="2" max="2" width="18.57421875" style="17" bestFit="1" customWidth="1"/>
    <col min="3" max="3" width="13.7109375" style="17" bestFit="1" customWidth="1"/>
    <col min="4" max="4" width="14.57421875" style="17" bestFit="1" customWidth="1"/>
    <col min="5" max="5" width="13.7109375" style="17" bestFit="1" customWidth="1"/>
    <col min="6" max="6" width="16.140625" style="17" bestFit="1" customWidth="1"/>
    <col min="7" max="7" width="14.8515625" style="17" customWidth="1"/>
    <col min="8" max="8" width="11.421875" style="17" customWidth="1"/>
    <col min="9" max="9" width="21.00390625" style="17" customWidth="1"/>
    <col min="10" max="10" width="14.28125" style="17" customWidth="1"/>
    <col min="11" max="16384" width="11.421875" style="17" customWidth="1"/>
  </cols>
  <sheetData>
    <row r="1" ht="12.75">
      <c r="A1" s="53"/>
    </row>
    <row r="4" spans="2:11" ht="18">
      <c r="B4" s="122" t="s">
        <v>177</v>
      </c>
      <c r="C4" s="122"/>
      <c r="D4" s="122"/>
      <c r="E4" s="122"/>
      <c r="F4" s="122"/>
      <c r="G4" s="122"/>
      <c r="H4" s="122"/>
      <c r="I4" s="122"/>
      <c r="J4" s="122"/>
      <c r="K4" s="122"/>
    </row>
    <row r="5" ht="12.75" customHeight="1"/>
    <row r="7" spans="2:11" ht="30" customHeight="1">
      <c r="B7" s="77"/>
      <c r="C7" s="73" t="s">
        <v>84</v>
      </c>
      <c r="D7" s="73" t="s">
        <v>85</v>
      </c>
      <c r="E7" s="73" t="s">
        <v>200</v>
      </c>
      <c r="F7" s="73" t="s">
        <v>86</v>
      </c>
      <c r="G7" s="90" t="s">
        <v>139</v>
      </c>
      <c r="H7" s="73" t="s">
        <v>87</v>
      </c>
      <c r="I7" s="91" t="s">
        <v>140</v>
      </c>
      <c r="J7" s="90" t="s">
        <v>141</v>
      </c>
      <c r="K7" s="90" t="s">
        <v>142</v>
      </c>
    </row>
    <row r="8" spans="2:11" ht="15" customHeight="1">
      <c r="B8" s="58" t="s">
        <v>25</v>
      </c>
      <c r="C8" s="60">
        <v>906</v>
      </c>
      <c r="D8" s="60">
        <v>1751</v>
      </c>
      <c r="E8" s="60">
        <v>6</v>
      </c>
      <c r="F8" s="60">
        <v>111</v>
      </c>
      <c r="G8" s="60">
        <v>1355.360459999998</v>
      </c>
      <c r="H8" s="60">
        <v>4129.360459999998</v>
      </c>
      <c r="I8" s="60">
        <v>6</v>
      </c>
      <c r="J8" s="60">
        <v>1745</v>
      </c>
      <c r="K8" s="60">
        <v>3106.360459999998</v>
      </c>
    </row>
    <row r="9" spans="2:11" ht="15" customHeight="1">
      <c r="B9" s="28" t="s">
        <v>167</v>
      </c>
      <c r="C9" s="60">
        <v>592</v>
      </c>
      <c r="D9" s="60">
        <v>39</v>
      </c>
      <c r="E9" s="60">
        <v>6</v>
      </c>
      <c r="F9" s="60">
        <v>27</v>
      </c>
      <c r="G9" s="60">
        <v>5.26153</v>
      </c>
      <c r="H9" s="60">
        <v>669.26153</v>
      </c>
      <c r="I9" s="60">
        <v>137</v>
      </c>
      <c r="J9" s="60">
        <v>-98</v>
      </c>
      <c r="K9" s="60">
        <v>-86.73847</v>
      </c>
    </row>
    <row r="10" spans="2:11" ht="15" customHeight="1">
      <c r="B10" s="58" t="s">
        <v>29</v>
      </c>
      <c r="C10" s="60">
        <v>448</v>
      </c>
      <c r="D10" s="60">
        <v>4</v>
      </c>
      <c r="E10" s="60">
        <v>7</v>
      </c>
      <c r="F10" s="60">
        <v>8</v>
      </c>
      <c r="G10" s="60">
        <v>22.46947999999999</v>
      </c>
      <c r="H10" s="60">
        <v>489.46948</v>
      </c>
      <c r="I10" s="60">
        <v>65</v>
      </c>
      <c r="J10" s="60">
        <v>-61</v>
      </c>
      <c r="K10" s="60">
        <v>-31.53052000000001</v>
      </c>
    </row>
    <row r="11" spans="2:11" ht="15" customHeight="1">
      <c r="B11" s="58" t="s">
        <v>30</v>
      </c>
      <c r="C11" s="60">
        <v>165</v>
      </c>
      <c r="D11" s="60">
        <v>2</v>
      </c>
      <c r="E11" s="60">
        <v>3</v>
      </c>
      <c r="F11" s="60">
        <v>1</v>
      </c>
      <c r="G11" s="60">
        <v>10.7168</v>
      </c>
      <c r="H11" s="60">
        <v>181.7168</v>
      </c>
      <c r="I11" s="60">
        <v>51</v>
      </c>
      <c r="J11" s="60">
        <v>-49</v>
      </c>
      <c r="K11" s="60">
        <v>-35.2832</v>
      </c>
    </row>
    <row r="12" spans="2:11" ht="15" customHeight="1">
      <c r="B12" s="58" t="s">
        <v>31</v>
      </c>
      <c r="C12" s="60">
        <v>301</v>
      </c>
      <c r="D12" s="60">
        <v>0</v>
      </c>
      <c r="E12" s="60">
        <v>2</v>
      </c>
      <c r="F12" s="60">
        <v>0</v>
      </c>
      <c r="G12" s="60">
        <v>1.19311</v>
      </c>
      <c r="H12" s="60">
        <v>304.19311</v>
      </c>
      <c r="I12" s="60">
        <v>26</v>
      </c>
      <c r="J12" s="60">
        <v>-26</v>
      </c>
      <c r="K12" s="60">
        <v>-22.80689</v>
      </c>
    </row>
    <row r="13" spans="2:11" ht="15" customHeight="1">
      <c r="B13" s="58" t="s">
        <v>26</v>
      </c>
      <c r="C13" s="60">
        <v>0</v>
      </c>
      <c r="D13" s="60">
        <v>0</v>
      </c>
      <c r="E13" s="60">
        <v>0</v>
      </c>
      <c r="F13" s="60">
        <v>0</v>
      </c>
      <c r="G13" s="60">
        <v>0</v>
      </c>
      <c r="H13" s="60">
        <v>0</v>
      </c>
      <c r="I13" s="60">
        <v>726</v>
      </c>
      <c r="J13" s="60">
        <v>-726</v>
      </c>
      <c r="K13" s="60">
        <v>-726</v>
      </c>
    </row>
    <row r="14" spans="2:11" ht="15" customHeight="1">
      <c r="B14" s="58" t="s">
        <v>81</v>
      </c>
      <c r="C14" s="60">
        <v>0</v>
      </c>
      <c r="D14" s="60">
        <v>0</v>
      </c>
      <c r="E14" s="60">
        <v>0</v>
      </c>
      <c r="F14" s="60">
        <v>0</v>
      </c>
      <c r="G14" s="60">
        <v>0</v>
      </c>
      <c r="H14" s="60">
        <v>0</v>
      </c>
      <c r="I14" s="60">
        <v>580</v>
      </c>
      <c r="J14" s="60">
        <v>-580</v>
      </c>
      <c r="K14" s="60">
        <v>-580</v>
      </c>
    </row>
    <row r="15" spans="2:11" ht="15" customHeight="1">
      <c r="B15" s="58" t="s">
        <v>28</v>
      </c>
      <c r="C15" s="60">
        <v>177</v>
      </c>
      <c r="D15" s="60">
        <v>5</v>
      </c>
      <c r="E15" s="60">
        <v>4</v>
      </c>
      <c r="F15" s="60">
        <v>0</v>
      </c>
      <c r="G15" s="60">
        <v>2.16152</v>
      </c>
      <c r="H15" s="60">
        <v>188.16152</v>
      </c>
      <c r="I15" s="60">
        <v>94</v>
      </c>
      <c r="J15" s="60">
        <v>-89</v>
      </c>
      <c r="K15" s="60">
        <v>-82.83848</v>
      </c>
    </row>
    <row r="16" spans="2:11" ht="15" customHeight="1">
      <c r="B16" s="58" t="s">
        <v>112</v>
      </c>
      <c r="C16" s="60">
        <v>0</v>
      </c>
      <c r="D16" s="60">
        <v>0</v>
      </c>
      <c r="E16" s="60">
        <v>0</v>
      </c>
      <c r="F16" s="60">
        <v>0</v>
      </c>
      <c r="G16" s="60">
        <v>0</v>
      </c>
      <c r="H16" s="60">
        <v>0</v>
      </c>
      <c r="I16" s="60">
        <v>116</v>
      </c>
      <c r="J16" s="60">
        <v>-116</v>
      </c>
      <c r="K16" s="60">
        <v>-116</v>
      </c>
    </row>
    <row r="17" spans="2:11" ht="22.5" customHeight="1">
      <c r="B17" s="152" t="s">
        <v>138</v>
      </c>
      <c r="C17" s="152"/>
      <c r="D17" s="152"/>
      <c r="E17" s="152"/>
      <c r="F17" s="152"/>
      <c r="G17" s="152"/>
      <c r="H17" s="152"/>
      <c r="I17" s="152"/>
      <c r="J17" s="152"/>
      <c r="K17" s="152"/>
    </row>
    <row r="19" ht="12.75">
      <c r="B19" s="67" t="s">
        <v>202</v>
      </c>
    </row>
    <row r="24" spans="2:11" ht="18">
      <c r="B24" s="122" t="s">
        <v>178</v>
      </c>
      <c r="C24" s="122"/>
      <c r="D24" s="122"/>
      <c r="E24" s="122"/>
      <c r="F24" s="122"/>
      <c r="G24" s="122"/>
      <c r="H24" s="122"/>
      <c r="I24" s="122"/>
      <c r="J24" s="122"/>
      <c r="K24" s="122"/>
    </row>
    <row r="25" ht="12.75" customHeight="1"/>
    <row r="26" spans="2:11" ht="30" customHeight="1">
      <c r="B26" s="77"/>
      <c r="C26" s="73" t="s">
        <v>84</v>
      </c>
      <c r="D26" s="73" t="s">
        <v>85</v>
      </c>
      <c r="E26" s="73" t="s">
        <v>200</v>
      </c>
      <c r="F26" s="73" t="s">
        <v>86</v>
      </c>
      <c r="G26" s="90" t="s">
        <v>139</v>
      </c>
      <c r="H26" s="73" t="s">
        <v>87</v>
      </c>
      <c r="I26" s="91" t="s">
        <v>140</v>
      </c>
      <c r="J26" s="90" t="s">
        <v>141</v>
      </c>
      <c r="K26" s="90" t="s">
        <v>142</v>
      </c>
    </row>
    <row r="27" spans="2:11" ht="15" customHeight="1">
      <c r="B27" s="58" t="s">
        <v>25</v>
      </c>
      <c r="C27" s="60">
        <v>782</v>
      </c>
      <c r="D27" s="60">
        <v>1751</v>
      </c>
      <c r="E27" s="60">
        <v>8</v>
      </c>
      <c r="F27" s="60">
        <v>57</v>
      </c>
      <c r="G27" s="60">
        <v>1426.0629699999974</v>
      </c>
      <c r="H27" s="60">
        <v>4024.062969999997</v>
      </c>
      <c r="I27" s="60">
        <v>1</v>
      </c>
      <c r="J27" s="60">
        <v>1750</v>
      </c>
      <c r="K27" s="60">
        <v>3184.062969999997</v>
      </c>
    </row>
    <row r="28" spans="2:11" ht="15" customHeight="1">
      <c r="B28" s="28" t="s">
        <v>167</v>
      </c>
      <c r="C28" s="60">
        <v>657</v>
      </c>
      <c r="D28" s="60">
        <v>59</v>
      </c>
      <c r="E28" s="60">
        <v>13</v>
      </c>
      <c r="F28" s="60">
        <v>31</v>
      </c>
      <c r="G28" s="60">
        <v>5.9152000000000005</v>
      </c>
      <c r="H28" s="60">
        <v>765.9152</v>
      </c>
      <c r="I28" s="60">
        <v>69</v>
      </c>
      <c r="J28" s="60">
        <v>-10</v>
      </c>
      <c r="K28" s="60">
        <v>8.9152</v>
      </c>
    </row>
    <row r="29" spans="2:11" ht="15" customHeight="1">
      <c r="B29" s="58" t="s">
        <v>29</v>
      </c>
      <c r="C29" s="60">
        <v>532</v>
      </c>
      <c r="D29" s="60">
        <v>4</v>
      </c>
      <c r="E29" s="60">
        <v>5</v>
      </c>
      <c r="F29" s="60">
        <v>7</v>
      </c>
      <c r="G29" s="60">
        <v>10.68722</v>
      </c>
      <c r="H29" s="60">
        <v>558.68722</v>
      </c>
      <c r="I29" s="60">
        <v>29</v>
      </c>
      <c r="J29" s="60">
        <v>-25</v>
      </c>
      <c r="K29" s="60">
        <v>-9.31278</v>
      </c>
    </row>
    <row r="30" spans="2:11" ht="15" customHeight="1">
      <c r="B30" s="58" t="s">
        <v>30</v>
      </c>
      <c r="C30" s="60">
        <v>146</v>
      </c>
      <c r="D30" s="60">
        <v>0</v>
      </c>
      <c r="E30" s="60">
        <v>3</v>
      </c>
      <c r="F30" s="60">
        <v>1</v>
      </c>
      <c r="G30" s="60">
        <v>3.85274</v>
      </c>
      <c r="H30" s="60">
        <v>153.85274</v>
      </c>
      <c r="I30" s="60">
        <v>26</v>
      </c>
      <c r="J30" s="60">
        <v>-26</v>
      </c>
      <c r="K30" s="60">
        <v>-19.14726</v>
      </c>
    </row>
    <row r="31" spans="2:11" ht="15" customHeight="1">
      <c r="B31" s="58" t="s">
        <v>31</v>
      </c>
      <c r="C31" s="60">
        <v>272</v>
      </c>
      <c r="D31" s="60">
        <v>1</v>
      </c>
      <c r="E31" s="60">
        <v>3</v>
      </c>
      <c r="F31" s="60">
        <v>0</v>
      </c>
      <c r="G31" s="60">
        <v>1.6410900000000002</v>
      </c>
      <c r="H31" s="60">
        <v>277.64109</v>
      </c>
      <c r="I31" s="60">
        <v>30</v>
      </c>
      <c r="J31" s="60">
        <v>-29</v>
      </c>
      <c r="K31" s="60">
        <v>-24.35891</v>
      </c>
    </row>
    <row r="32" spans="2:11" ht="15" customHeight="1">
      <c r="B32" s="58" t="s">
        <v>26</v>
      </c>
      <c r="C32" s="60">
        <v>0</v>
      </c>
      <c r="D32" s="60">
        <v>0</v>
      </c>
      <c r="E32" s="60">
        <v>0</v>
      </c>
      <c r="F32" s="60">
        <v>0</v>
      </c>
      <c r="G32" s="60">
        <v>0</v>
      </c>
      <c r="H32" s="60">
        <v>0</v>
      </c>
      <c r="I32" s="60">
        <v>798</v>
      </c>
      <c r="J32" s="60">
        <v>-798</v>
      </c>
      <c r="K32" s="60">
        <v>-798</v>
      </c>
    </row>
    <row r="33" spans="2:11" ht="15" customHeight="1">
      <c r="B33" s="58" t="s">
        <v>81</v>
      </c>
      <c r="C33" s="60">
        <v>0</v>
      </c>
      <c r="D33" s="60">
        <v>0</v>
      </c>
      <c r="E33" s="60">
        <v>0</v>
      </c>
      <c r="F33" s="60">
        <v>0</v>
      </c>
      <c r="G33" s="60">
        <v>0</v>
      </c>
      <c r="H33" s="60">
        <v>0</v>
      </c>
      <c r="I33" s="60">
        <v>636</v>
      </c>
      <c r="J33" s="60">
        <v>-636</v>
      </c>
      <c r="K33" s="60">
        <v>-636</v>
      </c>
    </row>
    <row r="34" spans="2:11" ht="15" customHeight="1">
      <c r="B34" s="58" t="s">
        <v>28</v>
      </c>
      <c r="C34" s="60">
        <v>152</v>
      </c>
      <c r="D34" s="60">
        <v>5</v>
      </c>
      <c r="E34" s="60">
        <v>3</v>
      </c>
      <c r="F34" s="60">
        <v>0</v>
      </c>
      <c r="G34" s="60">
        <v>1.61424</v>
      </c>
      <c r="H34" s="60">
        <v>161.61424</v>
      </c>
      <c r="I34" s="60">
        <v>91</v>
      </c>
      <c r="J34" s="60">
        <v>-86</v>
      </c>
      <c r="K34" s="60">
        <v>-81.38576</v>
      </c>
    </row>
    <row r="35" spans="2:11" ht="15" customHeight="1">
      <c r="B35" s="58" t="s">
        <v>112</v>
      </c>
      <c r="C35" s="60">
        <v>0</v>
      </c>
      <c r="D35" s="60">
        <v>0</v>
      </c>
      <c r="E35" s="60">
        <v>0</v>
      </c>
      <c r="F35" s="60">
        <v>0</v>
      </c>
      <c r="G35" s="60">
        <v>0</v>
      </c>
      <c r="H35" s="60">
        <v>0</v>
      </c>
      <c r="I35" s="60">
        <v>140</v>
      </c>
      <c r="J35" s="60">
        <v>-140</v>
      </c>
      <c r="K35" s="60">
        <v>-140</v>
      </c>
    </row>
    <row r="36" spans="2:11" ht="22.5" customHeight="1">
      <c r="B36" s="152" t="s">
        <v>138</v>
      </c>
      <c r="C36" s="152"/>
      <c r="D36" s="152"/>
      <c r="E36" s="152"/>
      <c r="F36" s="152"/>
      <c r="G36" s="152"/>
      <c r="H36" s="152"/>
      <c r="I36" s="152"/>
      <c r="J36" s="152"/>
      <c r="K36" s="152"/>
    </row>
    <row r="38" ht="12.75">
      <c r="B38" s="67" t="s">
        <v>202</v>
      </c>
    </row>
    <row r="43" spans="2:11" ht="18">
      <c r="B43" s="122" t="s">
        <v>179</v>
      </c>
      <c r="C43" s="122"/>
      <c r="D43" s="122"/>
      <c r="E43" s="122"/>
      <c r="F43" s="122"/>
      <c r="G43" s="122"/>
      <c r="H43" s="122"/>
      <c r="I43" s="122"/>
      <c r="J43" s="122"/>
      <c r="K43" s="122"/>
    </row>
    <row r="44" ht="12.75" customHeight="1"/>
    <row r="45" spans="2:11" ht="30" customHeight="1">
      <c r="B45" s="77"/>
      <c r="C45" s="73" t="s">
        <v>84</v>
      </c>
      <c r="D45" s="73" t="s">
        <v>85</v>
      </c>
      <c r="E45" s="73" t="s">
        <v>200</v>
      </c>
      <c r="F45" s="73" t="s">
        <v>86</v>
      </c>
      <c r="G45" s="90" t="s">
        <v>139</v>
      </c>
      <c r="H45" s="73" t="s">
        <v>87</v>
      </c>
      <c r="I45" s="91" t="s">
        <v>140</v>
      </c>
      <c r="J45" s="90" t="s">
        <v>141</v>
      </c>
      <c r="K45" s="90" t="s">
        <v>142</v>
      </c>
    </row>
    <row r="46" spans="2:11" ht="15" customHeight="1">
      <c r="B46" s="58" t="s">
        <v>25</v>
      </c>
      <c r="C46" s="60">
        <v>921</v>
      </c>
      <c r="D46" s="60">
        <v>2527</v>
      </c>
      <c r="E46" s="60">
        <v>81</v>
      </c>
      <c r="F46" s="60">
        <v>17</v>
      </c>
      <c r="G46" s="60">
        <v>229.90005</v>
      </c>
      <c r="H46" s="60">
        <v>3775.90005</v>
      </c>
      <c r="I46" s="60">
        <v>6</v>
      </c>
      <c r="J46" s="60">
        <v>2521</v>
      </c>
      <c r="K46" s="60">
        <v>2831.90005</v>
      </c>
    </row>
    <row r="47" spans="2:11" ht="15" customHeight="1">
      <c r="B47" s="28" t="s">
        <v>167</v>
      </c>
      <c r="C47" s="60">
        <v>710</v>
      </c>
      <c r="D47" s="60">
        <v>70</v>
      </c>
      <c r="E47" s="60">
        <v>4</v>
      </c>
      <c r="F47" s="60">
        <v>29</v>
      </c>
      <c r="G47" s="60">
        <v>5.1597800000000005</v>
      </c>
      <c r="H47" s="60">
        <v>818.15978</v>
      </c>
      <c r="I47" s="60">
        <v>332</v>
      </c>
      <c r="J47" s="60">
        <v>-262</v>
      </c>
      <c r="K47" s="60">
        <v>-252.84022</v>
      </c>
    </row>
    <row r="48" spans="2:11" ht="15" customHeight="1">
      <c r="B48" s="58" t="s">
        <v>29</v>
      </c>
      <c r="C48" s="60">
        <v>525</v>
      </c>
      <c r="D48" s="60">
        <v>3</v>
      </c>
      <c r="E48" s="60">
        <v>2</v>
      </c>
      <c r="F48" s="60">
        <v>47</v>
      </c>
      <c r="G48" s="60">
        <v>13.431889999999996</v>
      </c>
      <c r="H48" s="60">
        <v>590.43189</v>
      </c>
      <c r="I48" s="60">
        <v>339</v>
      </c>
      <c r="J48" s="60">
        <v>-336</v>
      </c>
      <c r="K48" s="60">
        <v>-320.56811</v>
      </c>
    </row>
    <row r="49" spans="2:11" ht="15" customHeight="1">
      <c r="B49" s="58" t="s">
        <v>30</v>
      </c>
      <c r="C49" s="60">
        <v>111</v>
      </c>
      <c r="D49" s="60">
        <v>0</v>
      </c>
      <c r="E49" s="60">
        <v>7</v>
      </c>
      <c r="F49" s="60">
        <v>2</v>
      </c>
      <c r="G49" s="60">
        <v>0</v>
      </c>
      <c r="H49" s="60">
        <v>120</v>
      </c>
      <c r="I49" s="60">
        <v>93</v>
      </c>
      <c r="J49" s="60">
        <v>-93</v>
      </c>
      <c r="K49" s="60">
        <v>-86</v>
      </c>
    </row>
    <row r="50" spans="2:11" ht="15" customHeight="1">
      <c r="B50" s="58" t="s">
        <v>31</v>
      </c>
      <c r="C50" s="60">
        <v>276</v>
      </c>
      <c r="D50" s="60">
        <v>1</v>
      </c>
      <c r="E50" s="60">
        <v>1</v>
      </c>
      <c r="F50" s="60">
        <v>0</v>
      </c>
      <c r="G50" s="60">
        <v>1.04704</v>
      </c>
      <c r="H50" s="60">
        <v>279.04704</v>
      </c>
      <c r="I50" s="60">
        <v>98</v>
      </c>
      <c r="J50" s="60">
        <v>-97</v>
      </c>
      <c r="K50" s="60">
        <v>-94.95296</v>
      </c>
    </row>
    <row r="51" spans="2:11" ht="15" customHeight="1">
      <c r="B51" s="58" t="s">
        <v>26</v>
      </c>
      <c r="C51" s="60">
        <v>0</v>
      </c>
      <c r="D51" s="60">
        <v>0</v>
      </c>
      <c r="E51" s="60">
        <v>0</v>
      </c>
      <c r="F51" s="60">
        <v>0</v>
      </c>
      <c r="G51" s="60">
        <v>0</v>
      </c>
      <c r="H51" s="60">
        <v>0</v>
      </c>
      <c r="I51" s="60">
        <v>706</v>
      </c>
      <c r="J51" s="60">
        <v>-706</v>
      </c>
      <c r="K51" s="60">
        <v>-706</v>
      </c>
    </row>
    <row r="52" spans="2:11" ht="15" customHeight="1">
      <c r="B52" s="58" t="s">
        <v>81</v>
      </c>
      <c r="C52" s="60">
        <v>0</v>
      </c>
      <c r="D52" s="60">
        <v>0</v>
      </c>
      <c r="E52" s="60">
        <v>0</v>
      </c>
      <c r="F52" s="60">
        <v>0</v>
      </c>
      <c r="G52" s="60">
        <v>0</v>
      </c>
      <c r="H52" s="60">
        <v>0</v>
      </c>
      <c r="I52" s="60">
        <v>677</v>
      </c>
      <c r="J52" s="60">
        <v>-677</v>
      </c>
      <c r="K52" s="60">
        <v>-677</v>
      </c>
    </row>
    <row r="53" spans="2:11" ht="15" customHeight="1">
      <c r="B53" s="58" t="s">
        <v>28</v>
      </c>
      <c r="C53" s="60">
        <v>143</v>
      </c>
      <c r="D53" s="60">
        <v>4</v>
      </c>
      <c r="E53" s="60">
        <v>9</v>
      </c>
      <c r="F53" s="60">
        <v>1</v>
      </c>
      <c r="G53" s="60">
        <v>1.2266000000000001</v>
      </c>
      <c r="H53" s="60">
        <v>158.2266</v>
      </c>
      <c r="I53" s="60">
        <v>214</v>
      </c>
      <c r="J53" s="60">
        <v>-210</v>
      </c>
      <c r="K53" s="60">
        <v>-199.7734</v>
      </c>
    </row>
    <row r="54" spans="2:11" ht="15" customHeight="1">
      <c r="B54" s="58" t="s">
        <v>112</v>
      </c>
      <c r="C54" s="60">
        <v>0</v>
      </c>
      <c r="D54" s="60">
        <v>0</v>
      </c>
      <c r="E54" s="60">
        <v>0</v>
      </c>
      <c r="F54" s="60">
        <v>0</v>
      </c>
      <c r="G54" s="60">
        <v>0</v>
      </c>
      <c r="H54" s="60">
        <v>0</v>
      </c>
      <c r="I54" s="60">
        <v>140</v>
      </c>
      <c r="J54" s="60">
        <v>-140</v>
      </c>
      <c r="K54" s="60">
        <v>-140</v>
      </c>
    </row>
    <row r="55" spans="2:11" ht="22.5" customHeight="1">
      <c r="B55" s="152" t="s">
        <v>138</v>
      </c>
      <c r="C55" s="152"/>
      <c r="D55" s="152"/>
      <c r="E55" s="152"/>
      <c r="F55" s="152"/>
      <c r="G55" s="152"/>
      <c r="H55" s="152"/>
      <c r="I55" s="152"/>
      <c r="J55" s="152"/>
      <c r="K55" s="152"/>
    </row>
    <row r="57" ht="12.75" customHeight="1">
      <c r="B57" s="67" t="s">
        <v>202</v>
      </c>
    </row>
    <row r="62" spans="2:11" ht="18">
      <c r="B62" s="122" t="s">
        <v>180</v>
      </c>
      <c r="C62" s="122"/>
      <c r="D62" s="122"/>
      <c r="E62" s="122"/>
      <c r="F62" s="122"/>
      <c r="G62" s="122"/>
      <c r="H62" s="122"/>
      <c r="I62" s="122"/>
      <c r="J62" s="122"/>
      <c r="K62" s="122"/>
    </row>
    <row r="63" ht="12.75" customHeight="1"/>
    <row r="64" spans="2:11" ht="30" customHeight="1">
      <c r="B64" s="77"/>
      <c r="C64" s="73" t="s">
        <v>84</v>
      </c>
      <c r="D64" s="73" t="s">
        <v>85</v>
      </c>
      <c r="E64" s="73" t="s">
        <v>200</v>
      </c>
      <c r="F64" s="73" t="s">
        <v>86</v>
      </c>
      <c r="G64" s="90" t="s">
        <v>139</v>
      </c>
      <c r="H64" s="73" t="s">
        <v>87</v>
      </c>
      <c r="I64" s="91" t="s">
        <v>140</v>
      </c>
      <c r="J64" s="90" t="s">
        <v>141</v>
      </c>
      <c r="K64" s="90" t="s">
        <v>142</v>
      </c>
    </row>
    <row r="65" spans="2:11" ht="15" customHeight="1">
      <c r="B65" s="58" t="s">
        <v>25</v>
      </c>
      <c r="C65" s="60">
        <v>901</v>
      </c>
      <c r="D65" s="60">
        <v>2641</v>
      </c>
      <c r="E65" s="60">
        <v>109</v>
      </c>
      <c r="F65" s="60">
        <v>24</v>
      </c>
      <c r="G65" s="60">
        <v>293.8517599999999</v>
      </c>
      <c r="H65" s="60">
        <v>3968.85176</v>
      </c>
      <c r="I65" s="60">
        <v>6</v>
      </c>
      <c r="J65" s="60">
        <v>2635</v>
      </c>
      <c r="K65" s="60">
        <v>3037.85176</v>
      </c>
    </row>
    <row r="66" spans="2:11" ht="15" customHeight="1">
      <c r="B66" s="28" t="s">
        <v>167</v>
      </c>
      <c r="C66" s="60">
        <v>788</v>
      </c>
      <c r="D66" s="60">
        <v>76</v>
      </c>
      <c r="E66" s="60">
        <v>13</v>
      </c>
      <c r="F66" s="60">
        <v>6</v>
      </c>
      <c r="G66" s="60">
        <v>14.345159999999998</v>
      </c>
      <c r="H66" s="60">
        <v>897.34516</v>
      </c>
      <c r="I66" s="60">
        <v>301</v>
      </c>
      <c r="J66" s="60">
        <v>-225</v>
      </c>
      <c r="K66" s="60">
        <v>-197.65484</v>
      </c>
    </row>
    <row r="67" spans="2:11" ht="15" customHeight="1">
      <c r="B67" s="58" t="s">
        <v>29</v>
      </c>
      <c r="C67" s="60">
        <v>472</v>
      </c>
      <c r="D67" s="60">
        <v>3</v>
      </c>
      <c r="E67" s="60">
        <v>2</v>
      </c>
      <c r="F67" s="60">
        <v>6</v>
      </c>
      <c r="G67" s="60">
        <v>26.076959999999996</v>
      </c>
      <c r="H67" s="60">
        <v>509.07696</v>
      </c>
      <c r="I67" s="60">
        <v>282</v>
      </c>
      <c r="J67" s="60">
        <v>-279</v>
      </c>
      <c r="K67" s="60">
        <v>-250.92304000000001</v>
      </c>
    </row>
    <row r="68" spans="2:11" ht="15" customHeight="1">
      <c r="B68" s="58" t="s">
        <v>30</v>
      </c>
      <c r="C68" s="60">
        <v>116</v>
      </c>
      <c r="D68" s="60">
        <v>1</v>
      </c>
      <c r="E68" s="60">
        <v>3</v>
      </c>
      <c r="F68" s="60">
        <v>0</v>
      </c>
      <c r="G68" s="60">
        <v>2.59418</v>
      </c>
      <c r="H68" s="60">
        <v>122.59418</v>
      </c>
      <c r="I68" s="60">
        <v>109</v>
      </c>
      <c r="J68" s="60">
        <v>-108</v>
      </c>
      <c r="K68" s="60">
        <v>-102.40582</v>
      </c>
    </row>
    <row r="69" spans="2:11" ht="15" customHeight="1">
      <c r="B69" s="58" t="s">
        <v>31</v>
      </c>
      <c r="C69" s="60">
        <v>246</v>
      </c>
      <c r="D69" s="60">
        <v>2</v>
      </c>
      <c r="E69" s="60">
        <v>1</v>
      </c>
      <c r="F69" s="60">
        <v>0</v>
      </c>
      <c r="G69" s="60">
        <v>0.31293</v>
      </c>
      <c r="H69" s="60">
        <v>249.31293</v>
      </c>
      <c r="I69" s="60">
        <v>82</v>
      </c>
      <c r="J69" s="60">
        <v>-80</v>
      </c>
      <c r="K69" s="60">
        <v>-78.68707</v>
      </c>
    </row>
    <row r="70" spans="2:11" ht="15" customHeight="1">
      <c r="B70" s="58" t="s">
        <v>26</v>
      </c>
      <c r="C70" s="60">
        <v>0</v>
      </c>
      <c r="D70" s="60">
        <v>0</v>
      </c>
      <c r="E70" s="60">
        <v>0</v>
      </c>
      <c r="F70" s="60">
        <v>0</v>
      </c>
      <c r="G70" s="60">
        <v>0</v>
      </c>
      <c r="H70" s="60">
        <v>0</v>
      </c>
      <c r="I70" s="60">
        <v>817</v>
      </c>
      <c r="J70" s="60">
        <v>-817</v>
      </c>
      <c r="K70" s="60">
        <v>-817</v>
      </c>
    </row>
    <row r="71" spans="2:11" ht="15" customHeight="1">
      <c r="B71" s="58" t="s">
        <v>81</v>
      </c>
      <c r="C71" s="60">
        <v>0</v>
      </c>
      <c r="D71" s="60">
        <v>0</v>
      </c>
      <c r="E71" s="60">
        <v>0</v>
      </c>
      <c r="F71" s="60">
        <v>0</v>
      </c>
      <c r="G71" s="60">
        <v>0</v>
      </c>
      <c r="H71" s="60">
        <v>0</v>
      </c>
      <c r="I71" s="60">
        <v>690</v>
      </c>
      <c r="J71" s="60">
        <v>-690</v>
      </c>
      <c r="K71" s="60">
        <v>-690</v>
      </c>
    </row>
    <row r="72" spans="2:11" ht="15" customHeight="1">
      <c r="B72" s="58" t="s">
        <v>28</v>
      </c>
      <c r="C72" s="60">
        <v>211</v>
      </c>
      <c r="D72" s="60">
        <v>10</v>
      </c>
      <c r="E72" s="60">
        <v>5</v>
      </c>
      <c r="F72" s="60">
        <v>0</v>
      </c>
      <c r="G72" s="60">
        <v>1.6344400000000001</v>
      </c>
      <c r="H72" s="60">
        <v>227.63444</v>
      </c>
      <c r="I72" s="60">
        <v>282</v>
      </c>
      <c r="J72" s="60">
        <v>-272</v>
      </c>
      <c r="K72" s="60">
        <v>-265.36556</v>
      </c>
    </row>
    <row r="73" spans="2:11" ht="15" customHeight="1">
      <c r="B73" s="58" t="s">
        <v>112</v>
      </c>
      <c r="C73" s="60">
        <v>0</v>
      </c>
      <c r="D73" s="60">
        <v>0</v>
      </c>
      <c r="E73" s="60">
        <v>0</v>
      </c>
      <c r="F73" s="60">
        <v>0</v>
      </c>
      <c r="G73" s="60">
        <v>0</v>
      </c>
      <c r="H73" s="60">
        <v>0</v>
      </c>
      <c r="I73" s="60">
        <v>164</v>
      </c>
      <c r="J73" s="60">
        <v>-164</v>
      </c>
      <c r="K73" s="60">
        <v>-164</v>
      </c>
    </row>
    <row r="74" spans="2:11" ht="22.5" customHeight="1">
      <c r="B74" s="152" t="s">
        <v>138</v>
      </c>
      <c r="C74" s="152"/>
      <c r="D74" s="152"/>
      <c r="E74" s="152"/>
      <c r="F74" s="152"/>
      <c r="G74" s="152"/>
      <c r="H74" s="152"/>
      <c r="I74" s="152"/>
      <c r="J74" s="152"/>
      <c r="K74" s="152"/>
    </row>
    <row r="76" ht="12.75" customHeight="1">
      <c r="B76" s="67" t="s">
        <v>202</v>
      </c>
    </row>
    <row r="81" spans="2:11" ht="18">
      <c r="B81" s="122" t="s">
        <v>217</v>
      </c>
      <c r="C81" s="122"/>
      <c r="D81" s="122"/>
      <c r="E81" s="122"/>
      <c r="F81" s="122"/>
      <c r="G81" s="122"/>
      <c r="H81" s="122"/>
      <c r="I81" s="122"/>
      <c r="J81" s="122"/>
      <c r="K81" s="122"/>
    </row>
    <row r="82" ht="12.75" customHeight="1"/>
    <row r="83" spans="2:11" ht="30" customHeight="1">
      <c r="B83" s="77"/>
      <c r="C83" s="73" t="s">
        <v>84</v>
      </c>
      <c r="D83" s="73" t="s">
        <v>85</v>
      </c>
      <c r="E83" s="73" t="s">
        <v>200</v>
      </c>
      <c r="F83" s="73" t="s">
        <v>86</v>
      </c>
      <c r="G83" s="90" t="s">
        <v>139</v>
      </c>
      <c r="H83" s="73" t="s">
        <v>87</v>
      </c>
      <c r="I83" s="91" t="s">
        <v>140</v>
      </c>
      <c r="J83" s="90" t="s">
        <v>141</v>
      </c>
      <c r="K83" s="90" t="s">
        <v>142</v>
      </c>
    </row>
    <row r="84" spans="2:11" ht="15" customHeight="1">
      <c r="B84" s="58" t="s">
        <v>25</v>
      </c>
      <c r="C84" s="60">
        <v>775</v>
      </c>
      <c r="D84" s="60">
        <v>2213</v>
      </c>
      <c r="E84" s="60">
        <v>60</v>
      </c>
      <c r="F84" s="60">
        <v>124</v>
      </c>
      <c r="G84" s="60">
        <v>458.55885940499957</v>
      </c>
      <c r="H84" s="60">
        <v>3630.5588594049996</v>
      </c>
      <c r="I84" s="60">
        <v>8</v>
      </c>
      <c r="J84" s="60">
        <v>2205</v>
      </c>
      <c r="K84" s="60">
        <v>2723.5588594049996</v>
      </c>
    </row>
    <row r="85" spans="2:11" ht="15" customHeight="1">
      <c r="B85" s="28" t="s">
        <v>167</v>
      </c>
      <c r="C85" s="60">
        <v>878</v>
      </c>
      <c r="D85" s="60">
        <v>85</v>
      </c>
      <c r="E85" s="60">
        <v>14</v>
      </c>
      <c r="F85" s="60">
        <v>6</v>
      </c>
      <c r="G85" s="60">
        <v>13.062293144</v>
      </c>
      <c r="H85" s="60">
        <v>996.062293144</v>
      </c>
      <c r="I85" s="60">
        <v>274</v>
      </c>
      <c r="J85" s="60">
        <v>-189</v>
      </c>
      <c r="K85" s="60">
        <v>-161.937706856</v>
      </c>
    </row>
    <row r="86" spans="2:11" ht="15" customHeight="1">
      <c r="B86" s="58" t="s">
        <v>29</v>
      </c>
      <c r="C86" s="60">
        <v>540</v>
      </c>
      <c r="D86" s="60">
        <v>8</v>
      </c>
      <c r="E86" s="60">
        <v>2</v>
      </c>
      <c r="F86" s="60">
        <v>1</v>
      </c>
      <c r="G86" s="60">
        <v>20.263632857000005</v>
      </c>
      <c r="H86" s="60">
        <v>571.263632857</v>
      </c>
      <c r="I86" s="60">
        <v>183</v>
      </c>
      <c r="J86" s="60">
        <v>-175</v>
      </c>
      <c r="K86" s="60">
        <v>-152.736367143</v>
      </c>
    </row>
    <row r="87" spans="2:11" ht="15" customHeight="1">
      <c r="B87" s="58" t="s">
        <v>30</v>
      </c>
      <c r="C87" s="60">
        <v>132</v>
      </c>
      <c r="D87" s="60">
        <v>3</v>
      </c>
      <c r="E87" s="60">
        <v>3</v>
      </c>
      <c r="F87" s="60">
        <v>0</v>
      </c>
      <c r="G87" s="60">
        <v>1.642637792</v>
      </c>
      <c r="H87" s="60">
        <v>139.642637792</v>
      </c>
      <c r="I87" s="60">
        <v>90</v>
      </c>
      <c r="J87" s="60">
        <v>-87</v>
      </c>
      <c r="K87" s="60">
        <v>-82.357362208</v>
      </c>
    </row>
    <row r="88" spans="2:11" ht="15" customHeight="1">
      <c r="B88" s="58" t="s">
        <v>31</v>
      </c>
      <c r="C88" s="60">
        <v>204</v>
      </c>
      <c r="D88" s="60">
        <v>0</v>
      </c>
      <c r="E88" s="60">
        <v>1</v>
      </c>
      <c r="F88" s="60">
        <v>0</v>
      </c>
      <c r="G88" s="60">
        <v>0.302287247</v>
      </c>
      <c r="H88" s="60">
        <v>205.302287247</v>
      </c>
      <c r="I88" s="60">
        <v>69</v>
      </c>
      <c r="J88" s="60">
        <v>-69</v>
      </c>
      <c r="K88" s="60">
        <v>-67.697712753</v>
      </c>
    </row>
    <row r="89" spans="2:11" ht="15" customHeight="1">
      <c r="B89" s="58" t="s">
        <v>26</v>
      </c>
      <c r="C89" s="60">
        <v>0</v>
      </c>
      <c r="D89" s="60">
        <v>0</v>
      </c>
      <c r="E89" s="60">
        <v>0</v>
      </c>
      <c r="F89" s="60">
        <v>0</v>
      </c>
      <c r="G89" s="60">
        <v>0</v>
      </c>
      <c r="H89" s="60">
        <v>0</v>
      </c>
      <c r="I89" s="60">
        <v>692</v>
      </c>
      <c r="J89" s="60">
        <v>-692</v>
      </c>
      <c r="K89" s="60">
        <v>-692</v>
      </c>
    </row>
    <row r="90" spans="2:11" ht="15" customHeight="1">
      <c r="B90" s="58" t="s">
        <v>81</v>
      </c>
      <c r="C90" s="60">
        <v>0</v>
      </c>
      <c r="D90" s="60">
        <v>0</v>
      </c>
      <c r="E90" s="60">
        <v>0</v>
      </c>
      <c r="F90" s="60">
        <v>0</v>
      </c>
      <c r="G90" s="60">
        <v>0</v>
      </c>
      <c r="H90" s="60">
        <v>0</v>
      </c>
      <c r="I90" s="60">
        <v>639</v>
      </c>
      <c r="J90" s="60">
        <v>-639</v>
      </c>
      <c r="K90" s="60">
        <v>-639</v>
      </c>
    </row>
    <row r="91" spans="2:11" ht="15" customHeight="1">
      <c r="B91" s="58" t="s">
        <v>28</v>
      </c>
      <c r="C91" s="60">
        <v>258</v>
      </c>
      <c r="D91" s="60">
        <v>5</v>
      </c>
      <c r="E91" s="60">
        <v>5</v>
      </c>
      <c r="F91" s="60">
        <v>0</v>
      </c>
      <c r="G91" s="60">
        <v>5.906055656</v>
      </c>
      <c r="H91" s="60">
        <v>273.906055656</v>
      </c>
      <c r="I91" s="60">
        <v>234</v>
      </c>
      <c r="J91" s="60">
        <v>-229</v>
      </c>
      <c r="K91" s="60">
        <v>-218.093944344</v>
      </c>
    </row>
    <row r="92" spans="2:11" ht="15" customHeight="1">
      <c r="B92" s="58" t="s">
        <v>112</v>
      </c>
      <c r="C92" s="60">
        <v>0</v>
      </c>
      <c r="D92" s="60">
        <v>0</v>
      </c>
      <c r="E92" s="60">
        <v>0</v>
      </c>
      <c r="F92" s="60">
        <v>0</v>
      </c>
      <c r="G92" s="60">
        <v>0</v>
      </c>
      <c r="H92" s="60">
        <v>0</v>
      </c>
      <c r="I92" s="60">
        <v>125</v>
      </c>
      <c r="J92" s="60">
        <v>-125</v>
      </c>
      <c r="K92" s="60">
        <v>-125</v>
      </c>
    </row>
    <row r="93" spans="2:11" ht="22.5" customHeight="1">
      <c r="B93" s="152" t="s">
        <v>138</v>
      </c>
      <c r="C93" s="152"/>
      <c r="D93" s="152"/>
      <c r="E93" s="152"/>
      <c r="F93" s="152"/>
      <c r="G93" s="152"/>
      <c r="H93" s="152"/>
      <c r="I93" s="152"/>
      <c r="J93" s="152"/>
      <c r="K93" s="152"/>
    </row>
    <row r="94" spans="3:10" ht="15" customHeight="1">
      <c r="C94" s="18"/>
      <c r="D94" s="18"/>
      <c r="E94" s="18"/>
      <c r="F94" s="18"/>
      <c r="G94" s="18"/>
      <c r="H94" s="18"/>
      <c r="I94" s="18"/>
      <c r="J94" s="18"/>
    </row>
    <row r="95" ht="12.75">
      <c r="B95" s="53" t="s">
        <v>195</v>
      </c>
    </row>
    <row r="96" spans="2:9" ht="12.75">
      <c r="B96" s="67">
        <v>2008</v>
      </c>
      <c r="C96" s="67">
        <v>2009</v>
      </c>
      <c r="D96" s="67">
        <v>2010</v>
      </c>
      <c r="E96" s="67">
        <v>2011</v>
      </c>
      <c r="I96" s="71" t="s">
        <v>194</v>
      </c>
    </row>
    <row r="97" spans="3:10" ht="12.75">
      <c r="C97" s="30"/>
      <c r="D97" s="22"/>
      <c r="E97" s="22"/>
      <c r="F97" s="22"/>
      <c r="G97" s="22"/>
      <c r="H97" s="22"/>
      <c r="I97" s="22"/>
      <c r="J97" s="22"/>
    </row>
    <row r="98" spans="1:12" ht="12.75">
      <c r="A98" s="53"/>
      <c r="B98" s="131" t="s">
        <v>223</v>
      </c>
      <c r="C98" s="131"/>
      <c r="D98" s="131"/>
      <c r="E98" s="131"/>
      <c r="F98" s="131"/>
      <c r="G98" s="131"/>
      <c r="H98" s="131"/>
      <c r="I98" s="131"/>
      <c r="J98" s="131"/>
      <c r="K98" s="131"/>
      <c r="L98" s="131"/>
    </row>
    <row r="99" spans="2:12" ht="12.75">
      <c r="B99" s="131"/>
      <c r="C99" s="131"/>
      <c r="D99" s="131"/>
      <c r="E99" s="131"/>
      <c r="F99" s="131"/>
      <c r="G99" s="131"/>
      <c r="H99" s="131"/>
      <c r="I99" s="131"/>
      <c r="J99" s="131"/>
      <c r="K99" s="131"/>
      <c r="L99" s="131"/>
    </row>
    <row r="100" spans="2:12" ht="12.75">
      <c r="B100" s="131"/>
      <c r="C100" s="131"/>
      <c r="D100" s="131"/>
      <c r="E100" s="131"/>
      <c r="F100" s="131"/>
      <c r="G100" s="131"/>
      <c r="H100" s="131"/>
      <c r="I100" s="131"/>
      <c r="J100" s="131"/>
      <c r="K100" s="131"/>
      <c r="L100" s="131"/>
    </row>
    <row r="101" spans="2:12" ht="12.75">
      <c r="B101" s="131"/>
      <c r="C101" s="131"/>
      <c r="D101" s="131"/>
      <c r="E101" s="131"/>
      <c r="F101" s="131"/>
      <c r="G101" s="131"/>
      <c r="H101" s="131"/>
      <c r="I101" s="131"/>
      <c r="J101" s="131"/>
      <c r="K101" s="131"/>
      <c r="L101" s="131"/>
    </row>
    <row r="102" spans="2:12" ht="12.75">
      <c r="B102" s="131"/>
      <c r="C102" s="131"/>
      <c r="D102" s="131"/>
      <c r="E102" s="131"/>
      <c r="F102" s="131"/>
      <c r="G102" s="131"/>
      <c r="H102" s="131"/>
      <c r="I102" s="131"/>
      <c r="J102" s="131"/>
      <c r="K102" s="131"/>
      <c r="L102" s="131"/>
    </row>
    <row r="103" spans="2:12" ht="12.75">
      <c r="B103" s="131"/>
      <c r="C103" s="131"/>
      <c r="D103" s="131"/>
      <c r="E103" s="131"/>
      <c r="F103" s="131"/>
      <c r="G103" s="131"/>
      <c r="H103" s="131"/>
      <c r="I103" s="131"/>
      <c r="J103" s="131"/>
      <c r="K103" s="131"/>
      <c r="L103" s="131"/>
    </row>
    <row r="104" spans="2:12" ht="12.75">
      <c r="B104" s="151"/>
      <c r="C104" s="151"/>
      <c r="D104" s="151"/>
      <c r="E104" s="151"/>
      <c r="F104" s="151"/>
      <c r="G104" s="151"/>
      <c r="H104" s="151"/>
      <c r="I104" s="151"/>
      <c r="J104" s="151"/>
      <c r="K104" s="151"/>
      <c r="L104" s="151"/>
    </row>
    <row r="105" spans="2:12" ht="12.75">
      <c r="B105" s="151"/>
      <c r="C105" s="151"/>
      <c r="D105" s="151"/>
      <c r="E105" s="151"/>
      <c r="F105" s="151"/>
      <c r="G105" s="151"/>
      <c r="H105" s="151"/>
      <c r="I105" s="151"/>
      <c r="J105" s="151"/>
      <c r="K105" s="151"/>
      <c r="L105" s="151"/>
    </row>
    <row r="106" spans="2:12" ht="12.75">
      <c r="B106" s="151"/>
      <c r="C106" s="151"/>
      <c r="D106" s="151"/>
      <c r="E106" s="151"/>
      <c r="F106" s="151"/>
      <c r="G106" s="151"/>
      <c r="H106" s="151"/>
      <c r="I106" s="151"/>
      <c r="J106" s="151"/>
      <c r="K106" s="151"/>
      <c r="L106" s="151"/>
    </row>
    <row r="107" spans="2:12" ht="12.75">
      <c r="B107" s="151"/>
      <c r="C107" s="151"/>
      <c r="D107" s="151"/>
      <c r="E107" s="151"/>
      <c r="F107" s="151"/>
      <c r="G107" s="151"/>
      <c r="H107" s="151"/>
      <c r="I107" s="151"/>
      <c r="J107" s="151"/>
      <c r="K107" s="151"/>
      <c r="L107" s="151"/>
    </row>
    <row r="108" spans="2:12" ht="12.75">
      <c r="B108" s="151"/>
      <c r="C108" s="151"/>
      <c r="D108" s="151"/>
      <c r="E108" s="151"/>
      <c r="F108" s="151"/>
      <c r="G108" s="151"/>
      <c r="H108" s="151"/>
      <c r="I108" s="151"/>
      <c r="J108" s="151"/>
      <c r="K108" s="151"/>
      <c r="L108" s="151"/>
    </row>
    <row r="109" spans="2:12" ht="12.75">
      <c r="B109" s="151"/>
      <c r="C109" s="151"/>
      <c r="D109" s="151"/>
      <c r="E109" s="151"/>
      <c r="F109" s="151"/>
      <c r="G109" s="151"/>
      <c r="H109" s="151"/>
      <c r="I109" s="151"/>
      <c r="J109" s="151"/>
      <c r="K109" s="151"/>
      <c r="L109" s="151"/>
    </row>
    <row r="110" spans="2:12" ht="12.75">
      <c r="B110" s="151"/>
      <c r="C110" s="151"/>
      <c r="D110" s="151"/>
      <c r="E110" s="151"/>
      <c r="F110" s="151"/>
      <c r="G110" s="151"/>
      <c r="H110" s="151"/>
      <c r="I110" s="151"/>
      <c r="J110" s="151"/>
      <c r="K110" s="151"/>
      <c r="L110" s="151"/>
    </row>
    <row r="111" spans="2:12" ht="12.75">
      <c r="B111" s="151"/>
      <c r="C111" s="151"/>
      <c r="D111" s="151"/>
      <c r="E111" s="151"/>
      <c r="F111" s="151"/>
      <c r="G111" s="151"/>
      <c r="H111" s="151"/>
      <c r="I111" s="151"/>
      <c r="J111" s="151"/>
      <c r="K111" s="151"/>
      <c r="L111" s="151"/>
    </row>
  </sheetData>
  <mergeCells count="12">
    <mergeCell ref="B62:K62"/>
    <mergeCell ref="B74:K74"/>
    <mergeCell ref="B98:L103"/>
    <mergeCell ref="B104:L111"/>
    <mergeCell ref="B93:K93"/>
    <mergeCell ref="B4:K4"/>
    <mergeCell ref="B55:K55"/>
    <mergeCell ref="B81:K81"/>
    <mergeCell ref="B36:K36"/>
    <mergeCell ref="B43:K43"/>
    <mergeCell ref="B24:K24"/>
    <mergeCell ref="B17:K17"/>
  </mergeCells>
  <hyperlinks>
    <hyperlink ref="B96" location="Saldo!A1" display="Saldo!A1"/>
    <hyperlink ref="C96" location="Saldo!A23" display="Saldo!A23"/>
    <hyperlink ref="D96" location="Saldo!A42" display="Saldo!A42"/>
    <hyperlink ref="I96" location="ÍNDICE!A1" display="Índice"/>
    <hyperlink ref="B19" location="Saldo!B96" display="Volver"/>
    <hyperlink ref="B38" location="Saldo!C96" display="Volver"/>
    <hyperlink ref="B76" location="Saldo!E96" display="Volver"/>
    <hyperlink ref="B57" location="Saldo!D96" display="Volver"/>
    <hyperlink ref="E96" location="Saldo!A61" display="Saldo!A61"/>
  </hyperlink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Q110"/>
  <sheetViews>
    <sheetView showGridLines="0" showRowColHeaders="0" zoomScale="80" zoomScaleNormal="80" workbookViewId="0" topLeftCell="A76">
      <selection activeCell="I122" sqref="I122"/>
    </sheetView>
  </sheetViews>
  <sheetFormatPr defaultColWidth="11.421875" defaultRowHeight="12.75"/>
  <cols>
    <col min="1" max="1" width="11.421875" style="17" customWidth="1"/>
    <col min="2" max="2" width="22.7109375" style="17" customWidth="1"/>
    <col min="3" max="14" width="10.00390625" style="17" customWidth="1"/>
    <col min="15" max="15" width="11.57421875" style="17" bestFit="1" customWidth="1"/>
    <col min="16" max="16" width="10.00390625" style="17" customWidth="1"/>
    <col min="17" max="16384" width="11.421875" style="17" customWidth="1"/>
  </cols>
  <sheetData>
    <row r="1" spans="1:16" ht="12.75">
      <c r="A1" s="71" t="s">
        <v>194</v>
      </c>
      <c r="B1" s="52"/>
      <c r="C1" s="88"/>
      <c r="D1" s="88"/>
      <c r="E1" s="88"/>
      <c r="F1" s="88"/>
      <c r="G1" s="88"/>
      <c r="H1" s="88"/>
      <c r="I1" s="88"/>
      <c r="J1" s="88"/>
      <c r="K1" s="88"/>
      <c r="L1" s="88"/>
      <c r="M1" s="88"/>
      <c r="N1" s="88"/>
      <c r="O1" s="88"/>
      <c r="P1" s="88"/>
    </row>
    <row r="2" spans="2:16" ht="12.75">
      <c r="B2" s="21"/>
      <c r="C2" s="88"/>
      <c r="D2" s="88"/>
      <c r="E2" s="88"/>
      <c r="F2" s="88"/>
      <c r="G2" s="88"/>
      <c r="H2" s="88"/>
      <c r="I2" s="88"/>
      <c r="J2" s="88"/>
      <c r="K2" s="88"/>
      <c r="L2" s="88"/>
      <c r="M2" s="88"/>
      <c r="N2" s="88"/>
      <c r="O2" s="88"/>
      <c r="P2" s="88"/>
    </row>
    <row r="4" spans="2:17" ht="18">
      <c r="B4" s="122" t="s">
        <v>82</v>
      </c>
      <c r="C4" s="122"/>
      <c r="D4" s="122"/>
      <c r="E4" s="122"/>
      <c r="F4" s="122"/>
      <c r="G4" s="122"/>
      <c r="H4" s="122"/>
      <c r="I4" s="122"/>
      <c r="J4" s="122"/>
      <c r="K4" s="122"/>
      <c r="L4" s="122"/>
      <c r="M4" s="122"/>
      <c r="N4" s="122"/>
      <c r="O4" s="122"/>
      <c r="P4" s="122"/>
      <c r="Q4" s="33"/>
    </row>
    <row r="5" ht="12.75" customHeight="1"/>
    <row r="6" spans="2:16" ht="12.75">
      <c r="B6" s="132"/>
      <c r="C6" s="132" t="s">
        <v>32</v>
      </c>
      <c r="D6" s="132"/>
      <c r="E6" s="132"/>
      <c r="F6" s="132"/>
      <c r="G6" s="132"/>
      <c r="H6" s="132"/>
      <c r="I6" s="132"/>
      <c r="J6" s="132"/>
      <c r="K6" s="132"/>
      <c r="L6" s="132"/>
      <c r="M6" s="132"/>
      <c r="N6" s="105" t="s">
        <v>35</v>
      </c>
      <c r="O6" s="105" t="s">
        <v>33</v>
      </c>
      <c r="P6" s="132" t="s">
        <v>15</v>
      </c>
    </row>
    <row r="7" spans="2:16" ht="12.75">
      <c r="B7" s="132"/>
      <c r="C7" s="73" t="s">
        <v>16</v>
      </c>
      <c r="D7" s="73" t="s">
        <v>17</v>
      </c>
      <c r="E7" s="73" t="s">
        <v>18</v>
      </c>
      <c r="F7" s="73" t="s">
        <v>19</v>
      </c>
      <c r="G7" s="73" t="s">
        <v>20</v>
      </c>
      <c r="H7" s="73" t="s">
        <v>21</v>
      </c>
      <c r="I7" s="73" t="s">
        <v>22</v>
      </c>
      <c r="J7" s="73" t="s">
        <v>23</v>
      </c>
      <c r="K7" s="73" t="s">
        <v>24</v>
      </c>
      <c r="L7" s="73">
        <v>88</v>
      </c>
      <c r="M7" s="73">
        <v>99</v>
      </c>
      <c r="N7" s="101"/>
      <c r="O7" s="101"/>
      <c r="P7" s="132"/>
    </row>
    <row r="8" spans="2:16" ht="15" customHeight="1">
      <c r="B8" s="58" t="s">
        <v>25</v>
      </c>
      <c r="C8" s="85">
        <v>1078</v>
      </c>
      <c r="D8" s="85">
        <v>79</v>
      </c>
      <c r="E8" s="85">
        <v>45</v>
      </c>
      <c r="F8" s="85">
        <v>38</v>
      </c>
      <c r="G8" s="85">
        <v>14</v>
      </c>
      <c r="H8" s="85">
        <v>824</v>
      </c>
      <c r="I8" s="85">
        <v>673</v>
      </c>
      <c r="J8" s="85">
        <v>41</v>
      </c>
      <c r="K8" s="85">
        <v>140</v>
      </c>
      <c r="L8" s="85">
        <v>7</v>
      </c>
      <c r="M8" s="85">
        <v>82</v>
      </c>
      <c r="N8" s="85">
        <v>3021</v>
      </c>
      <c r="O8" s="58">
        <v>986</v>
      </c>
      <c r="P8" s="85">
        <v>4007</v>
      </c>
    </row>
    <row r="9" spans="2:16" ht="15" customHeight="1">
      <c r="B9" s="28" t="s">
        <v>167</v>
      </c>
      <c r="C9" s="85">
        <v>4</v>
      </c>
      <c r="D9" s="85">
        <v>1001</v>
      </c>
      <c r="E9" s="85">
        <v>5</v>
      </c>
      <c r="F9" s="85">
        <v>0</v>
      </c>
      <c r="G9" s="85">
        <v>0</v>
      </c>
      <c r="H9" s="85">
        <v>3</v>
      </c>
      <c r="I9" s="85">
        <v>2</v>
      </c>
      <c r="J9" s="85">
        <v>42</v>
      </c>
      <c r="K9" s="85">
        <v>0</v>
      </c>
      <c r="L9" s="85">
        <v>12</v>
      </c>
      <c r="M9" s="85">
        <v>24</v>
      </c>
      <c r="N9" s="85">
        <v>1093</v>
      </c>
      <c r="O9" s="58">
        <v>16</v>
      </c>
      <c r="P9" s="85">
        <v>1109</v>
      </c>
    </row>
    <row r="10" spans="2:16" ht="15" customHeight="1">
      <c r="B10" s="58" t="s">
        <v>29</v>
      </c>
      <c r="C10" s="85">
        <v>1</v>
      </c>
      <c r="D10" s="85">
        <v>2</v>
      </c>
      <c r="E10" s="85">
        <v>994</v>
      </c>
      <c r="F10" s="85">
        <v>0</v>
      </c>
      <c r="G10" s="85">
        <v>0</v>
      </c>
      <c r="H10" s="85">
        <v>2</v>
      </c>
      <c r="I10" s="85">
        <v>0</v>
      </c>
      <c r="J10" s="85">
        <v>0</v>
      </c>
      <c r="K10" s="85">
        <v>0</v>
      </c>
      <c r="L10" s="85">
        <v>13</v>
      </c>
      <c r="M10" s="85">
        <v>10</v>
      </c>
      <c r="N10" s="85">
        <v>1022</v>
      </c>
      <c r="O10" s="58">
        <v>63</v>
      </c>
      <c r="P10" s="85">
        <v>1085</v>
      </c>
    </row>
    <row r="11" spans="2:16" ht="15" customHeight="1">
      <c r="B11" s="58" t="s">
        <v>30</v>
      </c>
      <c r="C11" s="85">
        <v>1</v>
      </c>
      <c r="D11" s="85">
        <v>0</v>
      </c>
      <c r="E11" s="85">
        <v>0</v>
      </c>
      <c r="F11" s="85">
        <v>404</v>
      </c>
      <c r="G11" s="85">
        <v>0</v>
      </c>
      <c r="H11" s="85">
        <v>0</v>
      </c>
      <c r="I11" s="85">
        <v>2</v>
      </c>
      <c r="J11" s="85">
        <v>0</v>
      </c>
      <c r="K11" s="85">
        <v>1</v>
      </c>
      <c r="L11" s="85">
        <v>6</v>
      </c>
      <c r="M11" s="85">
        <v>1</v>
      </c>
      <c r="N11" s="85">
        <v>415</v>
      </c>
      <c r="O11" s="58">
        <v>5</v>
      </c>
      <c r="P11" s="85">
        <v>420</v>
      </c>
    </row>
    <row r="12" spans="2:16" ht="15" customHeight="1">
      <c r="B12" s="58" t="s">
        <v>31</v>
      </c>
      <c r="C12" s="85">
        <v>0</v>
      </c>
      <c r="D12" s="85">
        <v>0</v>
      </c>
      <c r="E12" s="85">
        <v>0</v>
      </c>
      <c r="F12" s="85">
        <v>0</v>
      </c>
      <c r="G12" s="85">
        <v>726</v>
      </c>
      <c r="H12" s="85">
        <v>1</v>
      </c>
      <c r="I12" s="85">
        <v>0</v>
      </c>
      <c r="J12" s="85">
        <v>0</v>
      </c>
      <c r="K12" s="85">
        <v>0</v>
      </c>
      <c r="L12" s="85">
        <v>9</v>
      </c>
      <c r="M12" s="85">
        <v>1</v>
      </c>
      <c r="N12" s="85">
        <v>737</v>
      </c>
      <c r="O12" s="58">
        <v>3</v>
      </c>
      <c r="P12" s="85">
        <v>740</v>
      </c>
    </row>
    <row r="13" spans="2:16" ht="15" customHeight="1">
      <c r="B13" s="58" t="s">
        <v>26</v>
      </c>
      <c r="C13" s="85"/>
      <c r="D13" s="85"/>
      <c r="E13" s="85"/>
      <c r="F13" s="85"/>
      <c r="G13" s="85"/>
      <c r="H13" s="85"/>
      <c r="I13" s="85"/>
      <c r="J13" s="85"/>
      <c r="K13" s="85"/>
      <c r="L13" s="85"/>
      <c r="M13" s="85"/>
      <c r="N13" s="85"/>
      <c r="O13" s="58">
        <v>0</v>
      </c>
      <c r="P13" s="85"/>
    </row>
    <row r="14" spans="2:16" ht="15" customHeight="1">
      <c r="B14" s="58" t="s">
        <v>81</v>
      </c>
      <c r="C14" s="85"/>
      <c r="D14" s="85"/>
      <c r="E14" s="85"/>
      <c r="F14" s="85"/>
      <c r="G14" s="85"/>
      <c r="H14" s="85"/>
      <c r="I14" s="85"/>
      <c r="J14" s="85"/>
      <c r="K14" s="85"/>
      <c r="L14" s="85"/>
      <c r="M14" s="85"/>
      <c r="N14" s="85"/>
      <c r="O14" s="58">
        <v>0</v>
      </c>
      <c r="P14" s="85"/>
    </row>
    <row r="15" spans="2:16" ht="15" customHeight="1">
      <c r="B15" s="58" t="s">
        <v>28</v>
      </c>
      <c r="C15" s="85">
        <v>1</v>
      </c>
      <c r="D15" s="85">
        <v>6</v>
      </c>
      <c r="E15" s="85">
        <v>0</v>
      </c>
      <c r="F15" s="85">
        <v>0</v>
      </c>
      <c r="G15" s="85">
        <v>0</v>
      </c>
      <c r="H15" s="85">
        <v>2</v>
      </c>
      <c r="I15" s="85">
        <v>2</v>
      </c>
      <c r="J15" s="85">
        <v>368</v>
      </c>
      <c r="K15" s="85">
        <v>0</v>
      </c>
      <c r="L15" s="85">
        <v>12</v>
      </c>
      <c r="M15" s="85">
        <v>1</v>
      </c>
      <c r="N15" s="85">
        <v>392</v>
      </c>
      <c r="O15" s="58">
        <v>7</v>
      </c>
      <c r="P15" s="85">
        <v>399</v>
      </c>
    </row>
    <row r="16" spans="2:16" ht="15" customHeight="1">
      <c r="B16" s="58" t="s">
        <v>112</v>
      </c>
      <c r="C16" s="85"/>
      <c r="D16" s="85"/>
      <c r="E16" s="85"/>
      <c r="F16" s="85"/>
      <c r="G16" s="85"/>
      <c r="H16" s="85"/>
      <c r="I16" s="85"/>
      <c r="J16" s="85"/>
      <c r="K16" s="85"/>
      <c r="L16" s="85"/>
      <c r="M16" s="85"/>
      <c r="N16" s="85"/>
      <c r="O16" s="58">
        <v>0</v>
      </c>
      <c r="P16" s="85"/>
    </row>
    <row r="17" spans="2:16" ht="15" customHeight="1">
      <c r="B17" s="58" t="s">
        <v>114</v>
      </c>
      <c r="C17" s="85"/>
      <c r="D17" s="85"/>
      <c r="E17" s="85"/>
      <c r="F17" s="85"/>
      <c r="G17" s="85"/>
      <c r="H17" s="85"/>
      <c r="I17" s="85"/>
      <c r="J17" s="85"/>
      <c r="K17" s="85"/>
      <c r="L17" s="85"/>
      <c r="M17" s="85"/>
      <c r="N17" s="85"/>
      <c r="O17" s="58">
        <v>0</v>
      </c>
      <c r="P17" s="85"/>
    </row>
    <row r="18" spans="2:16" ht="15" customHeight="1">
      <c r="B18" s="58" t="s">
        <v>34</v>
      </c>
      <c r="C18" s="85"/>
      <c r="D18" s="85"/>
      <c r="E18" s="85"/>
      <c r="F18" s="85"/>
      <c r="G18" s="85"/>
      <c r="H18" s="85"/>
      <c r="I18" s="85"/>
      <c r="J18" s="85"/>
      <c r="K18" s="85"/>
      <c r="L18" s="85"/>
      <c r="M18" s="85"/>
      <c r="N18" s="85"/>
      <c r="O18" s="85">
        <v>0</v>
      </c>
      <c r="P18" s="85"/>
    </row>
    <row r="19" spans="2:16" ht="15" customHeight="1">
      <c r="B19" s="58" t="s">
        <v>15</v>
      </c>
      <c r="C19" s="85">
        <v>1085</v>
      </c>
      <c r="D19" s="85">
        <v>1088</v>
      </c>
      <c r="E19" s="85">
        <v>1044</v>
      </c>
      <c r="F19" s="85">
        <v>442</v>
      </c>
      <c r="G19" s="85">
        <v>740</v>
      </c>
      <c r="H19" s="85">
        <v>832</v>
      </c>
      <c r="I19" s="85">
        <v>679</v>
      </c>
      <c r="J19" s="85">
        <v>451</v>
      </c>
      <c r="K19" s="85">
        <v>141</v>
      </c>
      <c r="L19" s="85">
        <v>59</v>
      </c>
      <c r="M19" s="85">
        <v>119</v>
      </c>
      <c r="N19" s="85">
        <v>6680</v>
      </c>
      <c r="O19" s="85">
        <v>1080</v>
      </c>
      <c r="P19" s="85">
        <v>7760</v>
      </c>
    </row>
    <row r="20" spans="2:16" ht="12.75">
      <c r="B20" s="58" t="s">
        <v>49</v>
      </c>
      <c r="C20" s="60">
        <v>42836</v>
      </c>
      <c r="D20" s="60">
        <v>46744</v>
      </c>
      <c r="E20" s="60">
        <v>28492</v>
      </c>
      <c r="F20" s="60">
        <v>11812</v>
      </c>
      <c r="G20" s="60">
        <v>10862</v>
      </c>
      <c r="H20" s="60">
        <v>43479</v>
      </c>
      <c r="I20" s="60">
        <v>33060</v>
      </c>
      <c r="J20" s="60">
        <v>18516</v>
      </c>
      <c r="K20" s="60">
        <v>9171</v>
      </c>
      <c r="L20" s="60"/>
      <c r="M20" s="60">
        <v>244972</v>
      </c>
      <c r="N20" s="60">
        <v>244972</v>
      </c>
      <c r="O20" s="60"/>
      <c r="P20" s="60"/>
    </row>
    <row r="21" spans="2:16" ht="12.75">
      <c r="B21" s="153" t="s">
        <v>136</v>
      </c>
      <c r="C21" s="153"/>
      <c r="D21" s="153"/>
      <c r="E21" s="153"/>
      <c r="F21" s="153"/>
      <c r="G21" s="153"/>
      <c r="H21" s="153"/>
      <c r="I21" s="153"/>
      <c r="J21" s="153"/>
      <c r="K21" s="153"/>
      <c r="L21" s="153"/>
      <c r="M21" s="153"/>
      <c r="N21" s="153"/>
      <c r="O21" s="153"/>
      <c r="P21" s="153"/>
    </row>
    <row r="22" spans="2:16" ht="12.75">
      <c r="B22" s="21"/>
      <c r="C22" s="88"/>
      <c r="D22" s="88"/>
      <c r="E22" s="88"/>
      <c r="F22" s="88"/>
      <c r="G22" s="88"/>
      <c r="H22" s="88"/>
      <c r="I22" s="88"/>
      <c r="J22" s="88"/>
      <c r="K22" s="88"/>
      <c r="L22" s="88"/>
      <c r="M22" s="88"/>
      <c r="N22" s="88"/>
      <c r="O22" s="88"/>
      <c r="P22" s="88"/>
    </row>
    <row r="25" spans="2:17" ht="18">
      <c r="B25" s="122" t="s">
        <v>115</v>
      </c>
      <c r="C25" s="122"/>
      <c r="D25" s="122"/>
      <c r="E25" s="122"/>
      <c r="F25" s="122"/>
      <c r="G25" s="122"/>
      <c r="H25" s="122"/>
      <c r="I25" s="122"/>
      <c r="J25" s="122"/>
      <c r="K25" s="122"/>
      <c r="L25" s="122"/>
      <c r="M25" s="122"/>
      <c r="N25" s="122"/>
      <c r="O25" s="122"/>
      <c r="P25" s="122"/>
      <c r="Q25" s="33"/>
    </row>
    <row r="27" spans="2:16" ht="12.75" customHeight="1">
      <c r="B27" s="132"/>
      <c r="C27" s="132" t="s">
        <v>32</v>
      </c>
      <c r="D27" s="132"/>
      <c r="E27" s="132"/>
      <c r="F27" s="132"/>
      <c r="G27" s="132"/>
      <c r="H27" s="132"/>
      <c r="I27" s="132"/>
      <c r="J27" s="132"/>
      <c r="K27" s="132"/>
      <c r="L27" s="132"/>
      <c r="M27" s="132"/>
      <c r="N27" s="105" t="s">
        <v>35</v>
      </c>
      <c r="O27" s="105" t="s">
        <v>33</v>
      </c>
      <c r="P27" s="132" t="s">
        <v>15</v>
      </c>
    </row>
    <row r="28" spans="2:16" ht="12.75">
      <c r="B28" s="132"/>
      <c r="C28" s="73" t="s">
        <v>16</v>
      </c>
      <c r="D28" s="73" t="s">
        <v>17</v>
      </c>
      <c r="E28" s="73" t="s">
        <v>18</v>
      </c>
      <c r="F28" s="73" t="s">
        <v>19</v>
      </c>
      <c r="G28" s="73" t="s">
        <v>20</v>
      </c>
      <c r="H28" s="73" t="s">
        <v>21</v>
      </c>
      <c r="I28" s="73" t="s">
        <v>22</v>
      </c>
      <c r="J28" s="73" t="s">
        <v>23</v>
      </c>
      <c r="K28" s="73" t="s">
        <v>24</v>
      </c>
      <c r="L28" s="73">
        <v>88</v>
      </c>
      <c r="M28" s="73">
        <v>99</v>
      </c>
      <c r="N28" s="101"/>
      <c r="O28" s="101"/>
      <c r="P28" s="132"/>
    </row>
    <row r="29" spans="2:16" ht="15" customHeight="1">
      <c r="B29" s="58" t="s">
        <v>25</v>
      </c>
      <c r="C29" s="85">
        <v>986</v>
      </c>
      <c r="D29" s="85">
        <v>43</v>
      </c>
      <c r="E29" s="85">
        <v>31</v>
      </c>
      <c r="F29" s="85">
        <v>28</v>
      </c>
      <c r="G29" s="85">
        <v>10</v>
      </c>
      <c r="H29" s="85">
        <v>821</v>
      </c>
      <c r="I29" s="85">
        <v>752</v>
      </c>
      <c r="J29" s="85">
        <v>41</v>
      </c>
      <c r="K29" s="85">
        <v>174</v>
      </c>
      <c r="L29" s="85">
        <v>2</v>
      </c>
      <c r="M29" s="85">
        <v>48</v>
      </c>
      <c r="N29" s="85">
        <v>2936</v>
      </c>
      <c r="O29" s="58">
        <v>1044</v>
      </c>
      <c r="P29" s="85">
        <v>3980</v>
      </c>
    </row>
    <row r="30" spans="2:16" ht="15" customHeight="1">
      <c r="B30" s="28" t="s">
        <v>167</v>
      </c>
      <c r="C30" s="85">
        <v>3</v>
      </c>
      <c r="D30" s="85">
        <v>958</v>
      </c>
      <c r="E30" s="85">
        <v>0</v>
      </c>
      <c r="F30" s="85">
        <v>0</v>
      </c>
      <c r="G30" s="85">
        <v>0</v>
      </c>
      <c r="H30" s="85">
        <v>0</v>
      </c>
      <c r="I30" s="85">
        <v>1</v>
      </c>
      <c r="J30" s="85">
        <v>48</v>
      </c>
      <c r="K30" s="85">
        <v>0</v>
      </c>
      <c r="L30" s="85">
        <v>8</v>
      </c>
      <c r="M30" s="85">
        <v>41</v>
      </c>
      <c r="N30" s="85">
        <v>1059</v>
      </c>
      <c r="O30" s="58">
        <v>12</v>
      </c>
      <c r="P30" s="85">
        <v>1071</v>
      </c>
    </row>
    <row r="31" spans="2:16" ht="15" customHeight="1">
      <c r="B31" s="58" t="s">
        <v>29</v>
      </c>
      <c r="C31" s="85">
        <v>1</v>
      </c>
      <c r="D31" s="85">
        <v>1</v>
      </c>
      <c r="E31" s="85">
        <v>1179</v>
      </c>
      <c r="F31" s="85">
        <v>1</v>
      </c>
      <c r="G31" s="85">
        <v>0</v>
      </c>
      <c r="H31" s="85">
        <v>5</v>
      </c>
      <c r="I31" s="85">
        <v>1</v>
      </c>
      <c r="J31" s="85">
        <v>1</v>
      </c>
      <c r="K31" s="85">
        <v>0</v>
      </c>
      <c r="L31" s="85">
        <v>11</v>
      </c>
      <c r="M31" s="85">
        <v>15</v>
      </c>
      <c r="N31" s="85">
        <v>1215</v>
      </c>
      <c r="O31" s="58">
        <v>31</v>
      </c>
      <c r="P31" s="85">
        <v>1246</v>
      </c>
    </row>
    <row r="32" spans="2:16" ht="15" customHeight="1">
      <c r="B32" s="58" t="s">
        <v>30</v>
      </c>
      <c r="C32" s="85">
        <v>1</v>
      </c>
      <c r="D32" s="85">
        <v>0</v>
      </c>
      <c r="E32" s="85">
        <v>0</v>
      </c>
      <c r="F32" s="85">
        <v>409</v>
      </c>
      <c r="G32" s="85">
        <v>0</v>
      </c>
      <c r="H32" s="85">
        <v>0</v>
      </c>
      <c r="I32" s="85">
        <v>0</v>
      </c>
      <c r="J32" s="85">
        <v>0</v>
      </c>
      <c r="K32" s="85">
        <v>0</v>
      </c>
      <c r="L32" s="85">
        <v>10</v>
      </c>
      <c r="M32" s="85">
        <v>2</v>
      </c>
      <c r="N32" s="85">
        <v>422</v>
      </c>
      <c r="O32" s="58">
        <v>11</v>
      </c>
      <c r="P32" s="85">
        <v>433</v>
      </c>
    </row>
    <row r="33" spans="2:16" ht="15" customHeight="1">
      <c r="B33" s="58" t="s">
        <v>31</v>
      </c>
      <c r="C33" s="85">
        <v>0</v>
      </c>
      <c r="D33" s="85">
        <v>2</v>
      </c>
      <c r="E33" s="85">
        <v>0</v>
      </c>
      <c r="F33" s="85">
        <v>0</v>
      </c>
      <c r="G33" s="85">
        <v>701</v>
      </c>
      <c r="H33" s="85">
        <v>0</v>
      </c>
      <c r="I33" s="85">
        <v>0</v>
      </c>
      <c r="J33" s="85">
        <v>0</v>
      </c>
      <c r="K33" s="85">
        <v>0</v>
      </c>
      <c r="L33" s="85">
        <v>7</v>
      </c>
      <c r="M33" s="85">
        <v>0</v>
      </c>
      <c r="N33" s="85">
        <v>710</v>
      </c>
      <c r="O33" s="58">
        <v>6</v>
      </c>
      <c r="P33" s="85">
        <v>716</v>
      </c>
    </row>
    <row r="34" spans="2:16" ht="15" customHeight="1">
      <c r="B34" s="58" t="s">
        <v>26</v>
      </c>
      <c r="C34" s="85"/>
      <c r="D34" s="85"/>
      <c r="E34" s="85"/>
      <c r="F34" s="85"/>
      <c r="G34" s="85"/>
      <c r="H34" s="85"/>
      <c r="I34" s="85"/>
      <c r="J34" s="85"/>
      <c r="K34" s="85"/>
      <c r="L34" s="85"/>
      <c r="M34" s="85"/>
      <c r="N34" s="85"/>
      <c r="O34" s="58">
        <v>0</v>
      </c>
      <c r="P34" s="85"/>
    </row>
    <row r="35" spans="2:16" ht="15" customHeight="1">
      <c r="B35" s="58" t="s">
        <v>81</v>
      </c>
      <c r="C35" s="85"/>
      <c r="D35" s="85"/>
      <c r="E35" s="85"/>
      <c r="F35" s="85"/>
      <c r="G35" s="85"/>
      <c r="H35" s="85"/>
      <c r="I35" s="85"/>
      <c r="J35" s="85"/>
      <c r="K35" s="85"/>
      <c r="L35" s="85"/>
      <c r="M35" s="85"/>
      <c r="N35" s="85"/>
      <c r="O35" s="58">
        <v>0</v>
      </c>
      <c r="P35" s="85"/>
    </row>
    <row r="36" spans="2:16" ht="15" customHeight="1">
      <c r="B36" s="58" t="s">
        <v>28</v>
      </c>
      <c r="C36" s="85">
        <v>1</v>
      </c>
      <c r="D36" s="85">
        <v>9</v>
      </c>
      <c r="E36" s="85">
        <v>0</v>
      </c>
      <c r="F36" s="85">
        <v>0</v>
      </c>
      <c r="G36" s="85">
        <v>0</v>
      </c>
      <c r="H36" s="85">
        <v>1</v>
      </c>
      <c r="I36" s="85">
        <v>4</v>
      </c>
      <c r="J36" s="85">
        <v>328</v>
      </c>
      <c r="K36" s="85">
        <v>0</v>
      </c>
      <c r="L36" s="85">
        <v>11</v>
      </c>
      <c r="M36" s="85">
        <v>1</v>
      </c>
      <c r="N36" s="85">
        <v>355</v>
      </c>
      <c r="O36" s="58">
        <v>5</v>
      </c>
      <c r="P36" s="85">
        <v>360</v>
      </c>
    </row>
    <row r="37" spans="2:16" ht="15" customHeight="1">
      <c r="B37" s="58" t="s">
        <v>112</v>
      </c>
      <c r="C37" s="85"/>
      <c r="D37" s="85"/>
      <c r="E37" s="85"/>
      <c r="F37" s="85"/>
      <c r="G37" s="85"/>
      <c r="H37" s="85"/>
      <c r="I37" s="85"/>
      <c r="J37" s="85"/>
      <c r="K37" s="85"/>
      <c r="L37" s="85"/>
      <c r="M37" s="85"/>
      <c r="N37" s="85"/>
      <c r="O37" s="58">
        <v>0</v>
      </c>
      <c r="P37" s="85"/>
    </row>
    <row r="38" spans="2:16" ht="15" customHeight="1">
      <c r="B38" s="58" t="s">
        <v>114</v>
      </c>
      <c r="C38" s="85"/>
      <c r="D38" s="85"/>
      <c r="E38" s="85"/>
      <c r="F38" s="85"/>
      <c r="G38" s="85"/>
      <c r="H38" s="85"/>
      <c r="I38" s="85"/>
      <c r="J38" s="85"/>
      <c r="K38" s="85"/>
      <c r="L38" s="85"/>
      <c r="M38" s="85"/>
      <c r="N38" s="85"/>
      <c r="O38" s="58">
        <v>0</v>
      </c>
      <c r="P38" s="85"/>
    </row>
    <row r="39" spans="2:16" ht="15" customHeight="1">
      <c r="B39" s="58" t="s">
        <v>34</v>
      </c>
      <c r="C39" s="85"/>
      <c r="D39" s="85"/>
      <c r="E39" s="85"/>
      <c r="F39" s="85"/>
      <c r="G39" s="85"/>
      <c r="H39" s="85"/>
      <c r="I39" s="85"/>
      <c r="J39" s="85"/>
      <c r="K39" s="85"/>
      <c r="L39" s="85"/>
      <c r="M39" s="85"/>
      <c r="N39" s="85"/>
      <c r="O39" s="85">
        <v>0</v>
      </c>
      <c r="P39" s="85"/>
    </row>
    <row r="40" spans="2:16" ht="15" customHeight="1">
      <c r="B40" s="58" t="s">
        <v>15</v>
      </c>
      <c r="C40" s="85">
        <v>992</v>
      </c>
      <c r="D40" s="85">
        <v>1013</v>
      </c>
      <c r="E40" s="85">
        <v>1210</v>
      </c>
      <c r="F40" s="85">
        <v>438</v>
      </c>
      <c r="G40" s="85">
        <v>711</v>
      </c>
      <c r="H40" s="85">
        <v>827</v>
      </c>
      <c r="I40" s="85">
        <v>758</v>
      </c>
      <c r="J40" s="85">
        <v>418</v>
      </c>
      <c r="K40" s="85">
        <v>174</v>
      </c>
      <c r="L40" s="85">
        <v>49</v>
      </c>
      <c r="M40" s="85">
        <v>107</v>
      </c>
      <c r="N40" s="85">
        <v>6697</v>
      </c>
      <c r="O40" s="85">
        <v>1109</v>
      </c>
      <c r="P40" s="85">
        <v>7806</v>
      </c>
    </row>
    <row r="41" spans="2:16" ht="12.75">
      <c r="B41" s="58" t="s">
        <v>49</v>
      </c>
      <c r="C41" s="60">
        <v>43931</v>
      </c>
      <c r="D41" s="60">
        <v>47988</v>
      </c>
      <c r="E41" s="60">
        <v>29263</v>
      </c>
      <c r="F41" s="60">
        <v>11998</v>
      </c>
      <c r="G41" s="60">
        <v>11044</v>
      </c>
      <c r="H41" s="60">
        <v>44417</v>
      </c>
      <c r="I41" s="60">
        <v>34084</v>
      </c>
      <c r="J41" s="60">
        <v>19192</v>
      </c>
      <c r="K41" s="60">
        <v>9167</v>
      </c>
      <c r="L41" s="60"/>
      <c r="M41" s="60">
        <v>251084</v>
      </c>
      <c r="N41" s="60">
        <v>251084</v>
      </c>
      <c r="O41" s="60"/>
      <c r="P41" s="60"/>
    </row>
    <row r="42" spans="2:16" ht="12.75">
      <c r="B42" s="153" t="s">
        <v>136</v>
      </c>
      <c r="C42" s="153"/>
      <c r="D42" s="153"/>
      <c r="E42" s="153"/>
      <c r="F42" s="153"/>
      <c r="G42" s="153"/>
      <c r="H42" s="153"/>
      <c r="I42" s="153"/>
      <c r="J42" s="153"/>
      <c r="K42" s="153"/>
      <c r="L42" s="153"/>
      <c r="M42" s="153"/>
      <c r="N42" s="153"/>
      <c r="O42" s="153"/>
      <c r="P42" s="153"/>
    </row>
    <row r="46" spans="2:17" ht="18">
      <c r="B46" s="122" t="s">
        <v>119</v>
      </c>
      <c r="C46" s="122"/>
      <c r="D46" s="122"/>
      <c r="E46" s="122"/>
      <c r="F46" s="122"/>
      <c r="G46" s="122"/>
      <c r="H46" s="122"/>
      <c r="I46" s="122"/>
      <c r="J46" s="122"/>
      <c r="K46" s="122"/>
      <c r="L46" s="122"/>
      <c r="M46" s="122"/>
      <c r="N46" s="122"/>
      <c r="O46" s="122"/>
      <c r="P46" s="122"/>
      <c r="Q46" s="33"/>
    </row>
    <row r="48" spans="2:16" ht="12.75" customHeight="1">
      <c r="B48" s="132"/>
      <c r="C48" s="132" t="s">
        <v>32</v>
      </c>
      <c r="D48" s="132"/>
      <c r="E48" s="132"/>
      <c r="F48" s="132"/>
      <c r="G48" s="132"/>
      <c r="H48" s="132"/>
      <c r="I48" s="132"/>
      <c r="J48" s="132"/>
      <c r="K48" s="132"/>
      <c r="L48" s="132"/>
      <c r="M48" s="132"/>
      <c r="N48" s="105" t="s">
        <v>35</v>
      </c>
      <c r="O48" s="105" t="s">
        <v>33</v>
      </c>
      <c r="P48" s="132" t="s">
        <v>15</v>
      </c>
    </row>
    <row r="49" spans="2:16" ht="12.75">
      <c r="B49" s="132"/>
      <c r="C49" s="73" t="s">
        <v>16</v>
      </c>
      <c r="D49" s="73" t="s">
        <v>17</v>
      </c>
      <c r="E49" s="73" t="s">
        <v>18</v>
      </c>
      <c r="F49" s="73" t="s">
        <v>19</v>
      </c>
      <c r="G49" s="73" t="s">
        <v>20</v>
      </c>
      <c r="H49" s="73" t="s">
        <v>21</v>
      </c>
      <c r="I49" s="73" t="s">
        <v>22</v>
      </c>
      <c r="J49" s="73" t="s">
        <v>23</v>
      </c>
      <c r="K49" s="73" t="s">
        <v>24</v>
      </c>
      <c r="L49" s="73">
        <v>88</v>
      </c>
      <c r="M49" s="73">
        <v>99</v>
      </c>
      <c r="N49" s="101"/>
      <c r="O49" s="101"/>
      <c r="P49" s="132"/>
    </row>
    <row r="50" spans="2:16" ht="15" customHeight="1">
      <c r="B50" s="58" t="s">
        <v>25</v>
      </c>
      <c r="C50" s="85">
        <v>1007</v>
      </c>
      <c r="D50" s="85">
        <v>305</v>
      </c>
      <c r="E50" s="85">
        <v>243</v>
      </c>
      <c r="F50" s="85">
        <v>96</v>
      </c>
      <c r="G50" s="85">
        <v>81</v>
      </c>
      <c r="H50" s="85">
        <v>923</v>
      </c>
      <c r="I50" s="85">
        <v>861</v>
      </c>
      <c r="J50" s="85">
        <v>148</v>
      </c>
      <c r="K50" s="85">
        <v>197</v>
      </c>
      <c r="L50" s="85">
        <v>53</v>
      </c>
      <c r="M50" s="85">
        <v>12</v>
      </c>
      <c r="N50" s="85">
        <v>3926</v>
      </c>
      <c r="O50" s="58">
        <v>90</v>
      </c>
      <c r="P50" s="85">
        <v>4016</v>
      </c>
    </row>
    <row r="51" spans="2:16" ht="15" customHeight="1">
      <c r="B51" s="28" t="s">
        <v>167</v>
      </c>
      <c r="C51" s="85">
        <v>5</v>
      </c>
      <c r="D51" s="85">
        <v>920</v>
      </c>
      <c r="E51" s="85">
        <v>3</v>
      </c>
      <c r="F51" s="85">
        <v>0</v>
      </c>
      <c r="G51" s="85">
        <v>0</v>
      </c>
      <c r="H51" s="85">
        <v>1</v>
      </c>
      <c r="I51" s="85">
        <v>1</v>
      </c>
      <c r="J51" s="85">
        <v>65</v>
      </c>
      <c r="K51" s="85">
        <v>0</v>
      </c>
      <c r="L51" s="85">
        <v>9</v>
      </c>
      <c r="M51" s="85">
        <v>28</v>
      </c>
      <c r="N51" s="85">
        <v>1032</v>
      </c>
      <c r="O51" s="58">
        <v>10</v>
      </c>
      <c r="P51" s="85">
        <v>1042</v>
      </c>
    </row>
    <row r="52" spans="2:16" ht="15" customHeight="1">
      <c r="B52" s="58" t="s">
        <v>29</v>
      </c>
      <c r="C52" s="85">
        <v>2</v>
      </c>
      <c r="D52" s="85">
        <v>0</v>
      </c>
      <c r="E52" s="85">
        <v>1166</v>
      </c>
      <c r="F52" s="85">
        <v>1</v>
      </c>
      <c r="G52" s="85">
        <v>0</v>
      </c>
      <c r="H52" s="85">
        <v>2</v>
      </c>
      <c r="I52" s="85">
        <v>2</v>
      </c>
      <c r="J52" s="85">
        <v>0</v>
      </c>
      <c r="K52" s="85">
        <v>0</v>
      </c>
      <c r="L52" s="85">
        <v>6</v>
      </c>
      <c r="M52" s="85">
        <v>73</v>
      </c>
      <c r="N52" s="85">
        <v>1252</v>
      </c>
      <c r="O52" s="58">
        <v>32</v>
      </c>
      <c r="P52" s="85">
        <v>1284</v>
      </c>
    </row>
    <row r="53" spans="2:16" ht="15" customHeight="1">
      <c r="B53" s="58" t="s">
        <v>30</v>
      </c>
      <c r="C53" s="85">
        <v>0</v>
      </c>
      <c r="D53" s="85">
        <v>0</v>
      </c>
      <c r="E53" s="85">
        <v>0</v>
      </c>
      <c r="F53" s="85">
        <v>290</v>
      </c>
      <c r="G53" s="85">
        <v>0</v>
      </c>
      <c r="H53" s="85">
        <v>0</v>
      </c>
      <c r="I53" s="85">
        <v>0</v>
      </c>
      <c r="J53" s="85">
        <v>0</v>
      </c>
      <c r="K53" s="85">
        <v>0</v>
      </c>
      <c r="L53" s="85">
        <v>9</v>
      </c>
      <c r="M53" s="85">
        <v>4</v>
      </c>
      <c r="N53" s="85">
        <v>303</v>
      </c>
      <c r="O53" s="58">
        <v>0</v>
      </c>
      <c r="P53" s="85">
        <v>303</v>
      </c>
    </row>
    <row r="54" spans="2:16" ht="15" customHeight="1">
      <c r="B54" s="58" t="s">
        <v>31</v>
      </c>
      <c r="C54" s="85">
        <v>0</v>
      </c>
      <c r="D54" s="85">
        <v>0</v>
      </c>
      <c r="E54" s="85">
        <v>0</v>
      </c>
      <c r="F54" s="85">
        <v>0</v>
      </c>
      <c r="G54" s="85">
        <v>737</v>
      </c>
      <c r="H54" s="85">
        <v>0</v>
      </c>
      <c r="I54" s="85">
        <v>2</v>
      </c>
      <c r="J54" s="85">
        <v>0</v>
      </c>
      <c r="K54" s="85">
        <v>1</v>
      </c>
      <c r="L54" s="85">
        <v>4</v>
      </c>
      <c r="M54" s="85">
        <v>0</v>
      </c>
      <c r="N54" s="85">
        <v>744</v>
      </c>
      <c r="O54" s="58">
        <v>4</v>
      </c>
      <c r="P54" s="85">
        <v>748</v>
      </c>
    </row>
    <row r="55" spans="2:16" ht="15" customHeight="1">
      <c r="B55" s="58" t="s">
        <v>26</v>
      </c>
      <c r="C55" s="85"/>
      <c r="D55" s="85"/>
      <c r="E55" s="85"/>
      <c r="F55" s="85"/>
      <c r="G55" s="85"/>
      <c r="H55" s="85"/>
      <c r="I55" s="85"/>
      <c r="J55" s="85"/>
      <c r="K55" s="85"/>
      <c r="L55" s="85"/>
      <c r="M55" s="85"/>
      <c r="N55" s="85"/>
      <c r="O55" s="58">
        <v>0</v>
      </c>
      <c r="P55" s="85"/>
    </row>
    <row r="56" spans="2:16" ht="15" customHeight="1">
      <c r="B56" s="58" t="s">
        <v>81</v>
      </c>
      <c r="C56" s="85"/>
      <c r="D56" s="85"/>
      <c r="E56" s="85"/>
      <c r="F56" s="85"/>
      <c r="G56" s="85"/>
      <c r="H56" s="85"/>
      <c r="I56" s="85"/>
      <c r="J56" s="85"/>
      <c r="K56" s="85"/>
      <c r="L56" s="85"/>
      <c r="M56" s="85"/>
      <c r="N56" s="85"/>
      <c r="O56" s="58">
        <v>0</v>
      </c>
      <c r="P56" s="85"/>
    </row>
    <row r="57" spans="2:16" ht="15" customHeight="1">
      <c r="B57" s="58" t="s">
        <v>28</v>
      </c>
      <c r="C57" s="85">
        <v>3</v>
      </c>
      <c r="D57" s="85">
        <v>6</v>
      </c>
      <c r="E57" s="85">
        <v>0</v>
      </c>
      <c r="F57" s="85">
        <v>0</v>
      </c>
      <c r="G57" s="85">
        <v>0</v>
      </c>
      <c r="H57" s="85">
        <v>0</v>
      </c>
      <c r="I57" s="85">
        <v>1</v>
      </c>
      <c r="J57" s="85">
        <v>343</v>
      </c>
      <c r="K57" s="85">
        <v>0</v>
      </c>
      <c r="L57" s="85">
        <v>13</v>
      </c>
      <c r="M57" s="85">
        <v>2</v>
      </c>
      <c r="N57" s="85">
        <v>368</v>
      </c>
      <c r="O57" s="58">
        <v>5</v>
      </c>
      <c r="P57" s="85">
        <v>373</v>
      </c>
    </row>
    <row r="58" spans="2:16" ht="15" customHeight="1">
      <c r="B58" s="58" t="s">
        <v>112</v>
      </c>
      <c r="C58" s="85"/>
      <c r="D58" s="85"/>
      <c r="E58" s="85"/>
      <c r="F58" s="85"/>
      <c r="G58" s="85"/>
      <c r="H58" s="85"/>
      <c r="I58" s="85"/>
      <c r="J58" s="85"/>
      <c r="K58" s="85"/>
      <c r="L58" s="85"/>
      <c r="M58" s="85"/>
      <c r="N58" s="85"/>
      <c r="O58" s="58">
        <v>0</v>
      </c>
      <c r="P58" s="85"/>
    </row>
    <row r="59" spans="2:16" ht="15" customHeight="1">
      <c r="B59" s="58" t="s">
        <v>114</v>
      </c>
      <c r="C59" s="85"/>
      <c r="D59" s="85"/>
      <c r="E59" s="85"/>
      <c r="F59" s="85"/>
      <c r="G59" s="85"/>
      <c r="H59" s="85"/>
      <c r="I59" s="85"/>
      <c r="J59" s="85"/>
      <c r="K59" s="85"/>
      <c r="L59" s="85"/>
      <c r="M59" s="85"/>
      <c r="N59" s="85"/>
      <c r="O59" s="58">
        <v>0</v>
      </c>
      <c r="P59" s="85"/>
    </row>
    <row r="60" spans="2:16" ht="15" customHeight="1">
      <c r="B60" s="58" t="s">
        <v>34</v>
      </c>
      <c r="C60" s="85"/>
      <c r="D60" s="85"/>
      <c r="E60" s="85"/>
      <c r="F60" s="85"/>
      <c r="G60" s="85"/>
      <c r="H60" s="85"/>
      <c r="I60" s="85"/>
      <c r="J60" s="85"/>
      <c r="K60" s="85"/>
      <c r="L60" s="85"/>
      <c r="M60" s="85"/>
      <c r="N60" s="85"/>
      <c r="O60" s="85">
        <v>0</v>
      </c>
      <c r="P60" s="85"/>
    </row>
    <row r="61" spans="2:16" ht="15" customHeight="1">
      <c r="B61" s="58" t="s">
        <v>15</v>
      </c>
      <c r="C61" s="85">
        <v>1017</v>
      </c>
      <c r="D61" s="85">
        <v>1231</v>
      </c>
      <c r="E61" s="85">
        <v>1412</v>
      </c>
      <c r="F61" s="85">
        <v>387</v>
      </c>
      <c r="G61" s="85">
        <v>818</v>
      </c>
      <c r="H61" s="85">
        <v>926</v>
      </c>
      <c r="I61" s="85">
        <v>867</v>
      </c>
      <c r="J61" s="85">
        <v>556</v>
      </c>
      <c r="K61" s="85">
        <v>198</v>
      </c>
      <c r="L61" s="85">
        <v>94</v>
      </c>
      <c r="M61" s="85">
        <v>119</v>
      </c>
      <c r="N61" s="85">
        <v>7625</v>
      </c>
      <c r="O61" s="85">
        <v>141</v>
      </c>
      <c r="P61" s="85">
        <v>7766</v>
      </c>
    </row>
    <row r="62" spans="2:16" ht="12.75">
      <c r="B62" s="58" t="s">
        <v>49</v>
      </c>
      <c r="C62" s="60">
        <v>44916</v>
      </c>
      <c r="D62" s="60">
        <v>49371</v>
      </c>
      <c r="E62" s="60">
        <v>29872</v>
      </c>
      <c r="F62" s="60">
        <v>11940</v>
      </c>
      <c r="G62" s="60">
        <v>11138</v>
      </c>
      <c r="H62" s="60">
        <v>45636</v>
      </c>
      <c r="I62" s="60">
        <v>34684</v>
      </c>
      <c r="J62" s="60">
        <v>19799</v>
      </c>
      <c r="K62" s="60">
        <v>9245</v>
      </c>
      <c r="L62" s="60"/>
      <c r="M62" s="60">
        <v>256601</v>
      </c>
      <c r="N62" s="60">
        <v>256601</v>
      </c>
      <c r="O62" s="60"/>
      <c r="P62" s="60"/>
    </row>
    <row r="63" spans="2:16" ht="12.75">
      <c r="B63" s="153" t="s">
        <v>136</v>
      </c>
      <c r="C63" s="153"/>
      <c r="D63" s="153"/>
      <c r="E63" s="153"/>
      <c r="F63" s="153"/>
      <c r="G63" s="153"/>
      <c r="H63" s="153"/>
      <c r="I63" s="153"/>
      <c r="J63" s="153"/>
      <c r="K63" s="153"/>
      <c r="L63" s="153"/>
      <c r="M63" s="153"/>
      <c r="N63" s="153"/>
      <c r="O63" s="153"/>
      <c r="P63" s="153"/>
    </row>
    <row r="67" spans="2:17" ht="18">
      <c r="B67" s="122" t="s">
        <v>123</v>
      </c>
      <c r="C67" s="122"/>
      <c r="D67" s="122"/>
      <c r="E67" s="122"/>
      <c r="F67" s="122"/>
      <c r="G67" s="122"/>
      <c r="H67" s="122"/>
      <c r="I67" s="122"/>
      <c r="J67" s="122"/>
      <c r="K67" s="122"/>
      <c r="L67" s="122"/>
      <c r="M67" s="122"/>
      <c r="N67" s="122"/>
      <c r="O67" s="122"/>
      <c r="P67" s="122"/>
      <c r="Q67" s="33"/>
    </row>
    <row r="69" spans="2:16" ht="12.75" customHeight="1">
      <c r="B69" s="132"/>
      <c r="C69" s="132" t="s">
        <v>32</v>
      </c>
      <c r="D69" s="132"/>
      <c r="E69" s="132"/>
      <c r="F69" s="132"/>
      <c r="G69" s="132"/>
      <c r="H69" s="132"/>
      <c r="I69" s="132"/>
      <c r="J69" s="132"/>
      <c r="K69" s="132"/>
      <c r="L69" s="132"/>
      <c r="M69" s="132"/>
      <c r="N69" s="105" t="s">
        <v>35</v>
      </c>
      <c r="O69" s="105" t="s">
        <v>33</v>
      </c>
      <c r="P69" s="132" t="s">
        <v>15</v>
      </c>
    </row>
    <row r="70" spans="2:16" ht="12.75">
      <c r="B70" s="132"/>
      <c r="C70" s="73" t="s">
        <v>16</v>
      </c>
      <c r="D70" s="73" t="s">
        <v>17</v>
      </c>
      <c r="E70" s="73" t="s">
        <v>18</v>
      </c>
      <c r="F70" s="73" t="s">
        <v>19</v>
      </c>
      <c r="G70" s="73" t="s">
        <v>20</v>
      </c>
      <c r="H70" s="73" t="s">
        <v>21</v>
      </c>
      <c r="I70" s="73" t="s">
        <v>22</v>
      </c>
      <c r="J70" s="73" t="s">
        <v>23</v>
      </c>
      <c r="K70" s="73" t="s">
        <v>24</v>
      </c>
      <c r="L70" s="73">
        <v>88</v>
      </c>
      <c r="M70" s="73">
        <v>99</v>
      </c>
      <c r="N70" s="101"/>
      <c r="O70" s="101"/>
      <c r="P70" s="132"/>
    </row>
    <row r="71" spans="2:16" ht="15" customHeight="1">
      <c r="B71" s="58" t="s">
        <v>25</v>
      </c>
      <c r="C71" s="60">
        <v>1053</v>
      </c>
      <c r="D71" s="60">
        <v>241</v>
      </c>
      <c r="E71" s="60">
        <v>201</v>
      </c>
      <c r="F71" s="60">
        <v>105</v>
      </c>
      <c r="G71" s="60">
        <v>79</v>
      </c>
      <c r="H71" s="60">
        <v>978</v>
      </c>
      <c r="I71" s="60">
        <v>830</v>
      </c>
      <c r="J71" s="60">
        <v>196</v>
      </c>
      <c r="K71" s="60">
        <v>224</v>
      </c>
      <c r="L71" s="60">
        <v>55</v>
      </c>
      <c r="M71" s="60">
        <v>25</v>
      </c>
      <c r="N71" s="60">
        <v>3987</v>
      </c>
      <c r="O71" s="60">
        <v>115</v>
      </c>
      <c r="P71" s="60">
        <v>4102</v>
      </c>
    </row>
    <row r="72" spans="2:16" ht="15" customHeight="1">
      <c r="B72" s="28" t="s">
        <v>167</v>
      </c>
      <c r="C72" s="60">
        <v>6</v>
      </c>
      <c r="D72" s="60">
        <v>954</v>
      </c>
      <c r="E72" s="60">
        <v>2</v>
      </c>
      <c r="F72" s="60">
        <v>0</v>
      </c>
      <c r="G72" s="60">
        <v>0</v>
      </c>
      <c r="H72" s="60">
        <v>6</v>
      </c>
      <c r="I72" s="60">
        <v>8</v>
      </c>
      <c r="J72" s="60">
        <v>43</v>
      </c>
      <c r="K72" s="60">
        <v>1</v>
      </c>
      <c r="L72" s="60">
        <v>26</v>
      </c>
      <c r="M72" s="60">
        <v>8</v>
      </c>
      <c r="N72" s="60">
        <v>1054</v>
      </c>
      <c r="O72" s="60">
        <v>21</v>
      </c>
      <c r="P72" s="60">
        <v>1075</v>
      </c>
    </row>
    <row r="73" spans="2:16" ht="15" customHeight="1">
      <c r="B73" s="58" t="s">
        <v>29</v>
      </c>
      <c r="C73" s="60">
        <v>3</v>
      </c>
      <c r="D73" s="60">
        <v>0</v>
      </c>
      <c r="E73" s="60">
        <v>979</v>
      </c>
      <c r="F73" s="60">
        <v>2</v>
      </c>
      <c r="G73" s="60">
        <v>0</v>
      </c>
      <c r="H73" s="60">
        <v>3</v>
      </c>
      <c r="I73" s="60">
        <v>0</v>
      </c>
      <c r="J73" s="60">
        <v>0</v>
      </c>
      <c r="K73" s="60">
        <v>0</v>
      </c>
      <c r="L73" s="60">
        <v>4</v>
      </c>
      <c r="M73" s="60">
        <v>13</v>
      </c>
      <c r="N73" s="60">
        <v>1004</v>
      </c>
      <c r="O73" s="60">
        <v>34</v>
      </c>
      <c r="P73" s="60">
        <v>1038</v>
      </c>
    </row>
    <row r="74" spans="2:16" ht="15" customHeight="1">
      <c r="B74" s="58" t="s">
        <v>30</v>
      </c>
      <c r="C74" s="60">
        <v>0</v>
      </c>
      <c r="D74" s="60">
        <v>2</v>
      </c>
      <c r="E74" s="60">
        <v>0</v>
      </c>
      <c r="F74" s="60">
        <v>281</v>
      </c>
      <c r="G74" s="60">
        <v>0</v>
      </c>
      <c r="H74" s="60">
        <v>1</v>
      </c>
      <c r="I74" s="60">
        <v>1</v>
      </c>
      <c r="J74" s="60">
        <v>0</v>
      </c>
      <c r="K74" s="60">
        <v>0</v>
      </c>
      <c r="L74" s="60">
        <v>9</v>
      </c>
      <c r="M74" s="60">
        <v>0</v>
      </c>
      <c r="N74" s="60">
        <v>294</v>
      </c>
      <c r="O74" s="60">
        <v>4</v>
      </c>
      <c r="P74" s="60">
        <v>298</v>
      </c>
    </row>
    <row r="75" spans="2:16" ht="15" customHeight="1">
      <c r="B75" s="58" t="s">
        <v>31</v>
      </c>
      <c r="C75" s="60">
        <v>0</v>
      </c>
      <c r="D75" s="60">
        <v>0</v>
      </c>
      <c r="E75" s="60">
        <v>0</v>
      </c>
      <c r="F75" s="60">
        <v>0</v>
      </c>
      <c r="G75" s="60">
        <v>652</v>
      </c>
      <c r="H75" s="60">
        <v>2</v>
      </c>
      <c r="I75" s="60">
        <v>1</v>
      </c>
      <c r="J75" s="60">
        <v>0</v>
      </c>
      <c r="K75" s="60">
        <v>0</v>
      </c>
      <c r="L75" s="60">
        <v>3</v>
      </c>
      <c r="M75" s="60">
        <v>0</v>
      </c>
      <c r="N75" s="60">
        <v>658</v>
      </c>
      <c r="O75" s="60">
        <v>1</v>
      </c>
      <c r="P75" s="60">
        <v>659</v>
      </c>
    </row>
    <row r="76" spans="2:16" ht="15" customHeight="1">
      <c r="B76" s="58" t="s">
        <v>26</v>
      </c>
      <c r="C76" s="60"/>
      <c r="D76" s="60"/>
      <c r="E76" s="60"/>
      <c r="F76" s="60"/>
      <c r="G76" s="60"/>
      <c r="H76" s="60"/>
      <c r="I76" s="60"/>
      <c r="J76" s="60"/>
      <c r="K76" s="60"/>
      <c r="L76" s="60"/>
      <c r="M76" s="60"/>
      <c r="N76" s="60"/>
      <c r="O76" s="60">
        <v>0</v>
      </c>
      <c r="P76" s="60"/>
    </row>
    <row r="77" spans="2:16" ht="15" customHeight="1">
      <c r="B77" s="58" t="s">
        <v>81</v>
      </c>
      <c r="C77" s="60"/>
      <c r="D77" s="60"/>
      <c r="E77" s="60"/>
      <c r="F77" s="60"/>
      <c r="G77" s="60"/>
      <c r="H77" s="60"/>
      <c r="I77" s="60"/>
      <c r="J77" s="60"/>
      <c r="K77" s="60"/>
      <c r="L77" s="60"/>
      <c r="M77" s="60"/>
      <c r="N77" s="60"/>
      <c r="O77" s="60">
        <v>0</v>
      </c>
      <c r="P77" s="60"/>
    </row>
    <row r="78" spans="2:16" ht="15" customHeight="1">
      <c r="B78" s="58" t="s">
        <v>28</v>
      </c>
      <c r="C78" s="60">
        <v>5</v>
      </c>
      <c r="D78" s="60">
        <v>7</v>
      </c>
      <c r="E78" s="60">
        <v>0</v>
      </c>
      <c r="F78" s="60">
        <v>0</v>
      </c>
      <c r="G78" s="60">
        <v>1</v>
      </c>
      <c r="H78" s="60">
        <v>6</v>
      </c>
      <c r="I78" s="60">
        <v>5</v>
      </c>
      <c r="J78" s="60">
        <v>456</v>
      </c>
      <c r="K78" s="60">
        <v>0</v>
      </c>
      <c r="L78" s="60">
        <v>10</v>
      </c>
      <c r="M78" s="60">
        <v>1</v>
      </c>
      <c r="N78" s="60">
        <v>491</v>
      </c>
      <c r="O78" s="60">
        <v>6</v>
      </c>
      <c r="P78" s="60">
        <v>497</v>
      </c>
    </row>
    <row r="79" spans="1:16" ht="15" customHeight="1">
      <c r="A79" s="53"/>
      <c r="B79" s="58" t="s">
        <v>112</v>
      </c>
      <c r="C79" s="60"/>
      <c r="D79" s="60"/>
      <c r="E79" s="60"/>
      <c r="F79" s="60"/>
      <c r="G79" s="60"/>
      <c r="H79" s="60"/>
      <c r="I79" s="60"/>
      <c r="J79" s="60"/>
      <c r="K79" s="60"/>
      <c r="L79" s="60"/>
      <c r="M79" s="60"/>
      <c r="N79" s="60"/>
      <c r="O79" s="60">
        <v>0</v>
      </c>
      <c r="P79" s="60"/>
    </row>
    <row r="80" spans="2:16" ht="15" customHeight="1">
      <c r="B80" s="58" t="s">
        <v>114</v>
      </c>
      <c r="C80" s="60"/>
      <c r="D80" s="60"/>
      <c r="E80" s="60"/>
      <c r="F80" s="60"/>
      <c r="G80" s="60"/>
      <c r="H80" s="60"/>
      <c r="I80" s="60"/>
      <c r="J80" s="60"/>
      <c r="K80" s="60"/>
      <c r="L80" s="60"/>
      <c r="M80" s="60"/>
      <c r="N80" s="60"/>
      <c r="O80" s="60">
        <v>0</v>
      </c>
      <c r="P80" s="60"/>
    </row>
    <row r="81" spans="2:16" ht="15" customHeight="1">
      <c r="B81" s="58" t="s">
        <v>34</v>
      </c>
      <c r="C81" s="60"/>
      <c r="D81" s="60"/>
      <c r="E81" s="60"/>
      <c r="F81" s="60"/>
      <c r="G81" s="60"/>
      <c r="H81" s="60"/>
      <c r="I81" s="60"/>
      <c r="J81" s="60"/>
      <c r="K81" s="60"/>
      <c r="L81" s="60"/>
      <c r="M81" s="60"/>
      <c r="N81" s="60"/>
      <c r="O81" s="60">
        <v>0</v>
      </c>
      <c r="P81" s="60"/>
    </row>
    <row r="82" spans="2:16" ht="15" customHeight="1">
      <c r="B82" s="58" t="s">
        <v>15</v>
      </c>
      <c r="C82" s="60">
        <v>1067</v>
      </c>
      <c r="D82" s="60">
        <v>1204</v>
      </c>
      <c r="E82" s="60">
        <v>1182</v>
      </c>
      <c r="F82" s="60">
        <v>388</v>
      </c>
      <c r="G82" s="60">
        <v>732</v>
      </c>
      <c r="H82" s="60">
        <v>996</v>
      </c>
      <c r="I82" s="60">
        <v>845</v>
      </c>
      <c r="J82" s="60">
        <v>695</v>
      </c>
      <c r="K82" s="60">
        <v>225</v>
      </c>
      <c r="L82" s="60">
        <v>107</v>
      </c>
      <c r="M82" s="60">
        <v>47</v>
      </c>
      <c r="N82" s="60">
        <v>7488</v>
      </c>
      <c r="O82" s="60">
        <v>181</v>
      </c>
      <c r="P82" s="60">
        <v>7669</v>
      </c>
    </row>
    <row r="83" spans="2:16" ht="12.75">
      <c r="B83" s="58" t="s">
        <v>49</v>
      </c>
      <c r="C83" s="60">
        <v>45512</v>
      </c>
      <c r="D83" s="60">
        <v>49965</v>
      </c>
      <c r="E83" s="60">
        <v>30245</v>
      </c>
      <c r="F83" s="60">
        <v>11765</v>
      </c>
      <c r="G83" s="60">
        <v>11126</v>
      </c>
      <c r="H83" s="60">
        <v>46272</v>
      </c>
      <c r="I83" s="60">
        <v>34873</v>
      </c>
      <c r="J83" s="60">
        <v>20146</v>
      </c>
      <c r="K83" s="60">
        <v>9179</v>
      </c>
      <c r="L83" s="60"/>
      <c r="M83" s="60">
        <v>259083</v>
      </c>
      <c r="N83" s="60">
        <v>259083</v>
      </c>
      <c r="O83" s="60"/>
      <c r="P83" s="60"/>
    </row>
    <row r="84" spans="2:16" ht="12.75">
      <c r="B84" s="153" t="s">
        <v>136</v>
      </c>
      <c r="C84" s="153"/>
      <c r="D84" s="153"/>
      <c r="E84" s="153"/>
      <c r="F84" s="153"/>
      <c r="G84" s="153"/>
      <c r="H84" s="153"/>
      <c r="I84" s="153"/>
      <c r="J84" s="153"/>
      <c r="K84" s="153"/>
      <c r="L84" s="153"/>
      <c r="M84" s="153"/>
      <c r="N84" s="153"/>
      <c r="O84" s="153"/>
      <c r="P84" s="153"/>
    </row>
    <row r="88" spans="2:17" ht="18">
      <c r="B88" s="122" t="s">
        <v>215</v>
      </c>
      <c r="C88" s="122"/>
      <c r="D88" s="122"/>
      <c r="E88" s="122"/>
      <c r="F88" s="122"/>
      <c r="G88" s="122"/>
      <c r="H88" s="122"/>
      <c r="I88" s="122"/>
      <c r="J88" s="122"/>
      <c r="K88" s="122"/>
      <c r="L88" s="122"/>
      <c r="M88" s="122"/>
      <c r="N88" s="122"/>
      <c r="O88" s="122"/>
      <c r="P88" s="122"/>
      <c r="Q88" s="33"/>
    </row>
    <row r="90" spans="2:16" ht="12.75" customHeight="1">
      <c r="B90" s="132"/>
      <c r="C90" s="132" t="s">
        <v>32</v>
      </c>
      <c r="D90" s="132"/>
      <c r="E90" s="132"/>
      <c r="F90" s="132"/>
      <c r="G90" s="132"/>
      <c r="H90" s="132"/>
      <c r="I90" s="132"/>
      <c r="J90" s="132"/>
      <c r="K90" s="132"/>
      <c r="L90" s="132"/>
      <c r="M90" s="132"/>
      <c r="N90" s="105" t="s">
        <v>35</v>
      </c>
      <c r="O90" s="105" t="s">
        <v>33</v>
      </c>
      <c r="P90" s="132" t="s">
        <v>15</v>
      </c>
    </row>
    <row r="91" spans="2:16" ht="12.75">
      <c r="B91" s="132"/>
      <c r="C91" s="73" t="s">
        <v>16</v>
      </c>
      <c r="D91" s="73" t="s">
        <v>17</v>
      </c>
      <c r="E91" s="73" t="s">
        <v>18</v>
      </c>
      <c r="F91" s="73" t="s">
        <v>19</v>
      </c>
      <c r="G91" s="73" t="s">
        <v>20</v>
      </c>
      <c r="H91" s="73" t="s">
        <v>21</v>
      </c>
      <c r="I91" s="73" t="s">
        <v>22</v>
      </c>
      <c r="J91" s="73" t="s">
        <v>23</v>
      </c>
      <c r="K91" s="73" t="s">
        <v>24</v>
      </c>
      <c r="L91" s="73">
        <v>88</v>
      </c>
      <c r="M91" s="73">
        <v>99</v>
      </c>
      <c r="N91" s="101"/>
      <c r="O91" s="101"/>
      <c r="P91" s="132"/>
    </row>
    <row r="92" spans="2:16" ht="15" customHeight="1">
      <c r="B92" s="58" t="s">
        <v>25</v>
      </c>
      <c r="C92" s="60">
        <v>939</v>
      </c>
      <c r="D92" s="60">
        <v>235</v>
      </c>
      <c r="E92" s="60">
        <v>147</v>
      </c>
      <c r="F92" s="60">
        <v>64</v>
      </c>
      <c r="G92" s="60">
        <v>62</v>
      </c>
      <c r="H92" s="60">
        <v>823</v>
      </c>
      <c r="I92" s="60">
        <v>764</v>
      </c>
      <c r="J92" s="60">
        <v>119</v>
      </c>
      <c r="K92" s="60">
        <v>167</v>
      </c>
      <c r="L92" s="60">
        <v>34</v>
      </c>
      <c r="M92" s="60">
        <v>95</v>
      </c>
      <c r="N92" s="60">
        <v>3449</v>
      </c>
      <c r="O92" s="60">
        <v>155</v>
      </c>
      <c r="P92" s="60">
        <v>3604</v>
      </c>
    </row>
    <row r="93" spans="2:16" ht="15" customHeight="1">
      <c r="B93" s="28" t="s">
        <v>167</v>
      </c>
      <c r="C93" s="60">
        <v>2</v>
      </c>
      <c r="D93" s="60">
        <v>1034</v>
      </c>
      <c r="E93" s="60">
        <v>1</v>
      </c>
      <c r="F93" s="60">
        <v>0</v>
      </c>
      <c r="G93" s="60">
        <v>0</v>
      </c>
      <c r="H93" s="60">
        <v>1</v>
      </c>
      <c r="I93" s="60">
        <v>4</v>
      </c>
      <c r="J93" s="60">
        <v>54</v>
      </c>
      <c r="K93" s="60">
        <v>1</v>
      </c>
      <c r="L93" s="60">
        <v>19</v>
      </c>
      <c r="M93" s="60">
        <v>8</v>
      </c>
      <c r="N93" s="60">
        <v>1124</v>
      </c>
      <c r="O93" s="60">
        <v>26</v>
      </c>
      <c r="P93" s="60">
        <v>1150</v>
      </c>
    </row>
    <row r="94" spans="2:16" ht="15" customHeight="1">
      <c r="B94" s="58" t="s">
        <v>29</v>
      </c>
      <c r="C94" s="60">
        <v>1</v>
      </c>
      <c r="D94" s="60">
        <v>1</v>
      </c>
      <c r="E94" s="60">
        <v>1128</v>
      </c>
      <c r="F94" s="60">
        <v>0</v>
      </c>
      <c r="G94" s="60">
        <v>0</v>
      </c>
      <c r="H94" s="60">
        <v>2</v>
      </c>
      <c r="I94" s="60">
        <v>4</v>
      </c>
      <c r="J94" s="60">
        <v>1</v>
      </c>
      <c r="K94" s="60">
        <v>0</v>
      </c>
      <c r="L94" s="60">
        <v>6</v>
      </c>
      <c r="M94" s="60">
        <v>4</v>
      </c>
      <c r="N94" s="60">
        <v>1147</v>
      </c>
      <c r="O94" s="60">
        <v>46</v>
      </c>
      <c r="P94" s="60">
        <v>1193</v>
      </c>
    </row>
    <row r="95" spans="2:16" ht="15" customHeight="1">
      <c r="B95" s="58" t="s">
        <v>30</v>
      </c>
      <c r="C95" s="60">
        <v>5</v>
      </c>
      <c r="D95" s="60">
        <v>2</v>
      </c>
      <c r="E95" s="60">
        <v>1</v>
      </c>
      <c r="F95" s="60">
        <v>321</v>
      </c>
      <c r="G95" s="60">
        <v>0</v>
      </c>
      <c r="H95" s="60">
        <v>1</v>
      </c>
      <c r="I95" s="60">
        <v>1</v>
      </c>
      <c r="J95" s="60">
        <v>0</v>
      </c>
      <c r="K95" s="60">
        <v>0</v>
      </c>
      <c r="L95" s="60">
        <v>7</v>
      </c>
      <c r="M95" s="60">
        <v>1</v>
      </c>
      <c r="N95" s="60">
        <v>339</v>
      </c>
      <c r="O95" s="60">
        <v>6</v>
      </c>
      <c r="P95" s="60">
        <v>345</v>
      </c>
    </row>
    <row r="96" spans="2:16" ht="15" customHeight="1">
      <c r="B96" s="58" t="s">
        <v>31</v>
      </c>
      <c r="C96" s="60">
        <v>1</v>
      </c>
      <c r="D96" s="60">
        <v>0</v>
      </c>
      <c r="E96" s="60">
        <v>0</v>
      </c>
      <c r="F96" s="60">
        <v>0</v>
      </c>
      <c r="G96" s="60">
        <v>574</v>
      </c>
      <c r="H96" s="60">
        <v>0</v>
      </c>
      <c r="I96" s="60">
        <v>0</v>
      </c>
      <c r="J96" s="60">
        <v>0</v>
      </c>
      <c r="K96" s="60">
        <v>0</v>
      </c>
      <c r="L96" s="60">
        <v>4</v>
      </c>
      <c r="M96" s="60">
        <v>0</v>
      </c>
      <c r="N96" s="60">
        <v>579</v>
      </c>
      <c r="O96" s="60">
        <v>1</v>
      </c>
      <c r="P96" s="60">
        <v>580</v>
      </c>
    </row>
    <row r="97" spans="2:16" ht="15" customHeight="1">
      <c r="B97" s="58" t="s">
        <v>26</v>
      </c>
      <c r="C97" s="60"/>
      <c r="D97" s="60"/>
      <c r="E97" s="60"/>
      <c r="F97" s="60"/>
      <c r="G97" s="60"/>
      <c r="H97" s="60"/>
      <c r="I97" s="60"/>
      <c r="J97" s="60"/>
      <c r="K97" s="60"/>
      <c r="L97" s="60"/>
      <c r="M97" s="60"/>
      <c r="N97" s="60"/>
      <c r="O97" s="60"/>
      <c r="P97" s="60"/>
    </row>
    <row r="98" spans="2:16" ht="15" customHeight="1">
      <c r="B98" s="58" t="s">
        <v>81</v>
      </c>
      <c r="C98" s="60"/>
      <c r="D98" s="60"/>
      <c r="E98" s="60"/>
      <c r="F98" s="60"/>
      <c r="G98" s="60"/>
      <c r="H98" s="60"/>
      <c r="I98" s="60"/>
      <c r="J98" s="60"/>
      <c r="K98" s="60"/>
      <c r="L98" s="60"/>
      <c r="M98" s="60"/>
      <c r="N98" s="60"/>
      <c r="O98" s="60"/>
      <c r="P98" s="60"/>
    </row>
    <row r="99" spans="2:16" ht="15" customHeight="1">
      <c r="B99" s="58" t="s">
        <v>28</v>
      </c>
      <c r="C99" s="60">
        <v>5</v>
      </c>
      <c r="D99" s="60">
        <v>6</v>
      </c>
      <c r="E99" s="60">
        <v>0</v>
      </c>
      <c r="F99" s="60">
        <v>0</v>
      </c>
      <c r="G99" s="60">
        <v>0</v>
      </c>
      <c r="H99" s="60">
        <v>2</v>
      </c>
      <c r="I99" s="60">
        <v>2</v>
      </c>
      <c r="J99" s="60">
        <v>524</v>
      </c>
      <c r="K99" s="60">
        <v>0</v>
      </c>
      <c r="L99" s="60">
        <v>13</v>
      </c>
      <c r="M99" s="60">
        <v>0</v>
      </c>
      <c r="N99" s="60">
        <v>552</v>
      </c>
      <c r="O99" s="60">
        <v>13</v>
      </c>
      <c r="P99" s="60">
        <v>565</v>
      </c>
    </row>
    <row r="100" spans="1:16" ht="15" customHeight="1">
      <c r="A100" s="53"/>
      <c r="B100" s="58" t="s">
        <v>112</v>
      </c>
      <c r="C100" s="60"/>
      <c r="D100" s="60"/>
      <c r="E100" s="60"/>
      <c r="F100" s="60"/>
      <c r="G100" s="60"/>
      <c r="H100" s="60"/>
      <c r="I100" s="60"/>
      <c r="J100" s="60"/>
      <c r="K100" s="60"/>
      <c r="L100" s="60"/>
      <c r="M100" s="60"/>
      <c r="N100" s="60"/>
      <c r="O100" s="60"/>
      <c r="P100" s="60"/>
    </row>
    <row r="101" spans="2:16" ht="15" customHeight="1">
      <c r="B101" s="58" t="s">
        <v>114</v>
      </c>
      <c r="C101" s="60"/>
      <c r="D101" s="60"/>
      <c r="E101" s="60"/>
      <c r="F101" s="60"/>
      <c r="G101" s="60"/>
      <c r="H101" s="60"/>
      <c r="I101" s="60"/>
      <c r="J101" s="60"/>
      <c r="K101" s="60"/>
      <c r="L101" s="60"/>
      <c r="M101" s="60"/>
      <c r="N101" s="60"/>
      <c r="O101" s="60"/>
      <c r="P101" s="60"/>
    </row>
    <row r="102" spans="2:16" ht="15" customHeight="1">
      <c r="B102" s="58" t="s">
        <v>34</v>
      </c>
      <c r="C102" s="60"/>
      <c r="D102" s="60"/>
      <c r="E102" s="60"/>
      <c r="F102" s="60"/>
      <c r="G102" s="60"/>
      <c r="H102" s="60"/>
      <c r="I102" s="60"/>
      <c r="J102" s="60"/>
      <c r="K102" s="60"/>
      <c r="L102" s="60"/>
      <c r="M102" s="60"/>
      <c r="N102" s="60"/>
      <c r="O102" s="60"/>
      <c r="P102" s="60"/>
    </row>
    <row r="103" spans="2:16" ht="15" customHeight="1">
      <c r="B103" s="58" t="s">
        <v>15</v>
      </c>
      <c r="C103" s="60">
        <v>953</v>
      </c>
      <c r="D103" s="60">
        <v>1278</v>
      </c>
      <c r="E103" s="60">
        <v>1277</v>
      </c>
      <c r="F103" s="60">
        <v>385</v>
      </c>
      <c r="G103" s="60">
        <v>636</v>
      </c>
      <c r="H103" s="60">
        <v>829</v>
      </c>
      <c r="I103" s="60">
        <v>775</v>
      </c>
      <c r="J103" s="60">
        <v>698</v>
      </c>
      <c r="K103" s="60">
        <v>168</v>
      </c>
      <c r="L103" s="60">
        <v>83</v>
      </c>
      <c r="M103" s="60">
        <v>108</v>
      </c>
      <c r="N103" s="60">
        <v>7190</v>
      </c>
      <c r="O103" s="60">
        <v>247</v>
      </c>
      <c r="P103" s="60">
        <v>7437</v>
      </c>
    </row>
    <row r="104" spans="2:16" ht="12.75">
      <c r="B104" s="58" t="s">
        <v>49</v>
      </c>
      <c r="C104" s="60">
        <v>45567</v>
      </c>
      <c r="D104" s="60">
        <v>50497</v>
      </c>
      <c r="E104" s="60">
        <v>30369</v>
      </c>
      <c r="F104" s="60">
        <v>11521</v>
      </c>
      <c r="G104" s="60">
        <v>11007</v>
      </c>
      <c r="H104" s="60">
        <v>46592</v>
      </c>
      <c r="I104" s="60">
        <v>34957</v>
      </c>
      <c r="J104" s="60">
        <v>20358</v>
      </c>
      <c r="K104" s="60">
        <v>9128</v>
      </c>
      <c r="L104" s="60"/>
      <c r="M104" s="60">
        <v>259996</v>
      </c>
      <c r="N104" s="60">
        <v>259996</v>
      </c>
      <c r="O104" s="60"/>
      <c r="P104" s="60"/>
    </row>
    <row r="105" spans="2:16" ht="12.75">
      <c r="B105" s="153" t="s">
        <v>136</v>
      </c>
      <c r="C105" s="153"/>
      <c r="D105" s="153"/>
      <c r="E105" s="153"/>
      <c r="F105" s="153"/>
      <c r="G105" s="153"/>
      <c r="H105" s="153"/>
      <c r="I105" s="153"/>
      <c r="J105" s="153"/>
      <c r="K105" s="153"/>
      <c r="L105" s="153"/>
      <c r="M105" s="153"/>
      <c r="N105" s="153"/>
      <c r="O105" s="153"/>
      <c r="P105" s="153"/>
    </row>
    <row r="110" ht="12.75">
      <c r="G110"/>
    </row>
  </sheetData>
  <mergeCells count="35">
    <mergeCell ref="P27:P28"/>
    <mergeCell ref="B25:P25"/>
    <mergeCell ref="B4:P4"/>
    <mergeCell ref="B6:B7"/>
    <mergeCell ref="C6:M6"/>
    <mergeCell ref="N6:N7"/>
    <mergeCell ref="B21:P21"/>
    <mergeCell ref="B27:B28"/>
    <mergeCell ref="C27:M27"/>
    <mergeCell ref="N27:N28"/>
    <mergeCell ref="O27:O28"/>
    <mergeCell ref="O6:O7"/>
    <mergeCell ref="P6:P7"/>
    <mergeCell ref="P69:P70"/>
    <mergeCell ref="B67:P67"/>
    <mergeCell ref="B69:B70"/>
    <mergeCell ref="C69:M69"/>
    <mergeCell ref="N48:N49"/>
    <mergeCell ref="O48:O49"/>
    <mergeCell ref="P48:P49"/>
    <mergeCell ref="B46:P46"/>
    <mergeCell ref="B42:P42"/>
    <mergeCell ref="B63:P63"/>
    <mergeCell ref="B84:P84"/>
    <mergeCell ref="N69:N70"/>
    <mergeCell ref="O69:O70"/>
    <mergeCell ref="B48:B49"/>
    <mergeCell ref="C48:M48"/>
    <mergeCell ref="B105:P105"/>
    <mergeCell ref="B88:P88"/>
    <mergeCell ref="B90:B91"/>
    <mergeCell ref="C90:M90"/>
    <mergeCell ref="N90:N91"/>
    <mergeCell ref="O90:O91"/>
    <mergeCell ref="P90:P91"/>
  </mergeCells>
  <hyperlinks>
    <hyperlink ref="A1" location="ÍNDICE!A1" display="Índice"/>
  </hyperlinks>
  <printOptions/>
  <pageMargins left="0.75" right="0.75" top="1" bottom="1" header="0" footer="0"/>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P105"/>
  <sheetViews>
    <sheetView showGridLines="0" showRowColHeaders="0" zoomScale="80" zoomScaleNormal="80" workbookViewId="0" topLeftCell="A76">
      <selection activeCell="L119" sqref="L119"/>
    </sheetView>
  </sheetViews>
  <sheetFormatPr defaultColWidth="11.421875" defaultRowHeight="12.75"/>
  <cols>
    <col min="1" max="1" width="5.8515625" style="17" customWidth="1"/>
    <col min="2" max="2" width="23.57421875" style="17" customWidth="1"/>
    <col min="3" max="14" width="10.28125" style="17" customWidth="1"/>
    <col min="15" max="15" width="12.00390625" style="17" customWidth="1"/>
    <col min="16" max="16" width="10.28125" style="17" customWidth="1"/>
    <col min="17" max="16384" width="11.421875" style="17" customWidth="1"/>
  </cols>
  <sheetData>
    <row r="1" spans="1:2" ht="12.75">
      <c r="A1" s="71" t="s">
        <v>194</v>
      </c>
      <c r="B1" s="52"/>
    </row>
    <row r="2" ht="12.75">
      <c r="B2" s="7"/>
    </row>
    <row r="4" spans="1:16" ht="18">
      <c r="A4" s="33"/>
      <c r="B4" s="122" t="s">
        <v>83</v>
      </c>
      <c r="C4" s="122"/>
      <c r="D4" s="122"/>
      <c r="E4" s="122"/>
      <c r="F4" s="122"/>
      <c r="G4" s="122"/>
      <c r="H4" s="122"/>
      <c r="I4" s="122"/>
      <c r="J4" s="122"/>
      <c r="K4" s="122"/>
      <c r="L4" s="122"/>
      <c r="M4" s="122"/>
      <c r="N4" s="122"/>
      <c r="O4" s="122"/>
      <c r="P4" s="122"/>
    </row>
    <row r="5" ht="12.75" customHeight="1"/>
    <row r="6" spans="2:16" ht="12.75">
      <c r="B6" s="103"/>
      <c r="C6" s="132" t="s">
        <v>32</v>
      </c>
      <c r="D6" s="132"/>
      <c r="E6" s="132"/>
      <c r="F6" s="132"/>
      <c r="G6" s="132"/>
      <c r="H6" s="132"/>
      <c r="I6" s="132"/>
      <c r="J6" s="132"/>
      <c r="K6" s="132"/>
      <c r="L6" s="132"/>
      <c r="M6" s="132"/>
      <c r="N6" s="105" t="s">
        <v>35</v>
      </c>
      <c r="O6" s="105" t="s">
        <v>33</v>
      </c>
      <c r="P6" s="132" t="s">
        <v>15</v>
      </c>
    </row>
    <row r="7" spans="2:16" ht="12.75">
      <c r="B7" s="104"/>
      <c r="C7" s="73" t="s">
        <v>16</v>
      </c>
      <c r="D7" s="73" t="s">
        <v>17</v>
      </c>
      <c r="E7" s="73" t="s">
        <v>18</v>
      </c>
      <c r="F7" s="73" t="s">
        <v>19</v>
      </c>
      <c r="G7" s="73" t="s">
        <v>20</v>
      </c>
      <c r="H7" s="73" t="s">
        <v>21</v>
      </c>
      <c r="I7" s="73" t="s">
        <v>22</v>
      </c>
      <c r="J7" s="73" t="s">
        <v>23</v>
      </c>
      <c r="K7" s="73" t="s">
        <v>24</v>
      </c>
      <c r="L7" s="73">
        <v>88</v>
      </c>
      <c r="M7" s="73">
        <v>99</v>
      </c>
      <c r="N7" s="101"/>
      <c r="O7" s="101"/>
      <c r="P7" s="132"/>
    </row>
    <row r="8" spans="2:16" ht="15" customHeight="1">
      <c r="B8" s="58" t="s">
        <v>25</v>
      </c>
      <c r="C8" s="89">
        <v>906</v>
      </c>
      <c r="D8" s="89">
        <v>133</v>
      </c>
      <c r="E8" s="89">
        <v>63</v>
      </c>
      <c r="F8" s="89">
        <v>51</v>
      </c>
      <c r="G8" s="89">
        <v>26</v>
      </c>
      <c r="H8" s="89">
        <v>717</v>
      </c>
      <c r="I8" s="89">
        <v>577</v>
      </c>
      <c r="J8" s="89">
        <v>69</v>
      </c>
      <c r="K8" s="89">
        <v>115</v>
      </c>
      <c r="L8" s="89">
        <v>6</v>
      </c>
      <c r="M8" s="89">
        <v>111</v>
      </c>
      <c r="N8" s="89">
        <v>2774</v>
      </c>
      <c r="O8" s="89">
        <v>1355.360459999998</v>
      </c>
      <c r="P8" s="89">
        <v>4129.360459999998</v>
      </c>
    </row>
    <row r="9" spans="2:16" ht="15" customHeight="1">
      <c r="B9" s="28" t="s">
        <v>167</v>
      </c>
      <c r="C9" s="89">
        <v>3</v>
      </c>
      <c r="D9" s="89">
        <v>592</v>
      </c>
      <c r="E9" s="89">
        <v>2</v>
      </c>
      <c r="F9" s="89">
        <v>0</v>
      </c>
      <c r="G9" s="89">
        <v>0</v>
      </c>
      <c r="H9" s="89">
        <v>7</v>
      </c>
      <c r="I9" s="89">
        <v>2</v>
      </c>
      <c r="J9" s="89">
        <v>25</v>
      </c>
      <c r="K9" s="89">
        <v>0</v>
      </c>
      <c r="L9" s="89">
        <v>6</v>
      </c>
      <c r="M9" s="89">
        <v>27</v>
      </c>
      <c r="N9" s="89">
        <v>664</v>
      </c>
      <c r="O9" s="89">
        <v>5.26153</v>
      </c>
      <c r="P9" s="89">
        <v>669.26153</v>
      </c>
    </row>
    <row r="10" spans="2:16" ht="15" customHeight="1">
      <c r="B10" s="58" t="s">
        <v>29</v>
      </c>
      <c r="C10" s="89">
        <v>2</v>
      </c>
      <c r="D10" s="89">
        <v>1</v>
      </c>
      <c r="E10" s="89">
        <v>448</v>
      </c>
      <c r="F10" s="89">
        <v>0</v>
      </c>
      <c r="G10" s="89">
        <v>0</v>
      </c>
      <c r="H10" s="89">
        <v>1</v>
      </c>
      <c r="I10" s="89">
        <v>0</v>
      </c>
      <c r="J10" s="89">
        <v>0</v>
      </c>
      <c r="K10" s="89">
        <v>0</v>
      </c>
      <c r="L10" s="89">
        <v>7</v>
      </c>
      <c r="M10" s="89">
        <v>8</v>
      </c>
      <c r="N10" s="89">
        <v>467</v>
      </c>
      <c r="O10" s="89">
        <v>22.46947999999999</v>
      </c>
      <c r="P10" s="89">
        <v>489.46948</v>
      </c>
    </row>
    <row r="11" spans="2:16" ht="15" customHeight="1">
      <c r="B11" s="58" t="s">
        <v>30</v>
      </c>
      <c r="C11" s="89">
        <v>1</v>
      </c>
      <c r="D11" s="89">
        <v>0</v>
      </c>
      <c r="E11" s="89">
        <v>0</v>
      </c>
      <c r="F11" s="89">
        <v>165</v>
      </c>
      <c r="G11" s="89">
        <v>0</v>
      </c>
      <c r="H11" s="89">
        <v>0</v>
      </c>
      <c r="I11" s="89">
        <v>0</v>
      </c>
      <c r="J11" s="89">
        <v>0</v>
      </c>
      <c r="K11" s="89">
        <v>1</v>
      </c>
      <c r="L11" s="89">
        <v>3</v>
      </c>
      <c r="M11" s="89">
        <v>1</v>
      </c>
      <c r="N11" s="89">
        <v>171</v>
      </c>
      <c r="O11" s="89">
        <v>10.7168</v>
      </c>
      <c r="P11" s="89">
        <v>181.7168</v>
      </c>
    </row>
    <row r="12" spans="2:16" ht="15" customHeight="1">
      <c r="B12" s="58" t="s">
        <v>31</v>
      </c>
      <c r="C12" s="89">
        <v>0</v>
      </c>
      <c r="D12" s="89">
        <v>0</v>
      </c>
      <c r="E12" s="89">
        <v>0</v>
      </c>
      <c r="F12" s="89">
        <v>0</v>
      </c>
      <c r="G12" s="89">
        <v>301</v>
      </c>
      <c r="H12" s="89">
        <v>0</v>
      </c>
      <c r="I12" s="89">
        <v>0</v>
      </c>
      <c r="J12" s="89">
        <v>0</v>
      </c>
      <c r="K12" s="89">
        <v>0</v>
      </c>
      <c r="L12" s="89">
        <v>2</v>
      </c>
      <c r="M12" s="89">
        <v>0</v>
      </c>
      <c r="N12" s="89">
        <v>303</v>
      </c>
      <c r="O12" s="89">
        <v>1.19311</v>
      </c>
      <c r="P12" s="89">
        <v>304.19311</v>
      </c>
    </row>
    <row r="13" spans="2:16" ht="15" customHeight="1">
      <c r="B13" s="58" t="s">
        <v>26</v>
      </c>
      <c r="C13" s="89"/>
      <c r="D13" s="89"/>
      <c r="E13" s="89"/>
      <c r="F13" s="89"/>
      <c r="G13" s="89"/>
      <c r="H13" s="89"/>
      <c r="I13" s="89"/>
      <c r="J13" s="89"/>
      <c r="K13" s="89"/>
      <c r="L13" s="89"/>
      <c r="M13" s="89"/>
      <c r="N13" s="89"/>
      <c r="O13" s="89"/>
      <c r="P13" s="89"/>
    </row>
    <row r="14" spans="2:16" ht="15" customHeight="1">
      <c r="B14" s="58" t="s">
        <v>81</v>
      </c>
      <c r="C14" s="89"/>
      <c r="D14" s="89"/>
      <c r="E14" s="89"/>
      <c r="F14" s="89"/>
      <c r="G14" s="89"/>
      <c r="H14" s="89"/>
      <c r="I14" s="89"/>
      <c r="J14" s="89"/>
      <c r="K14" s="89"/>
      <c r="L14" s="89"/>
      <c r="M14" s="89"/>
      <c r="N14" s="89"/>
      <c r="O14" s="89"/>
      <c r="P14" s="89"/>
    </row>
    <row r="15" spans="2:16" ht="15" customHeight="1">
      <c r="B15" s="58" t="s">
        <v>28</v>
      </c>
      <c r="C15" s="89">
        <v>0</v>
      </c>
      <c r="D15" s="89">
        <v>3</v>
      </c>
      <c r="E15" s="89">
        <v>0</v>
      </c>
      <c r="F15" s="89">
        <v>0</v>
      </c>
      <c r="G15" s="89">
        <v>0</v>
      </c>
      <c r="H15" s="89">
        <v>1</v>
      </c>
      <c r="I15" s="89">
        <v>1</v>
      </c>
      <c r="J15" s="89">
        <v>177</v>
      </c>
      <c r="K15" s="89">
        <v>0</v>
      </c>
      <c r="L15" s="89">
        <v>4</v>
      </c>
      <c r="M15" s="89">
        <v>0</v>
      </c>
      <c r="N15" s="89">
        <v>186</v>
      </c>
      <c r="O15" s="89">
        <v>2.16152</v>
      </c>
      <c r="P15" s="89">
        <v>188.16152</v>
      </c>
    </row>
    <row r="16" spans="2:16" ht="15" customHeight="1">
      <c r="B16" s="58" t="s">
        <v>112</v>
      </c>
      <c r="C16" s="89"/>
      <c r="D16" s="89"/>
      <c r="E16" s="89"/>
      <c r="F16" s="89"/>
      <c r="G16" s="89"/>
      <c r="H16" s="89"/>
      <c r="I16" s="89"/>
      <c r="J16" s="89"/>
      <c r="K16" s="89"/>
      <c r="L16" s="89"/>
      <c r="M16" s="89"/>
      <c r="N16" s="89"/>
      <c r="O16" s="89"/>
      <c r="P16" s="89"/>
    </row>
    <row r="17" spans="2:16" ht="15" customHeight="1">
      <c r="B17" s="58" t="s">
        <v>114</v>
      </c>
      <c r="C17" s="89"/>
      <c r="D17" s="89"/>
      <c r="E17" s="89"/>
      <c r="F17" s="89"/>
      <c r="G17" s="89"/>
      <c r="H17" s="89"/>
      <c r="I17" s="89"/>
      <c r="J17" s="89"/>
      <c r="K17" s="89"/>
      <c r="L17" s="89"/>
      <c r="M17" s="89"/>
      <c r="N17" s="89"/>
      <c r="O17" s="89"/>
      <c r="P17" s="89"/>
    </row>
    <row r="18" spans="2:16" ht="15" customHeight="1">
      <c r="B18" s="58" t="s">
        <v>34</v>
      </c>
      <c r="C18" s="89"/>
      <c r="D18" s="89"/>
      <c r="E18" s="89"/>
      <c r="F18" s="89"/>
      <c r="G18" s="89"/>
      <c r="H18" s="89"/>
      <c r="I18" s="89"/>
      <c r="J18" s="89"/>
      <c r="K18" s="89"/>
      <c r="L18" s="89"/>
      <c r="M18" s="89"/>
      <c r="N18" s="89"/>
      <c r="O18" s="89"/>
      <c r="P18" s="89"/>
    </row>
    <row r="19" spans="2:16" ht="15" customHeight="1">
      <c r="B19" s="58" t="s">
        <v>15</v>
      </c>
      <c r="C19" s="89">
        <v>912</v>
      </c>
      <c r="D19" s="89">
        <v>729</v>
      </c>
      <c r="E19" s="89">
        <v>513</v>
      </c>
      <c r="F19" s="89">
        <v>216</v>
      </c>
      <c r="G19" s="89">
        <v>327</v>
      </c>
      <c r="H19" s="89">
        <v>726</v>
      </c>
      <c r="I19" s="89">
        <v>580</v>
      </c>
      <c r="J19" s="89">
        <v>271</v>
      </c>
      <c r="K19" s="89">
        <v>116</v>
      </c>
      <c r="L19" s="89">
        <v>28</v>
      </c>
      <c r="M19" s="89">
        <v>147</v>
      </c>
      <c r="N19" s="89">
        <v>4565</v>
      </c>
      <c r="O19" s="89">
        <v>1397.162899999998</v>
      </c>
      <c r="P19" s="89">
        <v>5962.1628999999975</v>
      </c>
    </row>
    <row r="20" spans="2:16" ht="12.75">
      <c r="B20" s="121" t="s">
        <v>137</v>
      </c>
      <c r="C20" s="121"/>
      <c r="D20" s="121"/>
      <c r="E20" s="121"/>
      <c r="F20" s="121"/>
      <c r="G20" s="121"/>
      <c r="H20" s="121"/>
      <c r="I20" s="121"/>
      <c r="J20" s="121"/>
      <c r="K20" s="121"/>
      <c r="L20" s="121"/>
      <c r="M20" s="121"/>
      <c r="N20" s="121"/>
      <c r="O20" s="121"/>
      <c r="P20" s="121"/>
    </row>
    <row r="21" spans="2:16" ht="12.75">
      <c r="B21" s="152"/>
      <c r="C21" s="152"/>
      <c r="D21" s="152"/>
      <c r="E21" s="152"/>
      <c r="F21" s="152"/>
      <c r="G21" s="152"/>
      <c r="H21" s="152"/>
      <c r="I21" s="152"/>
      <c r="J21" s="152"/>
      <c r="K21" s="152"/>
      <c r="L21" s="152"/>
      <c r="M21" s="152"/>
      <c r="N21" s="152"/>
      <c r="O21" s="152"/>
      <c r="P21" s="152"/>
    </row>
    <row r="22" ht="12.75">
      <c r="B22" s="7"/>
    </row>
    <row r="25" spans="1:16" ht="18">
      <c r="A25" s="33"/>
      <c r="B25" s="122" t="s">
        <v>116</v>
      </c>
      <c r="C25" s="122"/>
      <c r="D25" s="122"/>
      <c r="E25" s="122"/>
      <c r="F25" s="122"/>
      <c r="G25" s="122"/>
      <c r="H25" s="122"/>
      <c r="I25" s="122"/>
      <c r="J25" s="122"/>
      <c r="K25" s="122"/>
      <c r="L25" s="122"/>
      <c r="M25" s="122"/>
      <c r="N25" s="122"/>
      <c r="O25" s="122"/>
      <c r="P25" s="122"/>
    </row>
    <row r="27" spans="2:16" ht="12.75" customHeight="1">
      <c r="B27" s="103"/>
      <c r="C27" s="132" t="s">
        <v>32</v>
      </c>
      <c r="D27" s="132"/>
      <c r="E27" s="132"/>
      <c r="F27" s="132"/>
      <c r="G27" s="132"/>
      <c r="H27" s="132"/>
      <c r="I27" s="132"/>
      <c r="J27" s="132"/>
      <c r="K27" s="132"/>
      <c r="L27" s="132"/>
      <c r="M27" s="132"/>
      <c r="N27" s="105" t="s">
        <v>35</v>
      </c>
      <c r="O27" s="105" t="s">
        <v>33</v>
      </c>
      <c r="P27" s="132" t="s">
        <v>15</v>
      </c>
    </row>
    <row r="28" spans="2:16" ht="12.75">
      <c r="B28" s="104"/>
      <c r="C28" s="73" t="s">
        <v>16</v>
      </c>
      <c r="D28" s="73" t="s">
        <v>17</v>
      </c>
      <c r="E28" s="73" t="s">
        <v>18</v>
      </c>
      <c r="F28" s="73" t="s">
        <v>19</v>
      </c>
      <c r="G28" s="73" t="s">
        <v>20</v>
      </c>
      <c r="H28" s="73" t="s">
        <v>21</v>
      </c>
      <c r="I28" s="73" t="s">
        <v>22</v>
      </c>
      <c r="J28" s="73" t="s">
        <v>23</v>
      </c>
      <c r="K28" s="73" t="s">
        <v>24</v>
      </c>
      <c r="L28" s="73">
        <v>88</v>
      </c>
      <c r="M28" s="73">
        <v>99</v>
      </c>
      <c r="N28" s="101"/>
      <c r="O28" s="101"/>
      <c r="P28" s="132"/>
    </row>
    <row r="29" spans="2:16" ht="15" customHeight="1">
      <c r="B29" s="58" t="s">
        <v>25</v>
      </c>
      <c r="C29" s="89">
        <v>782</v>
      </c>
      <c r="D29" s="89">
        <v>64</v>
      </c>
      <c r="E29" s="89">
        <v>29</v>
      </c>
      <c r="F29" s="89">
        <v>25</v>
      </c>
      <c r="G29" s="89">
        <v>30</v>
      </c>
      <c r="H29" s="89">
        <v>797</v>
      </c>
      <c r="I29" s="89">
        <v>634</v>
      </c>
      <c r="J29" s="89">
        <v>32</v>
      </c>
      <c r="K29" s="89">
        <v>140</v>
      </c>
      <c r="L29" s="89">
        <v>8</v>
      </c>
      <c r="M29" s="89">
        <v>57</v>
      </c>
      <c r="N29" s="89">
        <v>2598</v>
      </c>
      <c r="O29" s="89">
        <v>1426.0629699999974</v>
      </c>
      <c r="P29" s="89">
        <v>4024.062969999997</v>
      </c>
    </row>
    <row r="30" spans="2:16" ht="15" customHeight="1">
      <c r="B30" s="28" t="s">
        <v>167</v>
      </c>
      <c r="C30" s="89">
        <v>1</v>
      </c>
      <c r="D30" s="89">
        <v>657</v>
      </c>
      <c r="E30" s="89">
        <v>0</v>
      </c>
      <c r="F30" s="89">
        <v>0</v>
      </c>
      <c r="G30" s="89">
        <v>0</v>
      </c>
      <c r="H30" s="89">
        <v>0</v>
      </c>
      <c r="I30" s="89">
        <v>0</v>
      </c>
      <c r="J30" s="89">
        <v>58</v>
      </c>
      <c r="K30" s="89">
        <v>0</v>
      </c>
      <c r="L30" s="89">
        <v>13</v>
      </c>
      <c r="M30" s="89">
        <v>31</v>
      </c>
      <c r="N30" s="89">
        <v>760</v>
      </c>
      <c r="O30" s="89">
        <v>5.9152000000000005</v>
      </c>
      <c r="P30" s="89">
        <v>765.9152</v>
      </c>
    </row>
    <row r="31" spans="2:16" ht="15" customHeight="1">
      <c r="B31" s="58" t="s">
        <v>29</v>
      </c>
      <c r="C31" s="89">
        <v>0</v>
      </c>
      <c r="D31" s="89">
        <v>0</v>
      </c>
      <c r="E31" s="89">
        <v>532</v>
      </c>
      <c r="F31" s="89">
        <v>1</v>
      </c>
      <c r="G31" s="89">
        <v>0</v>
      </c>
      <c r="H31" s="89">
        <v>1</v>
      </c>
      <c r="I31" s="89">
        <v>1</v>
      </c>
      <c r="J31" s="89">
        <v>1</v>
      </c>
      <c r="K31" s="89">
        <v>0</v>
      </c>
      <c r="L31" s="89">
        <v>5</v>
      </c>
      <c r="M31" s="89">
        <v>7</v>
      </c>
      <c r="N31" s="89">
        <v>548</v>
      </c>
      <c r="O31" s="89">
        <v>10.68722</v>
      </c>
      <c r="P31" s="89">
        <v>558.68722</v>
      </c>
    </row>
    <row r="32" spans="2:16" ht="15" customHeight="1">
      <c r="B32" s="58" t="s">
        <v>30</v>
      </c>
      <c r="C32" s="89">
        <v>0</v>
      </c>
      <c r="D32" s="89">
        <v>0</v>
      </c>
      <c r="E32" s="89">
        <v>0</v>
      </c>
      <c r="F32" s="89">
        <v>146</v>
      </c>
      <c r="G32" s="89">
        <v>0</v>
      </c>
      <c r="H32" s="89">
        <v>0</v>
      </c>
      <c r="I32" s="89">
        <v>0</v>
      </c>
      <c r="J32" s="89">
        <v>0</v>
      </c>
      <c r="K32" s="89">
        <v>0</v>
      </c>
      <c r="L32" s="89">
        <v>3</v>
      </c>
      <c r="M32" s="89">
        <v>1</v>
      </c>
      <c r="N32" s="89">
        <v>150</v>
      </c>
      <c r="O32" s="89">
        <v>3.85274</v>
      </c>
      <c r="P32" s="89">
        <v>153.85274</v>
      </c>
    </row>
    <row r="33" spans="2:16" ht="15" customHeight="1">
      <c r="B33" s="58" t="s">
        <v>31</v>
      </c>
      <c r="C33" s="89">
        <v>0</v>
      </c>
      <c r="D33" s="89">
        <v>1</v>
      </c>
      <c r="E33" s="89">
        <v>0</v>
      </c>
      <c r="F33" s="89">
        <v>0</v>
      </c>
      <c r="G33" s="89">
        <v>272</v>
      </c>
      <c r="H33" s="89">
        <v>0</v>
      </c>
      <c r="I33" s="89">
        <v>0</v>
      </c>
      <c r="J33" s="89">
        <v>0</v>
      </c>
      <c r="K33" s="89">
        <v>0</v>
      </c>
      <c r="L33" s="89">
        <v>3</v>
      </c>
      <c r="M33" s="89">
        <v>0</v>
      </c>
      <c r="N33" s="89">
        <v>276</v>
      </c>
      <c r="O33" s="89">
        <v>1.6410900000000002</v>
      </c>
      <c r="P33" s="89">
        <v>277.64109</v>
      </c>
    </row>
    <row r="34" spans="2:16" ht="15" customHeight="1">
      <c r="B34" s="58" t="s">
        <v>26</v>
      </c>
      <c r="C34" s="89"/>
      <c r="D34" s="89"/>
      <c r="E34" s="89"/>
      <c r="F34" s="89"/>
      <c r="G34" s="89"/>
      <c r="H34" s="89"/>
      <c r="I34" s="89"/>
      <c r="J34" s="89"/>
      <c r="K34" s="89"/>
      <c r="L34" s="89"/>
      <c r="M34" s="89"/>
      <c r="N34" s="89"/>
      <c r="O34" s="89"/>
      <c r="P34" s="89"/>
    </row>
    <row r="35" spans="2:16" ht="15" customHeight="1">
      <c r="B35" s="58" t="s">
        <v>81</v>
      </c>
      <c r="C35" s="89"/>
      <c r="D35" s="89"/>
      <c r="E35" s="89"/>
      <c r="F35" s="89"/>
      <c r="G35" s="89"/>
      <c r="H35" s="89"/>
      <c r="I35" s="89"/>
      <c r="J35" s="89"/>
      <c r="K35" s="89"/>
      <c r="L35" s="89"/>
      <c r="M35" s="89"/>
      <c r="N35" s="89"/>
      <c r="O35" s="89"/>
      <c r="P35" s="89"/>
    </row>
    <row r="36" spans="2:16" ht="15" customHeight="1">
      <c r="B36" s="58" t="s">
        <v>28</v>
      </c>
      <c r="C36" s="89">
        <v>0</v>
      </c>
      <c r="D36" s="89">
        <v>4</v>
      </c>
      <c r="E36" s="89">
        <v>0</v>
      </c>
      <c r="F36" s="89">
        <v>0</v>
      </c>
      <c r="G36" s="89">
        <v>0</v>
      </c>
      <c r="H36" s="89">
        <v>0</v>
      </c>
      <c r="I36" s="89">
        <v>1</v>
      </c>
      <c r="J36" s="89">
        <v>152</v>
      </c>
      <c r="K36" s="89">
        <v>0</v>
      </c>
      <c r="L36" s="89">
        <v>3</v>
      </c>
      <c r="M36" s="89">
        <v>0</v>
      </c>
      <c r="N36" s="89">
        <v>160</v>
      </c>
      <c r="O36" s="89">
        <v>1.61424</v>
      </c>
      <c r="P36" s="89">
        <v>161.61424</v>
      </c>
    </row>
    <row r="37" spans="2:16" ht="15" customHeight="1">
      <c r="B37" s="58" t="s">
        <v>112</v>
      </c>
      <c r="C37" s="89"/>
      <c r="D37" s="89"/>
      <c r="E37" s="89"/>
      <c r="F37" s="89"/>
      <c r="G37" s="89"/>
      <c r="H37" s="89"/>
      <c r="I37" s="89"/>
      <c r="J37" s="89"/>
      <c r="K37" s="89"/>
      <c r="L37" s="89"/>
      <c r="M37" s="89"/>
      <c r="N37" s="89"/>
      <c r="O37" s="89"/>
      <c r="P37" s="89"/>
    </row>
    <row r="38" spans="2:16" ht="15" customHeight="1">
      <c r="B38" s="58" t="s">
        <v>114</v>
      </c>
      <c r="C38" s="89"/>
      <c r="D38" s="89"/>
      <c r="E38" s="89"/>
      <c r="F38" s="89"/>
      <c r="G38" s="89"/>
      <c r="H38" s="89"/>
      <c r="I38" s="89"/>
      <c r="J38" s="89"/>
      <c r="K38" s="89"/>
      <c r="L38" s="89"/>
      <c r="M38" s="89"/>
      <c r="N38" s="89"/>
      <c r="O38" s="89"/>
      <c r="P38" s="89"/>
    </row>
    <row r="39" spans="2:16" ht="15" customHeight="1">
      <c r="B39" s="58" t="s">
        <v>34</v>
      </c>
      <c r="C39" s="89"/>
      <c r="D39" s="89"/>
      <c r="E39" s="89"/>
      <c r="F39" s="89"/>
      <c r="G39" s="89"/>
      <c r="H39" s="89"/>
      <c r="I39" s="89"/>
      <c r="J39" s="89"/>
      <c r="K39" s="89"/>
      <c r="L39" s="89"/>
      <c r="M39" s="89"/>
      <c r="N39" s="89"/>
      <c r="O39" s="89"/>
      <c r="P39" s="89"/>
    </row>
    <row r="40" spans="2:16" ht="15" customHeight="1">
      <c r="B40" s="58" t="s">
        <v>15</v>
      </c>
      <c r="C40" s="89">
        <v>783</v>
      </c>
      <c r="D40" s="89">
        <v>726</v>
      </c>
      <c r="E40" s="89">
        <v>561</v>
      </c>
      <c r="F40" s="89">
        <v>172</v>
      </c>
      <c r="G40" s="89">
        <v>302</v>
      </c>
      <c r="H40" s="89">
        <v>798</v>
      </c>
      <c r="I40" s="89">
        <v>636</v>
      </c>
      <c r="J40" s="89">
        <v>243</v>
      </c>
      <c r="K40" s="89">
        <v>140</v>
      </c>
      <c r="L40" s="89">
        <v>35</v>
      </c>
      <c r="M40" s="89">
        <v>96</v>
      </c>
      <c r="N40" s="89">
        <v>4492</v>
      </c>
      <c r="O40" s="89">
        <v>1449.7734599999976</v>
      </c>
      <c r="P40" s="89">
        <v>5941.773459999998</v>
      </c>
    </row>
    <row r="41" spans="2:16" ht="12.75">
      <c r="B41" s="121" t="s">
        <v>137</v>
      </c>
      <c r="C41" s="121"/>
      <c r="D41" s="121"/>
      <c r="E41" s="121"/>
      <c r="F41" s="121"/>
      <c r="G41" s="121"/>
      <c r="H41" s="121"/>
      <c r="I41" s="121"/>
      <c r="J41" s="121"/>
      <c r="K41" s="121"/>
      <c r="L41" s="121"/>
      <c r="M41" s="121"/>
      <c r="N41" s="121"/>
      <c r="O41" s="121"/>
      <c r="P41" s="121"/>
    </row>
    <row r="42" spans="2:16" ht="12.75">
      <c r="B42" s="152"/>
      <c r="C42" s="152"/>
      <c r="D42" s="152"/>
      <c r="E42" s="152"/>
      <c r="F42" s="152"/>
      <c r="G42" s="152"/>
      <c r="H42" s="152"/>
      <c r="I42" s="152"/>
      <c r="J42" s="152"/>
      <c r="K42" s="152"/>
      <c r="L42" s="152"/>
      <c r="M42" s="152"/>
      <c r="N42" s="152"/>
      <c r="O42" s="152"/>
      <c r="P42" s="152"/>
    </row>
    <row r="46" spans="1:16" ht="18">
      <c r="A46" s="33"/>
      <c r="B46" s="122" t="s">
        <v>120</v>
      </c>
      <c r="C46" s="122"/>
      <c r="D46" s="122"/>
      <c r="E46" s="122"/>
      <c r="F46" s="122"/>
      <c r="G46" s="122"/>
      <c r="H46" s="122"/>
      <c r="I46" s="122"/>
      <c r="J46" s="122"/>
      <c r="K46" s="122"/>
      <c r="L46" s="122"/>
      <c r="M46" s="122"/>
      <c r="N46" s="122"/>
      <c r="O46" s="122"/>
      <c r="P46" s="122"/>
    </row>
    <row r="48" spans="2:16" ht="12.75" customHeight="1">
      <c r="B48" s="103"/>
      <c r="C48" s="132" t="s">
        <v>32</v>
      </c>
      <c r="D48" s="132"/>
      <c r="E48" s="132"/>
      <c r="F48" s="132"/>
      <c r="G48" s="132"/>
      <c r="H48" s="132"/>
      <c r="I48" s="132"/>
      <c r="J48" s="132"/>
      <c r="K48" s="132"/>
      <c r="L48" s="132"/>
      <c r="M48" s="132"/>
      <c r="N48" s="105" t="s">
        <v>35</v>
      </c>
      <c r="O48" s="105" t="s">
        <v>33</v>
      </c>
      <c r="P48" s="132" t="s">
        <v>15</v>
      </c>
    </row>
    <row r="49" spans="2:16" ht="12.75">
      <c r="B49" s="104"/>
      <c r="C49" s="73" t="s">
        <v>16</v>
      </c>
      <c r="D49" s="73" t="s">
        <v>17</v>
      </c>
      <c r="E49" s="73" t="s">
        <v>18</v>
      </c>
      <c r="F49" s="73" t="s">
        <v>19</v>
      </c>
      <c r="G49" s="73" t="s">
        <v>20</v>
      </c>
      <c r="H49" s="73" t="s">
        <v>21</v>
      </c>
      <c r="I49" s="73" t="s">
        <v>22</v>
      </c>
      <c r="J49" s="73" t="s">
        <v>23</v>
      </c>
      <c r="K49" s="73" t="s">
        <v>24</v>
      </c>
      <c r="L49" s="73">
        <v>88</v>
      </c>
      <c r="M49" s="73">
        <v>99</v>
      </c>
      <c r="N49" s="101"/>
      <c r="O49" s="101"/>
      <c r="P49" s="132"/>
    </row>
    <row r="50" spans="2:16" ht="15" customHeight="1">
      <c r="B50" s="58" t="s">
        <v>25</v>
      </c>
      <c r="C50" s="89">
        <v>921</v>
      </c>
      <c r="D50" s="89">
        <v>330</v>
      </c>
      <c r="E50" s="89">
        <v>335</v>
      </c>
      <c r="F50" s="89">
        <v>93</v>
      </c>
      <c r="G50" s="89">
        <v>98</v>
      </c>
      <c r="H50" s="89">
        <v>704</v>
      </c>
      <c r="I50" s="89">
        <v>674</v>
      </c>
      <c r="J50" s="89">
        <v>153</v>
      </c>
      <c r="K50" s="89">
        <v>140</v>
      </c>
      <c r="L50" s="89">
        <v>81</v>
      </c>
      <c r="M50" s="89">
        <v>17</v>
      </c>
      <c r="N50" s="89">
        <v>3546</v>
      </c>
      <c r="O50" s="89">
        <v>229.90005</v>
      </c>
      <c r="P50" s="89">
        <v>3775.90005</v>
      </c>
    </row>
    <row r="51" spans="2:16" ht="15" customHeight="1">
      <c r="B51" s="28" t="s">
        <v>167</v>
      </c>
      <c r="C51" s="89">
        <v>4</v>
      </c>
      <c r="D51" s="89">
        <v>710</v>
      </c>
      <c r="E51" s="89">
        <v>4</v>
      </c>
      <c r="F51" s="89">
        <v>0</v>
      </c>
      <c r="G51" s="89">
        <v>0</v>
      </c>
      <c r="H51" s="89">
        <v>1</v>
      </c>
      <c r="I51" s="89">
        <v>0</v>
      </c>
      <c r="J51" s="89">
        <v>61</v>
      </c>
      <c r="K51" s="89">
        <v>0</v>
      </c>
      <c r="L51" s="89">
        <v>4</v>
      </c>
      <c r="M51" s="89">
        <v>29</v>
      </c>
      <c r="N51" s="89">
        <v>813</v>
      </c>
      <c r="O51" s="89">
        <v>5.1597800000000005</v>
      </c>
      <c r="P51" s="89">
        <v>818.15978</v>
      </c>
    </row>
    <row r="52" spans="2:16" ht="15" customHeight="1">
      <c r="B52" s="58" t="s">
        <v>29</v>
      </c>
      <c r="C52" s="89">
        <v>1</v>
      </c>
      <c r="D52" s="89">
        <v>0</v>
      </c>
      <c r="E52" s="89">
        <v>525</v>
      </c>
      <c r="F52" s="89">
        <v>0</v>
      </c>
      <c r="G52" s="89">
        <v>0</v>
      </c>
      <c r="H52" s="89">
        <v>1</v>
      </c>
      <c r="I52" s="89">
        <v>1</v>
      </c>
      <c r="J52" s="89">
        <v>0</v>
      </c>
      <c r="K52" s="89">
        <v>0</v>
      </c>
      <c r="L52" s="89">
        <v>2</v>
      </c>
      <c r="M52" s="89">
        <v>47</v>
      </c>
      <c r="N52" s="89">
        <v>577</v>
      </c>
      <c r="O52" s="89">
        <v>13.431889999999996</v>
      </c>
      <c r="P52" s="89">
        <v>590.43189</v>
      </c>
    </row>
    <row r="53" spans="2:16" ht="15" customHeight="1">
      <c r="B53" s="58" t="s">
        <v>30</v>
      </c>
      <c r="C53" s="89">
        <v>0</v>
      </c>
      <c r="D53" s="89">
        <v>0</v>
      </c>
      <c r="E53" s="89">
        <v>0</v>
      </c>
      <c r="F53" s="89">
        <v>111</v>
      </c>
      <c r="G53" s="89">
        <v>0</v>
      </c>
      <c r="H53" s="89">
        <v>0</v>
      </c>
      <c r="I53" s="89">
        <v>0</v>
      </c>
      <c r="J53" s="89">
        <v>0</v>
      </c>
      <c r="K53" s="89">
        <v>0</v>
      </c>
      <c r="L53" s="89">
        <v>7</v>
      </c>
      <c r="M53" s="89">
        <v>2</v>
      </c>
      <c r="N53" s="89">
        <v>120</v>
      </c>
      <c r="O53" s="89"/>
      <c r="P53" s="89">
        <v>120</v>
      </c>
    </row>
    <row r="54" spans="2:16" ht="15" customHeight="1">
      <c r="B54" s="58" t="s">
        <v>31</v>
      </c>
      <c r="C54" s="89">
        <v>0</v>
      </c>
      <c r="D54" s="89">
        <v>0</v>
      </c>
      <c r="E54" s="89">
        <v>0</v>
      </c>
      <c r="F54" s="89">
        <v>0</v>
      </c>
      <c r="G54" s="89">
        <v>276</v>
      </c>
      <c r="H54" s="89">
        <v>0</v>
      </c>
      <c r="I54" s="89">
        <v>1</v>
      </c>
      <c r="J54" s="89">
        <v>0</v>
      </c>
      <c r="K54" s="89">
        <v>0</v>
      </c>
      <c r="L54" s="89">
        <v>1</v>
      </c>
      <c r="M54" s="89">
        <v>0</v>
      </c>
      <c r="N54" s="89">
        <v>278</v>
      </c>
      <c r="O54" s="89">
        <v>1.04704</v>
      </c>
      <c r="P54" s="89">
        <v>279.04704</v>
      </c>
    </row>
    <row r="55" spans="2:16" ht="15" customHeight="1">
      <c r="B55" s="58" t="s">
        <v>26</v>
      </c>
      <c r="C55" s="89"/>
      <c r="D55" s="89"/>
      <c r="E55" s="89"/>
      <c r="F55" s="89"/>
      <c r="G55" s="89"/>
      <c r="H55" s="89"/>
      <c r="I55" s="89"/>
      <c r="J55" s="89"/>
      <c r="K55" s="89"/>
      <c r="L55" s="89"/>
      <c r="M55" s="89"/>
      <c r="N55" s="89"/>
      <c r="O55" s="89"/>
      <c r="P55" s="89"/>
    </row>
    <row r="56" spans="2:16" ht="15" customHeight="1">
      <c r="B56" s="58" t="s">
        <v>81</v>
      </c>
      <c r="C56" s="89"/>
      <c r="D56" s="89"/>
      <c r="E56" s="89"/>
      <c r="F56" s="89"/>
      <c r="G56" s="89"/>
      <c r="H56" s="89"/>
      <c r="I56" s="89"/>
      <c r="J56" s="89"/>
      <c r="K56" s="89"/>
      <c r="L56" s="89"/>
      <c r="M56" s="89"/>
      <c r="N56" s="89"/>
      <c r="O56" s="89"/>
      <c r="P56" s="89"/>
    </row>
    <row r="57" spans="2:16" ht="15" customHeight="1">
      <c r="B57" s="58" t="s">
        <v>28</v>
      </c>
      <c r="C57" s="89">
        <v>1</v>
      </c>
      <c r="D57" s="89">
        <v>2</v>
      </c>
      <c r="E57" s="89">
        <v>0</v>
      </c>
      <c r="F57" s="89">
        <v>0</v>
      </c>
      <c r="G57" s="89">
        <v>0</v>
      </c>
      <c r="H57" s="89">
        <v>0</v>
      </c>
      <c r="I57" s="89">
        <v>1</v>
      </c>
      <c r="J57" s="89">
        <v>143</v>
      </c>
      <c r="K57" s="89">
        <v>0</v>
      </c>
      <c r="L57" s="89">
        <v>9</v>
      </c>
      <c r="M57" s="89">
        <v>1</v>
      </c>
      <c r="N57" s="89">
        <v>157</v>
      </c>
      <c r="O57" s="89">
        <v>1.2266000000000001</v>
      </c>
      <c r="P57" s="89">
        <v>158.2266</v>
      </c>
    </row>
    <row r="58" spans="2:16" ht="15" customHeight="1">
      <c r="B58" s="58" t="s">
        <v>112</v>
      </c>
      <c r="C58" s="89"/>
      <c r="D58" s="89"/>
      <c r="E58" s="89"/>
      <c r="F58" s="89"/>
      <c r="G58" s="89"/>
      <c r="H58" s="89"/>
      <c r="I58" s="89"/>
      <c r="J58" s="89"/>
      <c r="K58" s="89"/>
      <c r="L58" s="89"/>
      <c r="M58" s="89"/>
      <c r="N58" s="89"/>
      <c r="O58" s="89"/>
      <c r="P58" s="89"/>
    </row>
    <row r="59" spans="2:16" ht="15" customHeight="1">
      <c r="B59" s="58" t="s">
        <v>114</v>
      </c>
      <c r="C59" s="89"/>
      <c r="D59" s="89"/>
      <c r="E59" s="89"/>
      <c r="F59" s="89"/>
      <c r="G59" s="89"/>
      <c r="H59" s="89"/>
      <c r="I59" s="89"/>
      <c r="J59" s="89"/>
      <c r="K59" s="89"/>
      <c r="L59" s="89"/>
      <c r="M59" s="89"/>
      <c r="N59" s="89"/>
      <c r="O59" s="89"/>
      <c r="P59" s="89"/>
    </row>
    <row r="60" spans="2:16" ht="15" customHeight="1">
      <c r="B60" s="58" t="s">
        <v>34</v>
      </c>
      <c r="C60" s="89"/>
      <c r="D60" s="89"/>
      <c r="E60" s="89"/>
      <c r="F60" s="89"/>
      <c r="G60" s="89"/>
      <c r="H60" s="89"/>
      <c r="I60" s="89"/>
      <c r="J60" s="89"/>
      <c r="K60" s="89"/>
      <c r="L60" s="89"/>
      <c r="M60" s="89"/>
      <c r="N60" s="89"/>
      <c r="O60" s="89"/>
      <c r="P60" s="89"/>
    </row>
    <row r="61" spans="2:16" ht="15" customHeight="1">
      <c r="B61" s="58" t="s">
        <v>15</v>
      </c>
      <c r="C61" s="89">
        <v>927</v>
      </c>
      <c r="D61" s="89">
        <v>1042</v>
      </c>
      <c r="E61" s="89">
        <v>864</v>
      </c>
      <c r="F61" s="89">
        <v>204</v>
      </c>
      <c r="G61" s="89">
        <v>374</v>
      </c>
      <c r="H61" s="89">
        <v>706</v>
      </c>
      <c r="I61" s="89">
        <v>677</v>
      </c>
      <c r="J61" s="89">
        <v>357</v>
      </c>
      <c r="K61" s="89">
        <v>140</v>
      </c>
      <c r="L61" s="89">
        <v>104</v>
      </c>
      <c r="M61" s="89">
        <v>96</v>
      </c>
      <c r="N61" s="89">
        <v>5491</v>
      </c>
      <c r="O61" s="89">
        <v>250.76536</v>
      </c>
      <c r="P61" s="89">
        <v>5741.76536</v>
      </c>
    </row>
    <row r="62" spans="2:16" ht="12.75">
      <c r="B62" s="121" t="s">
        <v>137</v>
      </c>
      <c r="C62" s="121"/>
      <c r="D62" s="121"/>
      <c r="E62" s="121"/>
      <c r="F62" s="121"/>
      <c r="G62" s="121"/>
      <c r="H62" s="121"/>
      <c r="I62" s="121"/>
      <c r="J62" s="121"/>
      <c r="K62" s="121"/>
      <c r="L62" s="121"/>
      <c r="M62" s="121"/>
      <c r="N62" s="121"/>
      <c r="O62" s="121"/>
      <c r="P62" s="121"/>
    </row>
    <row r="63" spans="2:16" ht="12.75">
      <c r="B63" s="152"/>
      <c r="C63" s="152"/>
      <c r="D63" s="152"/>
      <c r="E63" s="152"/>
      <c r="F63" s="152"/>
      <c r="G63" s="152"/>
      <c r="H63" s="152"/>
      <c r="I63" s="152"/>
      <c r="J63" s="152"/>
      <c r="K63" s="152"/>
      <c r="L63" s="152"/>
      <c r="M63" s="152"/>
      <c r="N63" s="152"/>
      <c r="O63" s="152"/>
      <c r="P63" s="152"/>
    </row>
    <row r="67" spans="1:16" ht="18">
      <c r="A67" s="33"/>
      <c r="B67" s="122" t="s">
        <v>124</v>
      </c>
      <c r="C67" s="122"/>
      <c r="D67" s="122"/>
      <c r="E67" s="122"/>
      <c r="F67" s="122"/>
      <c r="G67" s="122"/>
      <c r="H67" s="122"/>
      <c r="I67" s="122"/>
      <c r="J67" s="122"/>
      <c r="K67" s="122"/>
      <c r="L67" s="122"/>
      <c r="M67" s="122"/>
      <c r="N67" s="122"/>
      <c r="O67" s="122"/>
      <c r="P67" s="122"/>
    </row>
    <row r="69" spans="2:16" ht="12.75" customHeight="1">
      <c r="B69" s="103"/>
      <c r="C69" s="132" t="s">
        <v>32</v>
      </c>
      <c r="D69" s="132"/>
      <c r="E69" s="132"/>
      <c r="F69" s="132"/>
      <c r="G69" s="132"/>
      <c r="H69" s="132"/>
      <c r="I69" s="132"/>
      <c r="J69" s="132"/>
      <c r="K69" s="132"/>
      <c r="L69" s="132"/>
      <c r="M69" s="132"/>
      <c r="N69" s="105" t="s">
        <v>35</v>
      </c>
      <c r="O69" s="105" t="s">
        <v>33</v>
      </c>
      <c r="P69" s="132" t="s">
        <v>15</v>
      </c>
    </row>
    <row r="70" spans="2:16" ht="12.75">
      <c r="B70" s="104"/>
      <c r="C70" s="73" t="s">
        <v>16</v>
      </c>
      <c r="D70" s="73" t="s">
        <v>17</v>
      </c>
      <c r="E70" s="73" t="s">
        <v>18</v>
      </c>
      <c r="F70" s="73" t="s">
        <v>19</v>
      </c>
      <c r="G70" s="73" t="s">
        <v>20</v>
      </c>
      <c r="H70" s="73" t="s">
        <v>21</v>
      </c>
      <c r="I70" s="73" t="s">
        <v>22</v>
      </c>
      <c r="J70" s="73" t="s">
        <v>23</v>
      </c>
      <c r="K70" s="73" t="s">
        <v>24</v>
      </c>
      <c r="L70" s="73">
        <v>88</v>
      </c>
      <c r="M70" s="73">
        <v>99</v>
      </c>
      <c r="N70" s="101"/>
      <c r="O70" s="101"/>
      <c r="P70" s="132"/>
    </row>
    <row r="71" spans="2:16" ht="15" customHeight="1">
      <c r="B71" s="58" t="s">
        <v>25</v>
      </c>
      <c r="C71" s="89">
        <v>901</v>
      </c>
      <c r="D71" s="89">
        <v>297</v>
      </c>
      <c r="E71" s="89">
        <v>279</v>
      </c>
      <c r="F71" s="89">
        <v>108</v>
      </c>
      <c r="G71" s="89">
        <v>82</v>
      </c>
      <c r="H71" s="89">
        <v>791</v>
      </c>
      <c r="I71" s="89">
        <v>683</v>
      </c>
      <c r="J71" s="89">
        <v>239</v>
      </c>
      <c r="K71" s="89">
        <v>162</v>
      </c>
      <c r="L71" s="89">
        <v>109</v>
      </c>
      <c r="M71" s="89">
        <v>24</v>
      </c>
      <c r="N71" s="89">
        <v>3675</v>
      </c>
      <c r="O71" s="89">
        <v>293.8517599999999</v>
      </c>
      <c r="P71" s="89">
        <v>3968.85176</v>
      </c>
    </row>
    <row r="72" spans="2:16" ht="15" customHeight="1">
      <c r="B72" s="28" t="s">
        <v>167</v>
      </c>
      <c r="C72" s="89">
        <v>3</v>
      </c>
      <c r="D72" s="89">
        <v>788</v>
      </c>
      <c r="E72" s="89">
        <v>3</v>
      </c>
      <c r="F72" s="89">
        <v>0</v>
      </c>
      <c r="G72" s="89">
        <v>0</v>
      </c>
      <c r="H72" s="89">
        <v>21</v>
      </c>
      <c r="I72" s="89">
        <v>4</v>
      </c>
      <c r="J72" s="89">
        <v>43</v>
      </c>
      <c r="K72" s="89">
        <v>2</v>
      </c>
      <c r="L72" s="89">
        <v>13</v>
      </c>
      <c r="M72" s="89">
        <v>6</v>
      </c>
      <c r="N72" s="89">
        <v>883</v>
      </c>
      <c r="O72" s="89">
        <v>14.345159999999998</v>
      </c>
      <c r="P72" s="89">
        <v>897.34516</v>
      </c>
    </row>
    <row r="73" spans="2:16" ht="15" customHeight="1">
      <c r="B73" s="58" t="s">
        <v>29</v>
      </c>
      <c r="C73" s="89">
        <v>1</v>
      </c>
      <c r="D73" s="89">
        <v>0</v>
      </c>
      <c r="E73" s="89">
        <v>472</v>
      </c>
      <c r="F73" s="89">
        <v>1</v>
      </c>
      <c r="G73" s="89">
        <v>0</v>
      </c>
      <c r="H73" s="89">
        <v>1</v>
      </c>
      <c r="I73" s="89">
        <v>0</v>
      </c>
      <c r="J73" s="89">
        <v>0</v>
      </c>
      <c r="K73" s="89">
        <v>0</v>
      </c>
      <c r="L73" s="89">
        <v>2</v>
      </c>
      <c r="M73" s="89">
        <v>6</v>
      </c>
      <c r="N73" s="89">
        <v>483</v>
      </c>
      <c r="O73" s="89">
        <v>26.076959999999996</v>
      </c>
      <c r="P73" s="89">
        <v>509.07696</v>
      </c>
    </row>
    <row r="74" spans="2:16" ht="15" customHeight="1">
      <c r="B74" s="58" t="s">
        <v>30</v>
      </c>
      <c r="C74" s="89">
        <v>0</v>
      </c>
      <c r="D74" s="89">
        <v>1</v>
      </c>
      <c r="E74" s="89">
        <v>0</v>
      </c>
      <c r="F74" s="89">
        <v>116</v>
      </c>
      <c r="G74" s="89">
        <v>0</v>
      </c>
      <c r="H74" s="89">
        <v>0</v>
      </c>
      <c r="I74" s="89">
        <v>0</v>
      </c>
      <c r="J74" s="89">
        <v>0</v>
      </c>
      <c r="K74" s="89">
        <v>0</v>
      </c>
      <c r="L74" s="89">
        <v>3</v>
      </c>
      <c r="M74" s="89">
        <v>0</v>
      </c>
      <c r="N74" s="89">
        <v>120</v>
      </c>
      <c r="O74" s="89">
        <v>2.59418</v>
      </c>
      <c r="P74" s="89">
        <v>122.59418</v>
      </c>
    </row>
    <row r="75" spans="2:16" ht="15" customHeight="1">
      <c r="B75" s="58" t="s">
        <v>31</v>
      </c>
      <c r="C75" s="89">
        <v>0</v>
      </c>
      <c r="D75" s="89">
        <v>0</v>
      </c>
      <c r="E75" s="89">
        <v>0</v>
      </c>
      <c r="F75" s="89">
        <v>0</v>
      </c>
      <c r="G75" s="89">
        <v>246</v>
      </c>
      <c r="H75" s="89">
        <v>1</v>
      </c>
      <c r="I75" s="89">
        <v>1</v>
      </c>
      <c r="J75" s="89">
        <v>0</v>
      </c>
      <c r="K75" s="89">
        <v>0</v>
      </c>
      <c r="L75" s="89">
        <v>1</v>
      </c>
      <c r="M75" s="89">
        <v>0</v>
      </c>
      <c r="N75" s="89">
        <v>249</v>
      </c>
      <c r="O75" s="89">
        <v>0.31293</v>
      </c>
      <c r="P75" s="89">
        <v>249.31293</v>
      </c>
    </row>
    <row r="76" spans="2:16" ht="15" customHeight="1">
      <c r="B76" s="58" t="s">
        <v>26</v>
      </c>
      <c r="C76" s="89"/>
      <c r="D76" s="89"/>
      <c r="E76" s="89"/>
      <c r="F76" s="89"/>
      <c r="G76" s="89"/>
      <c r="H76" s="89"/>
      <c r="I76" s="89"/>
      <c r="J76" s="89"/>
      <c r="K76" s="89"/>
      <c r="L76" s="89"/>
      <c r="M76" s="89"/>
      <c r="N76" s="89"/>
      <c r="O76" s="89"/>
      <c r="P76" s="89"/>
    </row>
    <row r="77" spans="2:16" ht="15" customHeight="1">
      <c r="B77" s="58" t="s">
        <v>81</v>
      </c>
      <c r="C77" s="89"/>
      <c r="D77" s="89"/>
      <c r="E77" s="89"/>
      <c r="F77" s="89"/>
      <c r="G77" s="89"/>
      <c r="H77" s="89"/>
      <c r="I77" s="89"/>
      <c r="J77" s="89"/>
      <c r="K77" s="89"/>
      <c r="L77" s="89"/>
      <c r="M77" s="89"/>
      <c r="N77" s="89"/>
      <c r="O77" s="89"/>
      <c r="P77" s="89"/>
    </row>
    <row r="78" spans="2:16" ht="15" customHeight="1">
      <c r="B78" s="58" t="s">
        <v>28</v>
      </c>
      <c r="C78" s="89">
        <v>2</v>
      </c>
      <c r="D78" s="89">
        <v>3</v>
      </c>
      <c r="E78" s="89">
        <v>0</v>
      </c>
      <c r="F78" s="89">
        <v>0</v>
      </c>
      <c r="G78" s="89">
        <v>0</v>
      </c>
      <c r="H78" s="89">
        <v>3</v>
      </c>
      <c r="I78" s="89">
        <v>2</v>
      </c>
      <c r="J78" s="89">
        <v>211</v>
      </c>
      <c r="K78" s="89">
        <v>0</v>
      </c>
      <c r="L78" s="89">
        <v>5</v>
      </c>
      <c r="M78" s="89">
        <v>0</v>
      </c>
      <c r="N78" s="89">
        <v>226</v>
      </c>
      <c r="O78" s="89">
        <v>1.6344400000000001</v>
      </c>
      <c r="P78" s="89">
        <v>227.63444</v>
      </c>
    </row>
    <row r="79" spans="1:16" ht="15" customHeight="1">
      <c r="A79" s="53"/>
      <c r="B79" s="58" t="s">
        <v>112</v>
      </c>
      <c r="C79" s="89"/>
      <c r="D79" s="89"/>
      <c r="E79" s="89"/>
      <c r="F79" s="89"/>
      <c r="G79" s="89"/>
      <c r="H79" s="89"/>
      <c r="I79" s="89"/>
      <c r="J79" s="89"/>
      <c r="K79" s="89"/>
      <c r="L79" s="89"/>
      <c r="M79" s="89"/>
      <c r="N79" s="89"/>
      <c r="O79" s="89"/>
      <c r="P79" s="89"/>
    </row>
    <row r="80" spans="2:16" ht="15" customHeight="1">
      <c r="B80" s="58" t="s">
        <v>114</v>
      </c>
      <c r="C80" s="89"/>
      <c r="D80" s="89"/>
      <c r="E80" s="89"/>
      <c r="F80" s="89"/>
      <c r="G80" s="89"/>
      <c r="H80" s="89"/>
      <c r="I80" s="89"/>
      <c r="J80" s="89"/>
      <c r="K80" s="89"/>
      <c r="L80" s="89"/>
      <c r="M80" s="89"/>
      <c r="N80" s="89"/>
      <c r="O80" s="89"/>
      <c r="P80" s="89"/>
    </row>
    <row r="81" spans="2:16" ht="15" customHeight="1">
      <c r="B81" s="58" t="s">
        <v>34</v>
      </c>
      <c r="C81" s="89"/>
      <c r="D81" s="89"/>
      <c r="E81" s="89"/>
      <c r="F81" s="89"/>
      <c r="G81" s="89"/>
      <c r="H81" s="89"/>
      <c r="I81" s="89"/>
      <c r="J81" s="89"/>
      <c r="K81" s="89"/>
      <c r="L81" s="89"/>
      <c r="M81" s="89"/>
      <c r="N81" s="89"/>
      <c r="O81" s="89"/>
      <c r="P81" s="89"/>
    </row>
    <row r="82" spans="2:16" ht="15" customHeight="1">
      <c r="B82" s="58" t="s">
        <v>15</v>
      </c>
      <c r="C82" s="89">
        <v>907</v>
      </c>
      <c r="D82" s="89">
        <v>1089</v>
      </c>
      <c r="E82" s="89">
        <v>754</v>
      </c>
      <c r="F82" s="89">
        <v>225</v>
      </c>
      <c r="G82" s="89">
        <v>328</v>
      </c>
      <c r="H82" s="89">
        <v>817</v>
      </c>
      <c r="I82" s="89">
        <v>690</v>
      </c>
      <c r="J82" s="89">
        <v>493</v>
      </c>
      <c r="K82" s="89">
        <v>164</v>
      </c>
      <c r="L82" s="89">
        <v>133</v>
      </c>
      <c r="M82" s="89">
        <v>36</v>
      </c>
      <c r="N82" s="89">
        <v>5636</v>
      </c>
      <c r="O82" s="89">
        <v>338.8154299999999</v>
      </c>
      <c r="P82" s="89">
        <v>5974.81543</v>
      </c>
    </row>
    <row r="83" spans="2:16" ht="12.75">
      <c r="B83" s="121" t="s">
        <v>137</v>
      </c>
      <c r="C83" s="121"/>
      <c r="D83" s="121"/>
      <c r="E83" s="121"/>
      <c r="F83" s="121"/>
      <c r="G83" s="121"/>
      <c r="H83" s="121"/>
      <c r="I83" s="121"/>
      <c r="J83" s="121"/>
      <c r="K83" s="121"/>
      <c r="L83" s="121"/>
      <c r="M83" s="121"/>
      <c r="N83" s="121"/>
      <c r="O83" s="121"/>
      <c r="P83" s="121"/>
    </row>
    <row r="84" spans="2:16" ht="12.75">
      <c r="B84" s="152"/>
      <c r="C84" s="152"/>
      <c r="D84" s="152"/>
      <c r="E84" s="152"/>
      <c r="F84" s="152"/>
      <c r="G84" s="152"/>
      <c r="H84" s="152"/>
      <c r="I84" s="152"/>
      <c r="J84" s="152"/>
      <c r="K84" s="152"/>
      <c r="L84" s="152"/>
      <c r="M84" s="152"/>
      <c r="N84" s="152"/>
      <c r="O84" s="152"/>
      <c r="P84" s="152"/>
    </row>
    <row r="88" spans="1:16" ht="18">
      <c r="A88" s="33"/>
      <c r="B88" s="122" t="s">
        <v>214</v>
      </c>
      <c r="C88" s="122"/>
      <c r="D88" s="122"/>
      <c r="E88" s="122"/>
      <c r="F88" s="122"/>
      <c r="G88" s="122"/>
      <c r="H88" s="122"/>
      <c r="I88" s="122"/>
      <c r="J88" s="122"/>
      <c r="K88" s="122"/>
      <c r="L88" s="122"/>
      <c r="M88" s="122"/>
      <c r="N88" s="122"/>
      <c r="O88" s="122"/>
      <c r="P88" s="122"/>
    </row>
    <row r="90" spans="2:16" ht="12.75" customHeight="1">
      <c r="B90" s="103"/>
      <c r="C90" s="132" t="s">
        <v>32</v>
      </c>
      <c r="D90" s="132"/>
      <c r="E90" s="132"/>
      <c r="F90" s="132"/>
      <c r="G90" s="132"/>
      <c r="H90" s="132"/>
      <c r="I90" s="132"/>
      <c r="J90" s="132"/>
      <c r="K90" s="132"/>
      <c r="L90" s="132"/>
      <c r="M90" s="132"/>
      <c r="N90" s="105" t="s">
        <v>35</v>
      </c>
      <c r="O90" s="105" t="s">
        <v>33</v>
      </c>
      <c r="P90" s="132" t="s">
        <v>15</v>
      </c>
    </row>
    <row r="91" spans="2:16" ht="12.75">
      <c r="B91" s="104"/>
      <c r="C91" s="73" t="s">
        <v>16</v>
      </c>
      <c r="D91" s="73" t="s">
        <v>17</v>
      </c>
      <c r="E91" s="73" t="s">
        <v>18</v>
      </c>
      <c r="F91" s="73" t="s">
        <v>19</v>
      </c>
      <c r="G91" s="73" t="s">
        <v>20</v>
      </c>
      <c r="H91" s="73" t="s">
        <v>21</v>
      </c>
      <c r="I91" s="73" t="s">
        <v>22</v>
      </c>
      <c r="J91" s="73" t="s">
        <v>23</v>
      </c>
      <c r="K91" s="73" t="s">
        <v>24</v>
      </c>
      <c r="L91" s="73">
        <v>88</v>
      </c>
      <c r="M91" s="73">
        <v>99</v>
      </c>
      <c r="N91" s="101"/>
      <c r="O91" s="101"/>
      <c r="P91" s="132"/>
    </row>
    <row r="92" spans="2:16" ht="15" customHeight="1">
      <c r="B92" s="58" t="s">
        <v>25</v>
      </c>
      <c r="C92" s="89">
        <v>775</v>
      </c>
      <c r="D92" s="89">
        <v>270</v>
      </c>
      <c r="E92" s="89">
        <v>183</v>
      </c>
      <c r="F92" s="89">
        <v>90</v>
      </c>
      <c r="G92" s="89">
        <v>69</v>
      </c>
      <c r="H92" s="89">
        <v>691</v>
      </c>
      <c r="I92" s="89">
        <v>633</v>
      </c>
      <c r="J92" s="89">
        <v>152</v>
      </c>
      <c r="K92" s="89">
        <v>125</v>
      </c>
      <c r="L92" s="89">
        <v>60</v>
      </c>
      <c r="M92" s="89">
        <v>124</v>
      </c>
      <c r="N92" s="89">
        <v>3172</v>
      </c>
      <c r="O92" s="89">
        <v>458.55885940499957</v>
      </c>
      <c r="P92" s="89">
        <v>3630.5588594049996</v>
      </c>
    </row>
    <row r="93" spans="2:16" ht="15" customHeight="1">
      <c r="B93" s="28" t="s">
        <v>167</v>
      </c>
      <c r="C93" s="89">
        <v>1</v>
      </c>
      <c r="D93" s="89">
        <v>878</v>
      </c>
      <c r="E93" s="89">
        <v>0</v>
      </c>
      <c r="F93" s="89">
        <v>0</v>
      </c>
      <c r="G93" s="89">
        <v>0</v>
      </c>
      <c r="H93" s="89">
        <v>0</v>
      </c>
      <c r="I93" s="89">
        <v>3</v>
      </c>
      <c r="J93" s="89">
        <v>81</v>
      </c>
      <c r="K93" s="89">
        <v>0</v>
      </c>
      <c r="L93" s="89">
        <v>14</v>
      </c>
      <c r="M93" s="89">
        <v>6</v>
      </c>
      <c r="N93" s="89">
        <v>983</v>
      </c>
      <c r="O93" s="89">
        <v>13.062293144</v>
      </c>
      <c r="P93" s="89">
        <v>996.062293144</v>
      </c>
    </row>
    <row r="94" spans="2:16" ht="15" customHeight="1">
      <c r="B94" s="58" t="s">
        <v>29</v>
      </c>
      <c r="C94" s="89">
        <v>3</v>
      </c>
      <c r="D94" s="89">
        <v>1</v>
      </c>
      <c r="E94" s="89">
        <v>540</v>
      </c>
      <c r="F94" s="89">
        <v>0</v>
      </c>
      <c r="G94" s="89">
        <v>0</v>
      </c>
      <c r="H94" s="89">
        <v>1</v>
      </c>
      <c r="I94" s="89">
        <v>2</v>
      </c>
      <c r="J94" s="89">
        <v>1</v>
      </c>
      <c r="K94" s="89">
        <v>0</v>
      </c>
      <c r="L94" s="89">
        <v>2</v>
      </c>
      <c r="M94" s="89">
        <v>1</v>
      </c>
      <c r="N94" s="89">
        <v>551</v>
      </c>
      <c r="O94" s="89">
        <v>20.263632857000005</v>
      </c>
      <c r="P94" s="89">
        <v>571.263632857</v>
      </c>
    </row>
    <row r="95" spans="2:16" ht="15" customHeight="1">
      <c r="B95" s="58" t="s">
        <v>30</v>
      </c>
      <c r="C95" s="89">
        <v>2</v>
      </c>
      <c r="D95" s="89">
        <v>1</v>
      </c>
      <c r="E95" s="89">
        <v>0</v>
      </c>
      <c r="F95" s="89">
        <v>132</v>
      </c>
      <c r="G95" s="89">
        <v>0</v>
      </c>
      <c r="H95" s="89">
        <v>0</v>
      </c>
      <c r="I95" s="89">
        <v>0</v>
      </c>
      <c r="J95" s="89">
        <v>0</v>
      </c>
      <c r="K95" s="89">
        <v>0</v>
      </c>
      <c r="L95" s="89">
        <v>3</v>
      </c>
      <c r="M95" s="89">
        <v>0</v>
      </c>
      <c r="N95" s="89">
        <v>138</v>
      </c>
      <c r="O95" s="89">
        <v>1.642637792</v>
      </c>
      <c r="P95" s="89">
        <v>139.642637792</v>
      </c>
    </row>
    <row r="96" spans="2:16" ht="15" customHeight="1">
      <c r="B96" s="58" t="s">
        <v>31</v>
      </c>
      <c r="C96" s="89">
        <v>0</v>
      </c>
      <c r="D96" s="89">
        <v>0</v>
      </c>
      <c r="E96" s="89">
        <v>0</v>
      </c>
      <c r="F96" s="89">
        <v>0</v>
      </c>
      <c r="G96" s="89">
        <v>204</v>
      </c>
      <c r="H96" s="89">
        <v>0</v>
      </c>
      <c r="I96" s="89">
        <v>0</v>
      </c>
      <c r="J96" s="89">
        <v>0</v>
      </c>
      <c r="K96" s="89">
        <v>0</v>
      </c>
      <c r="L96" s="89">
        <v>1</v>
      </c>
      <c r="M96" s="89">
        <v>0</v>
      </c>
      <c r="N96" s="89">
        <v>205</v>
      </c>
      <c r="O96" s="89">
        <v>0.302287247</v>
      </c>
      <c r="P96" s="89">
        <v>205.302287247</v>
      </c>
    </row>
    <row r="97" spans="2:16" ht="15" customHeight="1">
      <c r="B97" s="58" t="s">
        <v>26</v>
      </c>
      <c r="C97" s="89"/>
      <c r="D97" s="89"/>
      <c r="E97" s="89"/>
      <c r="F97" s="89"/>
      <c r="G97" s="89"/>
      <c r="H97" s="89"/>
      <c r="I97" s="89"/>
      <c r="J97" s="89"/>
      <c r="K97" s="89"/>
      <c r="L97" s="89"/>
      <c r="M97" s="89"/>
      <c r="N97" s="89"/>
      <c r="O97" s="89"/>
      <c r="P97" s="89"/>
    </row>
    <row r="98" spans="2:16" ht="15" customHeight="1">
      <c r="B98" s="58" t="s">
        <v>81</v>
      </c>
      <c r="C98" s="89"/>
      <c r="D98" s="89"/>
      <c r="E98" s="89"/>
      <c r="F98" s="89"/>
      <c r="G98" s="89"/>
      <c r="H98" s="89"/>
      <c r="I98" s="89"/>
      <c r="J98" s="89"/>
      <c r="K98" s="89"/>
      <c r="L98" s="89"/>
      <c r="M98" s="89"/>
      <c r="N98" s="89"/>
      <c r="O98" s="89"/>
      <c r="P98" s="89"/>
    </row>
    <row r="99" spans="2:16" ht="15" customHeight="1">
      <c r="B99" s="58" t="s">
        <v>28</v>
      </c>
      <c r="C99" s="89">
        <v>2</v>
      </c>
      <c r="D99" s="89">
        <v>2</v>
      </c>
      <c r="E99" s="89">
        <v>0</v>
      </c>
      <c r="F99" s="89">
        <v>0</v>
      </c>
      <c r="G99" s="89">
        <v>0</v>
      </c>
      <c r="H99" s="89">
        <v>0</v>
      </c>
      <c r="I99" s="89">
        <v>1</v>
      </c>
      <c r="J99" s="89">
        <v>258</v>
      </c>
      <c r="K99" s="89">
        <v>0</v>
      </c>
      <c r="L99" s="89">
        <v>5</v>
      </c>
      <c r="M99" s="89">
        <v>0</v>
      </c>
      <c r="N99" s="89">
        <v>268</v>
      </c>
      <c r="O99" s="89">
        <v>5.906055656</v>
      </c>
      <c r="P99" s="89">
        <v>273.906055656</v>
      </c>
    </row>
    <row r="100" spans="1:16" ht="15" customHeight="1">
      <c r="A100" s="53"/>
      <c r="B100" s="58" t="s">
        <v>112</v>
      </c>
      <c r="C100" s="89"/>
      <c r="D100" s="89"/>
      <c r="E100" s="89"/>
      <c r="F100" s="89"/>
      <c r="G100" s="89"/>
      <c r="H100" s="89"/>
      <c r="I100" s="89"/>
      <c r="J100" s="89"/>
      <c r="K100" s="89"/>
      <c r="L100" s="89"/>
      <c r="M100" s="89"/>
      <c r="N100" s="89"/>
      <c r="O100" s="89"/>
      <c r="P100" s="89"/>
    </row>
    <row r="101" spans="2:16" ht="15" customHeight="1">
      <c r="B101" s="58" t="s">
        <v>114</v>
      </c>
      <c r="C101" s="89"/>
      <c r="D101" s="89"/>
      <c r="E101" s="89"/>
      <c r="F101" s="89"/>
      <c r="G101" s="89"/>
      <c r="H101" s="89"/>
      <c r="I101" s="89"/>
      <c r="J101" s="89"/>
      <c r="K101" s="89"/>
      <c r="L101" s="89"/>
      <c r="M101" s="89"/>
      <c r="N101" s="89"/>
      <c r="O101" s="89"/>
      <c r="P101" s="89"/>
    </row>
    <row r="102" spans="2:16" ht="15" customHeight="1">
      <c r="B102" s="58" t="s">
        <v>34</v>
      </c>
      <c r="C102" s="89"/>
      <c r="D102" s="89"/>
      <c r="E102" s="89"/>
      <c r="F102" s="89"/>
      <c r="G102" s="89"/>
      <c r="H102" s="89"/>
      <c r="I102" s="89"/>
      <c r="J102" s="89"/>
      <c r="K102" s="89"/>
      <c r="L102" s="89"/>
      <c r="M102" s="89"/>
      <c r="N102" s="89"/>
      <c r="O102" s="89"/>
      <c r="P102" s="89"/>
    </row>
    <row r="103" spans="2:16" ht="15" customHeight="1">
      <c r="B103" s="58" t="s">
        <v>15</v>
      </c>
      <c r="C103" s="89">
        <v>783</v>
      </c>
      <c r="D103" s="89">
        <v>1152</v>
      </c>
      <c r="E103" s="89">
        <v>723</v>
      </c>
      <c r="F103" s="89">
        <v>222</v>
      </c>
      <c r="G103" s="89">
        <v>273</v>
      </c>
      <c r="H103" s="89">
        <v>692</v>
      </c>
      <c r="I103" s="89">
        <v>639</v>
      </c>
      <c r="J103" s="89">
        <v>492</v>
      </c>
      <c r="K103" s="89">
        <v>125</v>
      </c>
      <c r="L103" s="89">
        <v>85</v>
      </c>
      <c r="M103" s="89">
        <v>131</v>
      </c>
      <c r="N103" s="89">
        <v>5317</v>
      </c>
      <c r="O103" s="89">
        <v>499.73576610099957</v>
      </c>
      <c r="P103" s="89">
        <v>5816.735766100999</v>
      </c>
    </row>
    <row r="104" spans="2:16" ht="12.75">
      <c r="B104" s="121" t="s">
        <v>137</v>
      </c>
      <c r="C104" s="121"/>
      <c r="D104" s="121"/>
      <c r="E104" s="121"/>
      <c r="F104" s="121"/>
      <c r="G104" s="121"/>
      <c r="H104" s="121"/>
      <c r="I104" s="121"/>
      <c r="J104" s="121"/>
      <c r="K104" s="121"/>
      <c r="L104" s="121"/>
      <c r="M104" s="121"/>
      <c r="N104" s="121"/>
      <c r="O104" s="121"/>
      <c r="P104" s="121"/>
    </row>
    <row r="105" spans="2:16" ht="12.75">
      <c r="B105" s="152"/>
      <c r="C105" s="152"/>
      <c r="D105" s="152"/>
      <c r="E105" s="152"/>
      <c r="F105" s="152"/>
      <c r="G105" s="152"/>
      <c r="H105" s="152"/>
      <c r="I105" s="152"/>
      <c r="J105" s="152"/>
      <c r="K105" s="152"/>
      <c r="L105" s="152"/>
      <c r="M105" s="152"/>
      <c r="N105" s="152"/>
      <c r="O105" s="152"/>
      <c r="P105" s="152"/>
    </row>
  </sheetData>
  <mergeCells count="35">
    <mergeCell ref="B25:P25"/>
    <mergeCell ref="B4:P4"/>
    <mergeCell ref="B6:B7"/>
    <mergeCell ref="C6:M6"/>
    <mergeCell ref="B20:P21"/>
    <mergeCell ref="N6:N7"/>
    <mergeCell ref="O6:O7"/>
    <mergeCell ref="P6:P7"/>
    <mergeCell ref="B62:P63"/>
    <mergeCell ref="B48:B49"/>
    <mergeCell ref="B46:P46"/>
    <mergeCell ref="P27:P28"/>
    <mergeCell ref="B27:B28"/>
    <mergeCell ref="C27:M27"/>
    <mergeCell ref="N27:N28"/>
    <mergeCell ref="O27:O28"/>
    <mergeCell ref="B41:P42"/>
    <mergeCell ref="C48:M48"/>
    <mergeCell ref="N48:N49"/>
    <mergeCell ref="O48:O49"/>
    <mergeCell ref="P48:P49"/>
    <mergeCell ref="B83:P84"/>
    <mergeCell ref="B69:B70"/>
    <mergeCell ref="C69:M69"/>
    <mergeCell ref="B67:P67"/>
    <mergeCell ref="N69:N70"/>
    <mergeCell ref="O69:O70"/>
    <mergeCell ref="P69:P70"/>
    <mergeCell ref="B104:P105"/>
    <mergeCell ref="B88:P88"/>
    <mergeCell ref="B90:B91"/>
    <mergeCell ref="C90:M90"/>
    <mergeCell ref="N90:N91"/>
    <mergeCell ref="O90:O91"/>
    <mergeCell ref="P90:P91"/>
  </mergeCells>
  <hyperlinks>
    <hyperlink ref="A1" location="ÍNDICE!A1" display="Índice"/>
  </hyperlinks>
  <printOptions/>
  <pageMargins left="0.75" right="0.75" top="1" bottom="1" header="0" footer="0"/>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Q104"/>
  <sheetViews>
    <sheetView showGridLines="0" showRowColHeaders="0" zoomScale="80" zoomScaleNormal="80" workbookViewId="0" topLeftCell="A73">
      <selection activeCell="H117" sqref="H117"/>
    </sheetView>
  </sheetViews>
  <sheetFormatPr defaultColWidth="11.421875" defaultRowHeight="12.75"/>
  <cols>
    <col min="1" max="1" width="11.421875" style="17" customWidth="1"/>
    <col min="2" max="2" width="22.7109375" style="17" customWidth="1"/>
    <col min="3" max="3" width="8.8515625" style="17" bestFit="1" customWidth="1"/>
    <col min="4" max="5" width="8.57421875" style="17" bestFit="1" customWidth="1"/>
    <col min="6" max="6" width="7.8515625" style="17" bestFit="1" customWidth="1"/>
    <col min="7" max="7" width="7.421875" style="17" bestFit="1" customWidth="1"/>
    <col min="8" max="8" width="8.8515625" style="17" bestFit="1" customWidth="1"/>
    <col min="9" max="9" width="8.28125" style="17" bestFit="1" customWidth="1"/>
    <col min="10" max="10" width="7.8515625" style="17" customWidth="1"/>
    <col min="11" max="11" width="7.421875" style="17" customWidth="1"/>
    <col min="12" max="12" width="7.00390625" style="17" bestFit="1" customWidth="1"/>
    <col min="13" max="13" width="10.00390625" style="17" bestFit="1" customWidth="1"/>
    <col min="14" max="14" width="10.140625" style="17" bestFit="1" customWidth="1"/>
    <col min="15" max="15" width="11.57421875" style="17" bestFit="1" customWidth="1"/>
    <col min="16" max="16" width="9.7109375" style="17" customWidth="1"/>
    <col min="17" max="16384" width="11.421875" style="17" customWidth="1"/>
  </cols>
  <sheetData>
    <row r="1" spans="1:16" s="31" customFormat="1" ht="12.75">
      <c r="A1" s="71" t="s">
        <v>194</v>
      </c>
      <c r="B1" s="54"/>
      <c r="C1" s="32"/>
      <c r="D1" s="32"/>
      <c r="E1" s="32"/>
      <c r="F1" s="32"/>
      <c r="G1" s="32"/>
      <c r="H1" s="32"/>
      <c r="I1" s="32"/>
      <c r="J1" s="32"/>
      <c r="K1" s="32"/>
      <c r="L1" s="32"/>
      <c r="M1" s="32"/>
      <c r="N1" s="32"/>
      <c r="O1" s="32"/>
      <c r="P1" s="32"/>
    </row>
    <row r="2" s="31" customFormat="1" ht="12.75"/>
    <row r="3" spans="2:17" s="27" customFormat="1" ht="16.5">
      <c r="B3" s="166" t="s">
        <v>149</v>
      </c>
      <c r="C3" s="166"/>
      <c r="D3" s="166"/>
      <c r="E3" s="166"/>
      <c r="F3" s="166"/>
      <c r="G3" s="166"/>
      <c r="H3" s="166"/>
      <c r="I3" s="166"/>
      <c r="J3" s="166"/>
      <c r="K3" s="166"/>
      <c r="L3" s="166"/>
      <c r="M3" s="166"/>
      <c r="N3" s="166"/>
      <c r="O3" s="166"/>
      <c r="P3" s="166"/>
      <c r="Q3" s="33"/>
    </row>
    <row r="4" s="27" customFormat="1" ht="12.75" customHeight="1"/>
    <row r="5" spans="2:16" s="27" customFormat="1" ht="12.75" customHeight="1">
      <c r="B5" s="145"/>
      <c r="C5" s="147" t="s">
        <v>32</v>
      </c>
      <c r="D5" s="147"/>
      <c r="E5" s="147"/>
      <c r="F5" s="147"/>
      <c r="G5" s="147"/>
      <c r="H5" s="147"/>
      <c r="I5" s="147"/>
      <c r="J5" s="147"/>
      <c r="K5" s="147"/>
      <c r="L5" s="147"/>
      <c r="M5" s="147"/>
      <c r="N5" s="148" t="s">
        <v>35</v>
      </c>
      <c r="O5" s="154" t="s">
        <v>148</v>
      </c>
      <c r="P5" s="147" t="s">
        <v>15</v>
      </c>
    </row>
    <row r="6" spans="2:16" s="27" customFormat="1" ht="12.75">
      <c r="B6" s="146"/>
      <c r="C6" s="57" t="s">
        <v>16</v>
      </c>
      <c r="D6" s="57" t="s">
        <v>17</v>
      </c>
      <c r="E6" s="57" t="s">
        <v>18</v>
      </c>
      <c r="F6" s="57" t="s">
        <v>19</v>
      </c>
      <c r="G6" s="57" t="s">
        <v>20</v>
      </c>
      <c r="H6" s="57" t="s">
        <v>21</v>
      </c>
      <c r="I6" s="57" t="s">
        <v>22</v>
      </c>
      <c r="J6" s="57" t="s">
        <v>23</v>
      </c>
      <c r="K6" s="57" t="s">
        <v>24</v>
      </c>
      <c r="L6" s="57">
        <v>88</v>
      </c>
      <c r="M6" s="57">
        <v>99</v>
      </c>
      <c r="N6" s="149"/>
      <c r="O6" s="104"/>
      <c r="P6" s="147"/>
    </row>
    <row r="7" spans="2:16" s="27" customFormat="1" ht="15" customHeight="1">
      <c r="B7" s="82" t="s">
        <v>25</v>
      </c>
      <c r="C7" s="89">
        <v>8698</v>
      </c>
      <c r="D7" s="89">
        <v>880</v>
      </c>
      <c r="E7" s="89">
        <v>559</v>
      </c>
      <c r="F7" s="89">
        <v>421</v>
      </c>
      <c r="G7" s="89">
        <v>186</v>
      </c>
      <c r="H7" s="89">
        <v>6413</v>
      </c>
      <c r="I7" s="89">
        <v>5959</v>
      </c>
      <c r="J7" s="89">
        <v>659</v>
      </c>
      <c r="K7" s="89">
        <v>1361</v>
      </c>
      <c r="L7" s="89">
        <v>17</v>
      </c>
      <c r="M7" s="89">
        <v>953</v>
      </c>
      <c r="N7" s="89">
        <v>26106</v>
      </c>
      <c r="O7" s="89">
        <v>12229</v>
      </c>
      <c r="P7" s="89">
        <v>38335</v>
      </c>
    </row>
    <row r="8" spans="2:16" s="27" customFormat="1" ht="15" customHeight="1">
      <c r="B8" s="28" t="s">
        <v>167</v>
      </c>
      <c r="C8" s="89">
        <v>28</v>
      </c>
      <c r="D8" s="89">
        <v>6008</v>
      </c>
      <c r="E8" s="89">
        <v>19</v>
      </c>
      <c r="F8" s="89">
        <v>0</v>
      </c>
      <c r="G8" s="89">
        <v>0</v>
      </c>
      <c r="H8" s="89">
        <v>20</v>
      </c>
      <c r="I8" s="89">
        <v>7</v>
      </c>
      <c r="J8" s="89">
        <v>311</v>
      </c>
      <c r="K8" s="89">
        <v>0</v>
      </c>
      <c r="L8" s="89">
        <v>59</v>
      </c>
      <c r="M8" s="89">
        <v>156</v>
      </c>
      <c r="N8" s="89">
        <v>6608</v>
      </c>
      <c r="O8" s="89">
        <v>61</v>
      </c>
      <c r="P8" s="89">
        <v>6669</v>
      </c>
    </row>
    <row r="9" spans="2:16" s="27" customFormat="1" ht="15" customHeight="1">
      <c r="B9" s="82" t="s">
        <v>29</v>
      </c>
      <c r="C9" s="89">
        <v>6</v>
      </c>
      <c r="D9" s="89">
        <v>3</v>
      </c>
      <c r="E9" s="89">
        <v>3871</v>
      </c>
      <c r="F9" s="89">
        <v>0</v>
      </c>
      <c r="G9" s="89">
        <v>0</v>
      </c>
      <c r="H9" s="89">
        <v>18</v>
      </c>
      <c r="I9" s="89">
        <v>0</v>
      </c>
      <c r="J9" s="89">
        <v>0</v>
      </c>
      <c r="K9" s="89">
        <v>0</v>
      </c>
      <c r="L9" s="89">
        <v>49</v>
      </c>
      <c r="M9" s="89">
        <v>74</v>
      </c>
      <c r="N9" s="89">
        <v>4021</v>
      </c>
      <c r="O9" s="89">
        <v>177</v>
      </c>
      <c r="P9" s="89">
        <v>4198</v>
      </c>
    </row>
    <row r="10" spans="2:16" s="27" customFormat="1" ht="15" customHeight="1">
      <c r="B10" s="82" t="s">
        <v>30</v>
      </c>
      <c r="C10" s="89">
        <v>3</v>
      </c>
      <c r="D10" s="89">
        <v>0</v>
      </c>
      <c r="E10" s="89">
        <v>0</v>
      </c>
      <c r="F10" s="89">
        <v>1122</v>
      </c>
      <c r="G10" s="89">
        <v>0</v>
      </c>
      <c r="H10" s="89">
        <v>0</v>
      </c>
      <c r="I10" s="89">
        <v>1</v>
      </c>
      <c r="J10" s="89">
        <v>0</v>
      </c>
      <c r="K10" s="89">
        <v>5</v>
      </c>
      <c r="L10" s="89">
        <v>13</v>
      </c>
      <c r="M10" s="89">
        <v>1</v>
      </c>
      <c r="N10" s="89">
        <v>1145</v>
      </c>
      <c r="O10" s="89">
        <v>10</v>
      </c>
      <c r="P10" s="89">
        <v>1155</v>
      </c>
    </row>
    <row r="11" spans="2:16" s="27" customFormat="1" ht="15" customHeight="1">
      <c r="B11" s="82" t="s">
        <v>31</v>
      </c>
      <c r="C11" s="89">
        <v>0</v>
      </c>
      <c r="D11" s="89">
        <v>0</v>
      </c>
      <c r="E11" s="89">
        <v>0</v>
      </c>
      <c r="F11" s="89">
        <v>0</v>
      </c>
      <c r="G11" s="89">
        <v>2760</v>
      </c>
      <c r="H11" s="89">
        <v>2</v>
      </c>
      <c r="I11" s="89">
        <v>0</v>
      </c>
      <c r="J11" s="89">
        <v>0</v>
      </c>
      <c r="K11" s="89">
        <v>0</v>
      </c>
      <c r="L11" s="89">
        <v>21</v>
      </c>
      <c r="M11" s="89">
        <v>1</v>
      </c>
      <c r="N11" s="89">
        <v>2784</v>
      </c>
      <c r="O11" s="89">
        <v>13</v>
      </c>
      <c r="P11" s="89">
        <v>2797</v>
      </c>
    </row>
    <row r="12" spans="2:16" s="27" customFormat="1" ht="15" customHeight="1">
      <c r="B12" s="82" t="s">
        <v>26</v>
      </c>
      <c r="C12" s="89"/>
      <c r="D12" s="89"/>
      <c r="E12" s="89"/>
      <c r="F12" s="89"/>
      <c r="G12" s="89"/>
      <c r="H12" s="89"/>
      <c r="I12" s="89"/>
      <c r="J12" s="89"/>
      <c r="K12" s="89"/>
      <c r="L12" s="89"/>
      <c r="M12" s="89"/>
      <c r="N12" s="89"/>
      <c r="O12" s="89">
        <v>0</v>
      </c>
      <c r="P12" s="89"/>
    </row>
    <row r="13" spans="2:16" s="27" customFormat="1" ht="15" customHeight="1">
      <c r="B13" s="82" t="s">
        <v>81</v>
      </c>
      <c r="C13" s="89"/>
      <c r="D13" s="89"/>
      <c r="E13" s="89"/>
      <c r="F13" s="89"/>
      <c r="G13" s="89"/>
      <c r="H13" s="89"/>
      <c r="I13" s="89"/>
      <c r="J13" s="89"/>
      <c r="K13" s="89"/>
      <c r="L13" s="89"/>
      <c r="M13" s="89"/>
      <c r="N13" s="89"/>
      <c r="O13" s="89">
        <v>0</v>
      </c>
      <c r="P13" s="89"/>
    </row>
    <row r="14" spans="2:16" s="27" customFormat="1" ht="15" customHeight="1">
      <c r="B14" s="82" t="s">
        <v>28</v>
      </c>
      <c r="C14" s="89">
        <v>2</v>
      </c>
      <c r="D14" s="89">
        <v>10</v>
      </c>
      <c r="E14" s="89">
        <v>0</v>
      </c>
      <c r="F14" s="89">
        <v>0</v>
      </c>
      <c r="G14" s="89">
        <v>0</v>
      </c>
      <c r="H14" s="89">
        <v>10</v>
      </c>
      <c r="I14" s="89">
        <v>5</v>
      </c>
      <c r="J14" s="89">
        <v>1336</v>
      </c>
      <c r="K14" s="89">
        <v>0</v>
      </c>
      <c r="L14" s="89">
        <v>38</v>
      </c>
      <c r="M14" s="89">
        <v>1</v>
      </c>
      <c r="N14" s="89">
        <v>1402</v>
      </c>
      <c r="O14" s="89">
        <v>14</v>
      </c>
      <c r="P14" s="89">
        <v>1416</v>
      </c>
    </row>
    <row r="15" spans="2:16" s="27" customFormat="1" ht="15" customHeight="1">
      <c r="B15" s="82" t="s">
        <v>112</v>
      </c>
      <c r="C15" s="89"/>
      <c r="D15" s="89"/>
      <c r="E15" s="89"/>
      <c r="F15" s="89"/>
      <c r="G15" s="89"/>
      <c r="H15" s="89"/>
      <c r="I15" s="89"/>
      <c r="J15" s="89"/>
      <c r="K15" s="89"/>
      <c r="L15" s="89"/>
      <c r="M15" s="89"/>
      <c r="N15" s="89"/>
      <c r="O15" s="89">
        <v>0</v>
      </c>
      <c r="P15" s="89"/>
    </row>
    <row r="16" spans="2:16" s="27" customFormat="1" ht="15" customHeight="1">
      <c r="B16" s="82" t="s">
        <v>114</v>
      </c>
      <c r="C16" s="89"/>
      <c r="D16" s="89"/>
      <c r="E16" s="89"/>
      <c r="F16" s="89"/>
      <c r="G16" s="89"/>
      <c r="H16" s="89"/>
      <c r="I16" s="89"/>
      <c r="J16" s="89"/>
      <c r="K16" s="89"/>
      <c r="L16" s="89"/>
      <c r="M16" s="89"/>
      <c r="N16" s="89"/>
      <c r="O16" s="89"/>
      <c r="P16" s="89"/>
    </row>
    <row r="17" spans="2:16" s="27" customFormat="1" ht="15" customHeight="1">
      <c r="B17" s="82" t="s">
        <v>34</v>
      </c>
      <c r="C17" s="89"/>
      <c r="D17" s="89"/>
      <c r="E17" s="89"/>
      <c r="F17" s="89"/>
      <c r="G17" s="89"/>
      <c r="H17" s="89"/>
      <c r="I17" s="89"/>
      <c r="J17" s="89"/>
      <c r="K17" s="89"/>
      <c r="L17" s="89"/>
      <c r="M17" s="89"/>
      <c r="N17" s="89"/>
      <c r="O17" s="89"/>
      <c r="P17" s="89"/>
    </row>
    <row r="18" spans="2:16" s="27" customFormat="1" ht="15" customHeight="1">
      <c r="B18" s="82" t="s">
        <v>15</v>
      </c>
      <c r="C18" s="89">
        <v>8737</v>
      </c>
      <c r="D18" s="89">
        <v>6901</v>
      </c>
      <c r="E18" s="89">
        <v>4449</v>
      </c>
      <c r="F18" s="89">
        <v>1543</v>
      </c>
      <c r="G18" s="89">
        <v>2946</v>
      </c>
      <c r="H18" s="89">
        <v>6463</v>
      </c>
      <c r="I18" s="89">
        <v>5972</v>
      </c>
      <c r="J18" s="89">
        <v>2306</v>
      </c>
      <c r="K18" s="89">
        <v>1366</v>
      </c>
      <c r="L18" s="89">
        <v>197</v>
      </c>
      <c r="M18" s="89">
        <v>1186</v>
      </c>
      <c r="N18" s="89">
        <v>42066</v>
      </c>
      <c r="O18" s="89">
        <v>12504</v>
      </c>
      <c r="P18" s="89">
        <v>54570</v>
      </c>
    </row>
    <row r="19" spans="2:16" s="27" customFormat="1" ht="12.75">
      <c r="B19" s="82" t="s">
        <v>49</v>
      </c>
      <c r="C19" s="89">
        <v>42836</v>
      </c>
      <c r="D19" s="89">
        <v>46744</v>
      </c>
      <c r="E19" s="89">
        <v>28492</v>
      </c>
      <c r="F19" s="89">
        <v>11812</v>
      </c>
      <c r="G19" s="89">
        <v>10862</v>
      </c>
      <c r="H19" s="89">
        <v>43479</v>
      </c>
      <c r="I19" s="89">
        <v>33060</v>
      </c>
      <c r="J19" s="89">
        <v>18516</v>
      </c>
      <c r="K19" s="89">
        <v>9171</v>
      </c>
      <c r="L19" s="89"/>
      <c r="M19" s="89">
        <v>244972</v>
      </c>
      <c r="N19" s="89">
        <v>244972</v>
      </c>
      <c r="O19" s="89"/>
      <c r="P19" s="89"/>
    </row>
    <row r="20" spans="2:16" s="27" customFormat="1" ht="12.75">
      <c r="B20" s="153" t="s">
        <v>136</v>
      </c>
      <c r="C20" s="153"/>
      <c r="D20" s="153"/>
      <c r="E20" s="153"/>
      <c r="F20" s="153"/>
      <c r="G20" s="153"/>
      <c r="H20" s="153"/>
      <c r="I20" s="153"/>
      <c r="J20" s="153"/>
      <c r="K20" s="153"/>
      <c r="L20" s="153"/>
      <c r="M20" s="153"/>
      <c r="N20" s="153"/>
      <c r="O20" s="153"/>
      <c r="P20" s="153"/>
    </row>
    <row r="21" spans="2:16" s="31" customFormat="1" ht="12.75">
      <c r="B21" s="26"/>
      <c r="C21" s="32"/>
      <c r="D21" s="32"/>
      <c r="E21" s="32"/>
      <c r="F21" s="32"/>
      <c r="G21" s="32"/>
      <c r="H21" s="32"/>
      <c r="I21" s="32"/>
      <c r="J21" s="32"/>
      <c r="K21" s="32"/>
      <c r="L21" s="32"/>
      <c r="M21" s="32"/>
      <c r="N21" s="32"/>
      <c r="O21" s="32"/>
      <c r="P21" s="32"/>
    </row>
    <row r="22" s="31" customFormat="1" ht="12.75"/>
    <row r="23" s="31" customFormat="1" ht="12.75"/>
    <row r="24" spans="2:17" s="27" customFormat="1" ht="16.5">
      <c r="B24" s="166" t="s">
        <v>150</v>
      </c>
      <c r="C24" s="166"/>
      <c r="D24" s="166"/>
      <c r="E24" s="166"/>
      <c r="F24" s="166"/>
      <c r="G24" s="166"/>
      <c r="H24" s="166"/>
      <c r="I24" s="166"/>
      <c r="J24" s="166"/>
      <c r="K24" s="166"/>
      <c r="L24" s="166"/>
      <c r="M24" s="166"/>
      <c r="N24" s="166"/>
      <c r="O24" s="166"/>
      <c r="P24" s="166"/>
      <c r="Q24" s="33"/>
    </row>
    <row r="25" s="27" customFormat="1" ht="12.75"/>
    <row r="26" spans="2:16" s="27" customFormat="1" ht="12.75" customHeight="1">
      <c r="B26" s="145"/>
      <c r="C26" s="147" t="s">
        <v>32</v>
      </c>
      <c r="D26" s="147"/>
      <c r="E26" s="147"/>
      <c r="F26" s="147"/>
      <c r="G26" s="147"/>
      <c r="H26" s="147"/>
      <c r="I26" s="147"/>
      <c r="J26" s="147"/>
      <c r="K26" s="147"/>
      <c r="L26" s="147"/>
      <c r="M26" s="147"/>
      <c r="N26" s="148" t="s">
        <v>35</v>
      </c>
      <c r="O26" s="148" t="s">
        <v>33</v>
      </c>
      <c r="P26" s="147" t="s">
        <v>15</v>
      </c>
    </row>
    <row r="27" spans="2:16" s="27" customFormat="1" ht="12.75">
      <c r="B27" s="146"/>
      <c r="C27" s="57" t="s">
        <v>16</v>
      </c>
      <c r="D27" s="57" t="s">
        <v>17</v>
      </c>
      <c r="E27" s="57" t="s">
        <v>18</v>
      </c>
      <c r="F27" s="57" t="s">
        <v>19</v>
      </c>
      <c r="G27" s="57" t="s">
        <v>20</v>
      </c>
      <c r="H27" s="57" t="s">
        <v>21</v>
      </c>
      <c r="I27" s="57" t="s">
        <v>22</v>
      </c>
      <c r="J27" s="57" t="s">
        <v>23</v>
      </c>
      <c r="K27" s="57" t="s">
        <v>24</v>
      </c>
      <c r="L27" s="57">
        <v>88</v>
      </c>
      <c r="M27" s="57">
        <v>99</v>
      </c>
      <c r="N27" s="149"/>
      <c r="O27" s="149"/>
      <c r="P27" s="147"/>
    </row>
    <row r="28" spans="2:16" s="27" customFormat="1" ht="15" customHeight="1">
      <c r="B28" s="82" t="s">
        <v>25</v>
      </c>
      <c r="C28" s="89">
        <v>7818</v>
      </c>
      <c r="D28" s="89">
        <v>653</v>
      </c>
      <c r="E28" s="89">
        <v>142</v>
      </c>
      <c r="F28" s="89">
        <v>230</v>
      </c>
      <c r="G28" s="89">
        <v>310</v>
      </c>
      <c r="H28" s="89">
        <v>7292</v>
      </c>
      <c r="I28" s="89">
        <v>6719</v>
      </c>
      <c r="J28" s="89">
        <v>251</v>
      </c>
      <c r="K28" s="89">
        <v>1345</v>
      </c>
      <c r="L28" s="89">
        <v>42</v>
      </c>
      <c r="M28" s="89">
        <v>613</v>
      </c>
      <c r="N28" s="89">
        <v>25415</v>
      </c>
      <c r="O28" s="89">
        <v>11635</v>
      </c>
      <c r="P28" s="89">
        <v>37050</v>
      </c>
    </row>
    <row r="29" spans="2:16" s="27" customFormat="1" ht="15" customHeight="1">
      <c r="B29" s="28" t="s">
        <v>167</v>
      </c>
      <c r="C29" s="89">
        <v>6</v>
      </c>
      <c r="D29" s="89">
        <v>5859</v>
      </c>
      <c r="E29" s="89">
        <v>0</v>
      </c>
      <c r="F29" s="89">
        <v>0</v>
      </c>
      <c r="G29" s="89">
        <v>0</v>
      </c>
      <c r="H29" s="89">
        <v>0</v>
      </c>
      <c r="I29" s="89">
        <v>0</v>
      </c>
      <c r="J29" s="89">
        <v>390</v>
      </c>
      <c r="K29" s="89">
        <v>0</v>
      </c>
      <c r="L29" s="89">
        <v>155</v>
      </c>
      <c r="M29" s="89">
        <v>235</v>
      </c>
      <c r="N29" s="89">
        <v>6645</v>
      </c>
      <c r="O29" s="89">
        <v>79</v>
      </c>
      <c r="P29" s="89">
        <v>6724</v>
      </c>
    </row>
    <row r="30" spans="2:16" s="27" customFormat="1" ht="15" customHeight="1">
      <c r="B30" s="82" t="s">
        <v>29</v>
      </c>
      <c r="C30" s="89">
        <v>5</v>
      </c>
      <c r="D30" s="89">
        <v>3</v>
      </c>
      <c r="E30" s="89">
        <v>4333</v>
      </c>
      <c r="F30" s="89">
        <v>2</v>
      </c>
      <c r="G30" s="89">
        <v>0</v>
      </c>
      <c r="H30" s="89">
        <v>8</v>
      </c>
      <c r="I30" s="89">
        <v>7</v>
      </c>
      <c r="J30" s="89">
        <v>2</v>
      </c>
      <c r="K30" s="89">
        <v>0</v>
      </c>
      <c r="L30" s="89">
        <v>57</v>
      </c>
      <c r="M30" s="89">
        <v>34</v>
      </c>
      <c r="N30" s="89">
        <v>4451</v>
      </c>
      <c r="O30" s="89">
        <v>61</v>
      </c>
      <c r="P30" s="89">
        <v>4512</v>
      </c>
    </row>
    <row r="31" spans="2:16" s="27" customFormat="1" ht="15" customHeight="1">
      <c r="B31" s="82" t="s">
        <v>30</v>
      </c>
      <c r="C31" s="89">
        <v>1</v>
      </c>
      <c r="D31" s="89">
        <v>0</v>
      </c>
      <c r="E31" s="89">
        <v>0</v>
      </c>
      <c r="F31" s="89">
        <v>1141</v>
      </c>
      <c r="G31" s="89">
        <v>0</v>
      </c>
      <c r="H31" s="89">
        <v>0</v>
      </c>
      <c r="I31" s="89">
        <v>0</v>
      </c>
      <c r="J31" s="89">
        <v>0</v>
      </c>
      <c r="K31" s="89">
        <v>0</v>
      </c>
      <c r="L31" s="89">
        <v>15</v>
      </c>
      <c r="M31" s="89">
        <v>2</v>
      </c>
      <c r="N31" s="89">
        <v>1159</v>
      </c>
      <c r="O31" s="89">
        <v>27</v>
      </c>
      <c r="P31" s="89">
        <v>1186</v>
      </c>
    </row>
    <row r="32" spans="2:16" s="27" customFormat="1" ht="15" customHeight="1">
      <c r="B32" s="82" t="s">
        <v>31</v>
      </c>
      <c r="C32" s="89">
        <v>0</v>
      </c>
      <c r="D32" s="89">
        <v>3</v>
      </c>
      <c r="E32" s="89">
        <v>0</v>
      </c>
      <c r="F32" s="89">
        <v>0</v>
      </c>
      <c r="G32" s="89">
        <v>2416</v>
      </c>
      <c r="H32" s="89">
        <v>0</v>
      </c>
      <c r="I32" s="89">
        <v>0</v>
      </c>
      <c r="J32" s="89">
        <v>0</v>
      </c>
      <c r="K32" s="89">
        <v>0</v>
      </c>
      <c r="L32" s="89">
        <v>20</v>
      </c>
      <c r="M32" s="89">
        <v>0</v>
      </c>
      <c r="N32" s="89">
        <v>2439</v>
      </c>
      <c r="O32" s="89">
        <v>15</v>
      </c>
      <c r="P32" s="89">
        <v>2454</v>
      </c>
    </row>
    <row r="33" spans="2:16" s="27" customFormat="1" ht="15" customHeight="1">
      <c r="B33" s="82" t="s">
        <v>26</v>
      </c>
      <c r="C33" s="89"/>
      <c r="D33" s="89"/>
      <c r="E33" s="89"/>
      <c r="F33" s="89"/>
      <c r="G33" s="89"/>
      <c r="H33" s="89"/>
      <c r="I33" s="89"/>
      <c r="J33" s="89"/>
      <c r="K33" s="89"/>
      <c r="L33" s="89"/>
      <c r="M33" s="89"/>
      <c r="N33" s="89"/>
      <c r="O33" s="89">
        <v>0</v>
      </c>
      <c r="P33" s="89"/>
    </row>
    <row r="34" spans="2:16" s="27" customFormat="1" ht="15" customHeight="1">
      <c r="B34" s="82" t="s">
        <v>81</v>
      </c>
      <c r="C34" s="89"/>
      <c r="D34" s="89"/>
      <c r="E34" s="89"/>
      <c r="F34" s="89"/>
      <c r="G34" s="89"/>
      <c r="H34" s="89"/>
      <c r="I34" s="89"/>
      <c r="J34" s="89"/>
      <c r="K34" s="89"/>
      <c r="L34" s="89"/>
      <c r="M34" s="89"/>
      <c r="N34" s="89"/>
      <c r="O34" s="89">
        <v>0</v>
      </c>
      <c r="P34" s="89"/>
    </row>
    <row r="35" spans="2:16" s="27" customFormat="1" ht="15" customHeight="1">
      <c r="B35" s="82" t="s">
        <v>28</v>
      </c>
      <c r="C35" s="89">
        <v>1</v>
      </c>
      <c r="D35" s="89">
        <v>24</v>
      </c>
      <c r="E35" s="89">
        <v>0</v>
      </c>
      <c r="F35" s="89">
        <v>0</v>
      </c>
      <c r="G35" s="89">
        <v>0</v>
      </c>
      <c r="H35" s="89">
        <v>3</v>
      </c>
      <c r="I35" s="89">
        <v>6</v>
      </c>
      <c r="J35" s="89">
        <v>1271</v>
      </c>
      <c r="K35" s="89">
        <v>0</v>
      </c>
      <c r="L35" s="89">
        <v>26</v>
      </c>
      <c r="M35" s="89">
        <v>0</v>
      </c>
      <c r="N35" s="89">
        <v>1331</v>
      </c>
      <c r="O35" s="89">
        <v>6</v>
      </c>
      <c r="P35" s="89">
        <v>1337</v>
      </c>
    </row>
    <row r="36" spans="2:16" s="27" customFormat="1" ht="15" customHeight="1">
      <c r="B36" s="82" t="s">
        <v>112</v>
      </c>
      <c r="C36" s="89"/>
      <c r="D36" s="89"/>
      <c r="E36" s="89"/>
      <c r="F36" s="89"/>
      <c r="G36" s="89"/>
      <c r="H36" s="89"/>
      <c r="I36" s="89"/>
      <c r="J36" s="89"/>
      <c r="K36" s="89"/>
      <c r="L36" s="89"/>
      <c r="M36" s="89"/>
      <c r="N36" s="89"/>
      <c r="O36" s="89">
        <v>0</v>
      </c>
      <c r="P36" s="89"/>
    </row>
    <row r="37" spans="2:16" s="27" customFormat="1" ht="15" customHeight="1">
      <c r="B37" s="82" t="s">
        <v>114</v>
      </c>
      <c r="C37" s="89"/>
      <c r="D37" s="89"/>
      <c r="E37" s="89"/>
      <c r="F37" s="89"/>
      <c r="G37" s="89"/>
      <c r="H37" s="89"/>
      <c r="I37" s="89"/>
      <c r="J37" s="89"/>
      <c r="K37" s="89"/>
      <c r="L37" s="89"/>
      <c r="M37" s="89"/>
      <c r="N37" s="89"/>
      <c r="O37" s="89"/>
      <c r="P37" s="89"/>
    </row>
    <row r="38" spans="2:16" s="27" customFormat="1" ht="15" customHeight="1">
      <c r="B38" s="82" t="s">
        <v>34</v>
      </c>
      <c r="C38" s="89"/>
      <c r="D38" s="89"/>
      <c r="E38" s="89"/>
      <c r="F38" s="89"/>
      <c r="G38" s="89"/>
      <c r="H38" s="89"/>
      <c r="I38" s="89"/>
      <c r="J38" s="89"/>
      <c r="K38" s="89"/>
      <c r="L38" s="89"/>
      <c r="M38" s="89"/>
      <c r="N38" s="89"/>
      <c r="O38" s="89"/>
      <c r="P38" s="89"/>
    </row>
    <row r="39" spans="2:16" s="27" customFormat="1" ht="15" customHeight="1">
      <c r="B39" s="82" t="s">
        <v>15</v>
      </c>
      <c r="C39" s="89">
        <v>7831</v>
      </c>
      <c r="D39" s="89">
        <v>6542</v>
      </c>
      <c r="E39" s="89">
        <v>4475</v>
      </c>
      <c r="F39" s="89">
        <v>1373</v>
      </c>
      <c r="G39" s="89">
        <v>2726</v>
      </c>
      <c r="H39" s="89">
        <v>7303</v>
      </c>
      <c r="I39" s="89">
        <v>6732</v>
      </c>
      <c r="J39" s="89">
        <v>1914</v>
      </c>
      <c r="K39" s="89">
        <v>1345</v>
      </c>
      <c r="L39" s="89">
        <v>315</v>
      </c>
      <c r="M39" s="89">
        <v>884</v>
      </c>
      <c r="N39" s="89">
        <v>41440</v>
      </c>
      <c r="O39" s="89">
        <v>11823</v>
      </c>
      <c r="P39" s="89">
        <v>53263</v>
      </c>
    </row>
    <row r="40" spans="2:16" s="27" customFormat="1" ht="12.75">
      <c r="B40" s="82" t="s">
        <v>49</v>
      </c>
      <c r="C40" s="89">
        <v>43931</v>
      </c>
      <c r="D40" s="89">
        <v>47988</v>
      </c>
      <c r="E40" s="89">
        <v>29263</v>
      </c>
      <c r="F40" s="89">
        <v>11998</v>
      </c>
      <c r="G40" s="89">
        <v>11044</v>
      </c>
      <c r="H40" s="89">
        <v>44417</v>
      </c>
      <c r="I40" s="89">
        <v>34084</v>
      </c>
      <c r="J40" s="89">
        <v>19192</v>
      </c>
      <c r="K40" s="89">
        <v>9167</v>
      </c>
      <c r="L40" s="89"/>
      <c r="M40" s="89">
        <v>251084</v>
      </c>
      <c r="N40" s="89">
        <v>251084</v>
      </c>
      <c r="O40" s="89"/>
      <c r="P40" s="89"/>
    </row>
    <row r="41" spans="2:16" s="31" customFormat="1" ht="12.75">
      <c r="B41" s="153" t="s">
        <v>136</v>
      </c>
      <c r="C41" s="153"/>
      <c r="D41" s="153"/>
      <c r="E41" s="153"/>
      <c r="F41" s="153"/>
      <c r="G41" s="153"/>
      <c r="H41" s="153"/>
      <c r="I41" s="153"/>
      <c r="J41" s="153"/>
      <c r="K41" s="153"/>
      <c r="L41" s="153"/>
      <c r="M41" s="153"/>
      <c r="N41" s="153"/>
      <c r="O41" s="153"/>
      <c r="P41" s="153"/>
    </row>
    <row r="42" s="31" customFormat="1" ht="12.75"/>
    <row r="43" s="31" customFormat="1" ht="12.75"/>
    <row r="44" s="27" customFormat="1" ht="12.75"/>
    <row r="45" spans="2:17" s="27" customFormat="1" ht="16.5">
      <c r="B45" s="166" t="s">
        <v>151</v>
      </c>
      <c r="C45" s="166"/>
      <c r="D45" s="166"/>
      <c r="E45" s="166"/>
      <c r="F45" s="166"/>
      <c r="G45" s="166"/>
      <c r="H45" s="166"/>
      <c r="I45" s="166"/>
      <c r="J45" s="166"/>
      <c r="K45" s="166"/>
      <c r="L45" s="166"/>
      <c r="M45" s="166"/>
      <c r="N45" s="166"/>
      <c r="O45" s="166"/>
      <c r="P45" s="166"/>
      <c r="Q45" s="33"/>
    </row>
    <row r="46" s="27" customFormat="1" ht="12.75"/>
    <row r="47" spans="2:16" s="27" customFormat="1" ht="12.75" customHeight="1">
      <c r="B47" s="145"/>
      <c r="C47" s="147" t="s">
        <v>32</v>
      </c>
      <c r="D47" s="147"/>
      <c r="E47" s="147"/>
      <c r="F47" s="147"/>
      <c r="G47" s="147"/>
      <c r="H47" s="147"/>
      <c r="I47" s="147"/>
      <c r="J47" s="147"/>
      <c r="K47" s="147"/>
      <c r="L47" s="147"/>
      <c r="M47" s="147"/>
      <c r="N47" s="148" t="s">
        <v>35</v>
      </c>
      <c r="O47" s="148" t="s">
        <v>33</v>
      </c>
      <c r="P47" s="147" t="s">
        <v>15</v>
      </c>
    </row>
    <row r="48" spans="2:16" s="27" customFormat="1" ht="12.75">
      <c r="B48" s="146"/>
      <c r="C48" s="57" t="s">
        <v>16</v>
      </c>
      <c r="D48" s="57" t="s">
        <v>17</v>
      </c>
      <c r="E48" s="57" t="s">
        <v>18</v>
      </c>
      <c r="F48" s="57" t="s">
        <v>19</v>
      </c>
      <c r="G48" s="57" t="s">
        <v>20</v>
      </c>
      <c r="H48" s="57" t="s">
        <v>21</v>
      </c>
      <c r="I48" s="57" t="s">
        <v>22</v>
      </c>
      <c r="J48" s="57" t="s">
        <v>23</v>
      </c>
      <c r="K48" s="57" t="s">
        <v>24</v>
      </c>
      <c r="L48" s="57">
        <v>88</v>
      </c>
      <c r="M48" s="57">
        <v>99</v>
      </c>
      <c r="N48" s="149"/>
      <c r="O48" s="149"/>
      <c r="P48" s="147"/>
    </row>
    <row r="49" spans="2:16" s="27" customFormat="1" ht="15" customHeight="1">
      <c r="B49" s="82" t="s">
        <v>25</v>
      </c>
      <c r="C49" s="89">
        <v>8403</v>
      </c>
      <c r="D49" s="89">
        <v>3019</v>
      </c>
      <c r="E49" s="89">
        <v>3040</v>
      </c>
      <c r="F49" s="89">
        <v>636</v>
      </c>
      <c r="G49" s="89">
        <v>722</v>
      </c>
      <c r="H49" s="89">
        <v>7084</v>
      </c>
      <c r="I49" s="89">
        <v>7434</v>
      </c>
      <c r="J49" s="89">
        <v>1271</v>
      </c>
      <c r="K49" s="89">
        <v>1339</v>
      </c>
      <c r="L49" s="89">
        <v>266</v>
      </c>
      <c r="M49" s="89">
        <v>73</v>
      </c>
      <c r="N49" s="89">
        <v>33287</v>
      </c>
      <c r="O49" s="89">
        <v>1873</v>
      </c>
      <c r="P49" s="89">
        <v>35160</v>
      </c>
    </row>
    <row r="50" spans="2:16" s="27" customFormat="1" ht="15" customHeight="1">
      <c r="B50" s="28" t="s">
        <v>167</v>
      </c>
      <c r="C50" s="89">
        <v>28</v>
      </c>
      <c r="D50" s="89">
        <v>5736</v>
      </c>
      <c r="E50" s="89">
        <v>3</v>
      </c>
      <c r="F50" s="89">
        <v>0</v>
      </c>
      <c r="G50" s="89">
        <v>0</v>
      </c>
      <c r="H50" s="89">
        <v>39</v>
      </c>
      <c r="I50" s="89">
        <v>1</v>
      </c>
      <c r="J50" s="89">
        <v>439</v>
      </c>
      <c r="K50" s="89">
        <v>0</v>
      </c>
      <c r="L50" s="89">
        <v>72</v>
      </c>
      <c r="M50" s="89">
        <v>274</v>
      </c>
      <c r="N50" s="89">
        <v>6592</v>
      </c>
      <c r="O50" s="82">
        <v>47</v>
      </c>
      <c r="P50" s="89">
        <v>6639</v>
      </c>
    </row>
    <row r="51" spans="2:16" s="27" customFormat="1" ht="15" customHeight="1">
      <c r="B51" s="82" t="s">
        <v>29</v>
      </c>
      <c r="C51" s="89">
        <v>8</v>
      </c>
      <c r="D51" s="89">
        <v>0</v>
      </c>
      <c r="E51" s="89">
        <v>4670</v>
      </c>
      <c r="F51" s="89">
        <v>2</v>
      </c>
      <c r="G51" s="89">
        <v>0</v>
      </c>
      <c r="H51" s="89">
        <v>7</v>
      </c>
      <c r="I51" s="89">
        <v>4</v>
      </c>
      <c r="J51" s="89">
        <v>0</v>
      </c>
      <c r="K51" s="89">
        <v>0</v>
      </c>
      <c r="L51" s="89">
        <v>22</v>
      </c>
      <c r="M51" s="89">
        <v>289</v>
      </c>
      <c r="N51" s="89">
        <v>5002</v>
      </c>
      <c r="O51" s="82">
        <v>114</v>
      </c>
      <c r="P51" s="89">
        <v>5116</v>
      </c>
    </row>
    <row r="52" spans="2:16" s="27" customFormat="1" ht="15" customHeight="1">
      <c r="B52" s="82" t="s">
        <v>30</v>
      </c>
      <c r="C52" s="89">
        <v>0</v>
      </c>
      <c r="D52" s="89">
        <v>0</v>
      </c>
      <c r="E52" s="89">
        <v>0</v>
      </c>
      <c r="F52" s="89">
        <v>811</v>
      </c>
      <c r="G52" s="89">
        <v>0</v>
      </c>
      <c r="H52" s="89">
        <v>0</v>
      </c>
      <c r="I52" s="89">
        <v>0</v>
      </c>
      <c r="J52" s="89">
        <v>0</v>
      </c>
      <c r="K52" s="89">
        <v>0</v>
      </c>
      <c r="L52" s="89">
        <v>43</v>
      </c>
      <c r="M52" s="89">
        <v>6</v>
      </c>
      <c r="N52" s="89">
        <v>860</v>
      </c>
      <c r="O52" s="82">
        <v>0</v>
      </c>
      <c r="P52" s="89">
        <v>860</v>
      </c>
    </row>
    <row r="53" spans="2:16" s="27" customFormat="1" ht="15" customHeight="1">
      <c r="B53" s="82" t="s">
        <v>31</v>
      </c>
      <c r="C53" s="89">
        <v>0</v>
      </c>
      <c r="D53" s="89">
        <v>0</v>
      </c>
      <c r="E53" s="89">
        <v>0</v>
      </c>
      <c r="F53" s="89">
        <v>0</v>
      </c>
      <c r="G53" s="89">
        <v>2105</v>
      </c>
      <c r="H53" s="89">
        <v>0</v>
      </c>
      <c r="I53" s="89">
        <v>10</v>
      </c>
      <c r="J53" s="89">
        <v>0</v>
      </c>
      <c r="K53" s="89">
        <v>1</v>
      </c>
      <c r="L53" s="89">
        <v>9</v>
      </c>
      <c r="M53" s="89">
        <v>0</v>
      </c>
      <c r="N53" s="89">
        <v>2125</v>
      </c>
      <c r="O53" s="82">
        <v>9</v>
      </c>
      <c r="P53" s="89">
        <v>2134</v>
      </c>
    </row>
    <row r="54" spans="2:16" s="27" customFormat="1" ht="15" customHeight="1">
      <c r="B54" s="82" t="s">
        <v>26</v>
      </c>
      <c r="C54" s="89"/>
      <c r="D54" s="89"/>
      <c r="E54" s="89"/>
      <c r="F54" s="89"/>
      <c r="G54" s="89"/>
      <c r="H54" s="89"/>
      <c r="I54" s="89"/>
      <c r="J54" s="89"/>
      <c r="K54" s="89"/>
      <c r="L54" s="89"/>
      <c r="M54" s="89"/>
      <c r="N54" s="89"/>
      <c r="O54" s="82">
        <v>0</v>
      </c>
      <c r="P54" s="89"/>
    </row>
    <row r="55" spans="2:16" s="27" customFormat="1" ht="15" customHeight="1">
      <c r="B55" s="82" t="s">
        <v>81</v>
      </c>
      <c r="C55" s="89"/>
      <c r="D55" s="89"/>
      <c r="E55" s="89"/>
      <c r="F55" s="89"/>
      <c r="G55" s="89"/>
      <c r="H55" s="89"/>
      <c r="I55" s="89"/>
      <c r="J55" s="89"/>
      <c r="K55" s="89"/>
      <c r="L55" s="89"/>
      <c r="M55" s="89"/>
      <c r="N55" s="89"/>
      <c r="O55" s="82">
        <v>0</v>
      </c>
      <c r="P55" s="89"/>
    </row>
    <row r="56" spans="2:16" s="27" customFormat="1" ht="15" customHeight="1">
      <c r="B56" s="82" t="s">
        <v>28</v>
      </c>
      <c r="C56" s="89">
        <v>17</v>
      </c>
      <c r="D56" s="89">
        <v>20</v>
      </c>
      <c r="E56" s="89">
        <v>0</v>
      </c>
      <c r="F56" s="89">
        <v>0</v>
      </c>
      <c r="G56" s="89">
        <v>0</v>
      </c>
      <c r="H56" s="89">
        <v>0</v>
      </c>
      <c r="I56" s="89">
        <v>1</v>
      </c>
      <c r="J56" s="89">
        <v>1254</v>
      </c>
      <c r="K56" s="89">
        <v>0</v>
      </c>
      <c r="L56" s="89">
        <v>57</v>
      </c>
      <c r="M56" s="89">
        <v>10</v>
      </c>
      <c r="N56" s="89">
        <v>1359</v>
      </c>
      <c r="O56" s="82">
        <v>15</v>
      </c>
      <c r="P56" s="89">
        <v>1374</v>
      </c>
    </row>
    <row r="57" spans="2:16" s="27" customFormat="1" ht="15" customHeight="1">
      <c r="B57" s="82" t="s">
        <v>112</v>
      </c>
      <c r="C57" s="89"/>
      <c r="D57" s="89"/>
      <c r="E57" s="89"/>
      <c r="F57" s="89"/>
      <c r="G57" s="89"/>
      <c r="H57" s="89"/>
      <c r="I57" s="89"/>
      <c r="J57" s="89"/>
      <c r="K57" s="89"/>
      <c r="L57" s="89"/>
      <c r="M57" s="89"/>
      <c r="N57" s="89"/>
      <c r="O57" s="82">
        <v>0</v>
      </c>
      <c r="P57" s="89"/>
    </row>
    <row r="58" spans="2:16" s="27" customFormat="1" ht="15" customHeight="1">
      <c r="B58" s="82" t="s">
        <v>114</v>
      </c>
      <c r="C58" s="89"/>
      <c r="D58" s="89"/>
      <c r="E58" s="89"/>
      <c r="F58" s="89"/>
      <c r="G58" s="89"/>
      <c r="H58" s="89"/>
      <c r="I58" s="89"/>
      <c r="J58" s="89"/>
      <c r="K58" s="89"/>
      <c r="L58" s="89"/>
      <c r="M58" s="89"/>
      <c r="N58" s="89"/>
      <c r="O58" s="82"/>
      <c r="P58" s="89"/>
    </row>
    <row r="59" spans="2:16" s="27" customFormat="1" ht="15" customHeight="1">
      <c r="B59" s="82" t="s">
        <v>34</v>
      </c>
      <c r="C59" s="89"/>
      <c r="D59" s="89"/>
      <c r="E59" s="89"/>
      <c r="F59" s="89"/>
      <c r="G59" s="89"/>
      <c r="H59" s="89"/>
      <c r="I59" s="89"/>
      <c r="J59" s="89"/>
      <c r="K59" s="89"/>
      <c r="L59" s="89"/>
      <c r="M59" s="89"/>
      <c r="N59" s="89"/>
      <c r="O59" s="89"/>
      <c r="P59" s="89"/>
    </row>
    <row r="60" spans="2:16" s="27" customFormat="1" ht="15" customHeight="1">
      <c r="B60" s="82" t="s">
        <v>15</v>
      </c>
      <c r="C60" s="89">
        <v>8456</v>
      </c>
      <c r="D60" s="89">
        <v>8775</v>
      </c>
      <c r="E60" s="89">
        <v>7713</v>
      </c>
      <c r="F60" s="89">
        <v>1449</v>
      </c>
      <c r="G60" s="89">
        <v>2827</v>
      </c>
      <c r="H60" s="89">
        <v>7130</v>
      </c>
      <c r="I60" s="89">
        <v>7450</v>
      </c>
      <c r="J60" s="89">
        <v>2964</v>
      </c>
      <c r="K60" s="89">
        <v>1340</v>
      </c>
      <c r="L60" s="89">
        <v>469</v>
      </c>
      <c r="M60" s="89">
        <v>652</v>
      </c>
      <c r="N60" s="89">
        <v>49225</v>
      </c>
      <c r="O60" s="89">
        <v>2058</v>
      </c>
      <c r="P60" s="89">
        <v>51283</v>
      </c>
    </row>
    <row r="61" spans="2:16" s="27" customFormat="1" ht="12.75">
      <c r="B61" s="82" t="s">
        <v>49</v>
      </c>
      <c r="C61" s="89">
        <v>44916</v>
      </c>
      <c r="D61" s="89">
        <v>49371</v>
      </c>
      <c r="E61" s="89">
        <v>29872</v>
      </c>
      <c r="F61" s="89">
        <v>11940</v>
      </c>
      <c r="G61" s="89">
        <v>11138</v>
      </c>
      <c r="H61" s="89">
        <v>45636</v>
      </c>
      <c r="I61" s="89">
        <v>34684</v>
      </c>
      <c r="J61" s="89">
        <v>19799</v>
      </c>
      <c r="K61" s="89">
        <v>9245</v>
      </c>
      <c r="L61" s="89"/>
      <c r="M61" s="89">
        <v>256601</v>
      </c>
      <c r="N61" s="89">
        <v>256601</v>
      </c>
      <c r="O61" s="89"/>
      <c r="P61" s="89"/>
    </row>
    <row r="62" spans="2:16" s="27" customFormat="1" ht="12.75">
      <c r="B62" s="153" t="s">
        <v>136</v>
      </c>
      <c r="C62" s="153"/>
      <c r="D62" s="153"/>
      <c r="E62" s="153"/>
      <c r="F62" s="153"/>
      <c r="G62" s="153"/>
      <c r="H62" s="153"/>
      <c r="I62" s="153"/>
      <c r="J62" s="153"/>
      <c r="K62" s="153"/>
      <c r="L62" s="153"/>
      <c r="M62" s="153"/>
      <c r="N62" s="153"/>
      <c r="O62" s="153"/>
      <c r="P62" s="153"/>
    </row>
    <row r="63" s="31" customFormat="1" ht="12.75"/>
    <row r="64" s="31" customFormat="1" ht="12.75"/>
    <row r="65" s="27" customFormat="1" ht="12.75"/>
    <row r="66" spans="2:17" s="27" customFormat="1" ht="16.5">
      <c r="B66" s="166" t="s">
        <v>152</v>
      </c>
      <c r="C66" s="166"/>
      <c r="D66" s="166"/>
      <c r="E66" s="166"/>
      <c r="F66" s="166"/>
      <c r="G66" s="166"/>
      <c r="H66" s="166"/>
      <c r="I66" s="166"/>
      <c r="J66" s="166"/>
      <c r="K66" s="166"/>
      <c r="L66" s="166"/>
      <c r="M66" s="166"/>
      <c r="N66" s="166"/>
      <c r="O66" s="166"/>
      <c r="P66" s="166"/>
      <c r="Q66" s="33"/>
    </row>
    <row r="67" s="27" customFormat="1" ht="12.75"/>
    <row r="68" spans="2:16" s="27" customFormat="1" ht="12.75" customHeight="1">
      <c r="B68" s="145"/>
      <c r="C68" s="147" t="s">
        <v>32</v>
      </c>
      <c r="D68" s="147"/>
      <c r="E68" s="147"/>
      <c r="F68" s="147"/>
      <c r="G68" s="147"/>
      <c r="H68" s="147"/>
      <c r="I68" s="147"/>
      <c r="J68" s="147"/>
      <c r="K68" s="147"/>
      <c r="L68" s="147"/>
      <c r="M68" s="147"/>
      <c r="N68" s="148" t="s">
        <v>35</v>
      </c>
      <c r="O68" s="148" t="s">
        <v>33</v>
      </c>
      <c r="P68" s="147" t="s">
        <v>15</v>
      </c>
    </row>
    <row r="69" spans="2:16" s="27" customFormat="1" ht="12.75">
      <c r="B69" s="146"/>
      <c r="C69" s="57" t="s">
        <v>16</v>
      </c>
      <c r="D69" s="57" t="s">
        <v>17</v>
      </c>
      <c r="E69" s="57" t="s">
        <v>18</v>
      </c>
      <c r="F69" s="57" t="s">
        <v>19</v>
      </c>
      <c r="G69" s="57" t="s">
        <v>20</v>
      </c>
      <c r="H69" s="57" t="s">
        <v>21</v>
      </c>
      <c r="I69" s="57" t="s">
        <v>22</v>
      </c>
      <c r="J69" s="57" t="s">
        <v>23</v>
      </c>
      <c r="K69" s="57" t="s">
        <v>24</v>
      </c>
      <c r="L69" s="57">
        <v>88</v>
      </c>
      <c r="M69" s="57">
        <v>99</v>
      </c>
      <c r="N69" s="149"/>
      <c r="O69" s="149"/>
      <c r="P69" s="147"/>
    </row>
    <row r="70" spans="2:16" s="27" customFormat="1" ht="15" customHeight="1">
      <c r="B70" s="82" t="s">
        <v>25</v>
      </c>
      <c r="C70" s="89">
        <v>8447</v>
      </c>
      <c r="D70" s="89">
        <v>2636</v>
      </c>
      <c r="E70" s="89">
        <v>2316</v>
      </c>
      <c r="F70" s="89">
        <v>947</v>
      </c>
      <c r="G70" s="89">
        <v>774</v>
      </c>
      <c r="H70" s="89">
        <v>7906</v>
      </c>
      <c r="I70" s="89">
        <v>8322</v>
      </c>
      <c r="J70" s="89">
        <v>1976</v>
      </c>
      <c r="K70" s="89">
        <v>1516</v>
      </c>
      <c r="L70" s="89">
        <v>572</v>
      </c>
      <c r="M70" s="89">
        <v>336</v>
      </c>
      <c r="N70" s="89">
        <v>35748</v>
      </c>
      <c r="O70" s="89">
        <v>2854</v>
      </c>
      <c r="P70" s="89">
        <v>38602</v>
      </c>
    </row>
    <row r="71" spans="2:16" s="27" customFormat="1" ht="15" customHeight="1">
      <c r="B71" s="28" t="s">
        <v>167</v>
      </c>
      <c r="C71" s="89">
        <v>19</v>
      </c>
      <c r="D71" s="89">
        <v>6314</v>
      </c>
      <c r="E71" s="89">
        <v>22</v>
      </c>
      <c r="F71" s="89">
        <v>0</v>
      </c>
      <c r="G71" s="89">
        <v>0</v>
      </c>
      <c r="H71" s="89">
        <v>122</v>
      </c>
      <c r="I71" s="89">
        <v>25</v>
      </c>
      <c r="J71" s="89">
        <v>378</v>
      </c>
      <c r="K71" s="89">
        <v>10</v>
      </c>
      <c r="L71" s="89">
        <v>108</v>
      </c>
      <c r="M71" s="89">
        <v>69</v>
      </c>
      <c r="N71" s="89">
        <v>7067</v>
      </c>
      <c r="O71" s="89">
        <v>106</v>
      </c>
      <c r="P71" s="89">
        <v>7173</v>
      </c>
    </row>
    <row r="72" spans="2:16" s="27" customFormat="1" ht="15" customHeight="1">
      <c r="B72" s="82" t="s">
        <v>29</v>
      </c>
      <c r="C72" s="89">
        <v>4</v>
      </c>
      <c r="D72" s="89">
        <v>0</v>
      </c>
      <c r="E72" s="89">
        <v>4143</v>
      </c>
      <c r="F72" s="89">
        <v>7</v>
      </c>
      <c r="G72" s="89">
        <v>0</v>
      </c>
      <c r="H72" s="89">
        <v>7</v>
      </c>
      <c r="I72" s="89">
        <v>0</v>
      </c>
      <c r="J72" s="89">
        <v>0</v>
      </c>
      <c r="K72" s="89">
        <v>0</v>
      </c>
      <c r="L72" s="89">
        <v>9</v>
      </c>
      <c r="M72" s="89">
        <v>56</v>
      </c>
      <c r="N72" s="89">
        <v>4226</v>
      </c>
      <c r="O72" s="89">
        <v>161</v>
      </c>
      <c r="P72" s="89">
        <v>4387</v>
      </c>
    </row>
    <row r="73" spans="2:16" s="27" customFormat="1" ht="15" customHeight="1">
      <c r="B73" s="82" t="s">
        <v>30</v>
      </c>
      <c r="C73" s="89">
        <v>0</v>
      </c>
      <c r="D73" s="89">
        <v>5</v>
      </c>
      <c r="E73" s="89">
        <v>0</v>
      </c>
      <c r="F73" s="89">
        <v>925</v>
      </c>
      <c r="G73" s="89">
        <v>0</v>
      </c>
      <c r="H73" s="89">
        <v>2</v>
      </c>
      <c r="I73" s="89">
        <v>1</v>
      </c>
      <c r="J73" s="89">
        <v>0</v>
      </c>
      <c r="K73" s="89">
        <v>0</v>
      </c>
      <c r="L73" s="89">
        <v>26</v>
      </c>
      <c r="M73" s="89">
        <v>0</v>
      </c>
      <c r="N73" s="89">
        <v>959</v>
      </c>
      <c r="O73" s="89">
        <v>23</v>
      </c>
      <c r="P73" s="89">
        <v>982</v>
      </c>
    </row>
    <row r="74" spans="2:16" s="27" customFormat="1" ht="15" customHeight="1">
      <c r="B74" s="82" t="s">
        <v>31</v>
      </c>
      <c r="C74" s="89">
        <v>0</v>
      </c>
      <c r="D74" s="89">
        <v>0</v>
      </c>
      <c r="E74" s="89">
        <v>0</v>
      </c>
      <c r="F74" s="89">
        <v>0</v>
      </c>
      <c r="G74" s="89">
        <v>2128</v>
      </c>
      <c r="H74" s="89">
        <v>6</v>
      </c>
      <c r="I74" s="89">
        <v>8</v>
      </c>
      <c r="J74" s="89">
        <v>0</v>
      </c>
      <c r="K74" s="89">
        <v>0</v>
      </c>
      <c r="L74" s="89">
        <v>6</v>
      </c>
      <c r="M74" s="89">
        <v>0</v>
      </c>
      <c r="N74" s="89">
        <v>2148</v>
      </c>
      <c r="O74" s="89">
        <v>1</v>
      </c>
      <c r="P74" s="89">
        <v>2149</v>
      </c>
    </row>
    <row r="75" spans="2:16" s="27" customFormat="1" ht="15" customHeight="1">
      <c r="B75" s="82" t="s">
        <v>26</v>
      </c>
      <c r="C75" s="89"/>
      <c r="D75" s="89"/>
      <c r="E75" s="89"/>
      <c r="F75" s="89"/>
      <c r="G75" s="89"/>
      <c r="H75" s="89"/>
      <c r="I75" s="89"/>
      <c r="J75" s="89"/>
      <c r="K75" s="89"/>
      <c r="L75" s="89"/>
      <c r="M75" s="89"/>
      <c r="N75" s="89"/>
      <c r="O75" s="89">
        <v>0</v>
      </c>
      <c r="P75" s="89"/>
    </row>
    <row r="76" spans="2:16" s="27" customFormat="1" ht="15" customHeight="1">
      <c r="B76" s="82" t="s">
        <v>81</v>
      </c>
      <c r="C76" s="89"/>
      <c r="D76" s="89"/>
      <c r="E76" s="89"/>
      <c r="F76" s="89"/>
      <c r="G76" s="89"/>
      <c r="H76" s="89"/>
      <c r="I76" s="89"/>
      <c r="J76" s="89"/>
      <c r="K76" s="89"/>
      <c r="L76" s="89"/>
      <c r="M76" s="89"/>
      <c r="N76" s="89"/>
      <c r="O76" s="89">
        <v>0</v>
      </c>
      <c r="P76" s="89"/>
    </row>
    <row r="77" spans="2:16" s="27" customFormat="1" ht="15" customHeight="1">
      <c r="B77" s="82" t="s">
        <v>28</v>
      </c>
      <c r="C77" s="89">
        <v>10</v>
      </c>
      <c r="D77" s="89">
        <v>20</v>
      </c>
      <c r="E77" s="89">
        <v>0</v>
      </c>
      <c r="F77" s="89">
        <v>0</v>
      </c>
      <c r="G77" s="89">
        <v>1</v>
      </c>
      <c r="H77" s="89">
        <v>11</v>
      </c>
      <c r="I77" s="89">
        <v>12</v>
      </c>
      <c r="J77" s="89">
        <v>1965</v>
      </c>
      <c r="K77" s="89">
        <v>0</v>
      </c>
      <c r="L77" s="89">
        <v>44</v>
      </c>
      <c r="M77" s="89">
        <v>3</v>
      </c>
      <c r="N77" s="89">
        <v>2066</v>
      </c>
      <c r="O77" s="89">
        <v>25</v>
      </c>
      <c r="P77" s="89">
        <v>2091</v>
      </c>
    </row>
    <row r="78" spans="2:16" s="27" customFormat="1" ht="15" customHeight="1">
      <c r="B78" s="82" t="s">
        <v>112</v>
      </c>
      <c r="C78" s="89"/>
      <c r="D78" s="89"/>
      <c r="E78" s="89"/>
      <c r="F78" s="89"/>
      <c r="G78" s="89"/>
      <c r="H78" s="89"/>
      <c r="I78" s="89"/>
      <c r="J78" s="89"/>
      <c r="K78" s="89"/>
      <c r="L78" s="89"/>
      <c r="M78" s="89"/>
      <c r="N78" s="89"/>
      <c r="O78" s="89">
        <v>0</v>
      </c>
      <c r="P78" s="89"/>
    </row>
    <row r="79" spans="1:16" s="27" customFormat="1" ht="15" customHeight="1">
      <c r="A79" s="53"/>
      <c r="B79" s="82" t="s">
        <v>114</v>
      </c>
      <c r="C79" s="89"/>
      <c r="D79" s="89"/>
      <c r="E79" s="89"/>
      <c r="F79" s="89"/>
      <c r="G79" s="89"/>
      <c r="H79" s="89"/>
      <c r="I79" s="89"/>
      <c r="J79" s="89"/>
      <c r="K79" s="89"/>
      <c r="L79" s="89"/>
      <c r="M79" s="89"/>
      <c r="N79" s="89"/>
      <c r="O79" s="89"/>
      <c r="P79" s="89"/>
    </row>
    <row r="80" spans="2:16" s="27" customFormat="1" ht="15" customHeight="1">
      <c r="B80" s="82" t="s">
        <v>34</v>
      </c>
      <c r="C80" s="89"/>
      <c r="D80" s="89"/>
      <c r="E80" s="89"/>
      <c r="F80" s="89"/>
      <c r="G80" s="89"/>
      <c r="H80" s="89"/>
      <c r="I80" s="89"/>
      <c r="J80" s="89"/>
      <c r="K80" s="89"/>
      <c r="L80" s="89"/>
      <c r="M80" s="89"/>
      <c r="N80" s="89"/>
      <c r="O80" s="89"/>
      <c r="P80" s="89"/>
    </row>
    <row r="81" spans="2:16" s="27" customFormat="1" ht="15" customHeight="1">
      <c r="B81" s="82" t="s">
        <v>15</v>
      </c>
      <c r="C81" s="89">
        <v>8480</v>
      </c>
      <c r="D81" s="89">
        <v>8975</v>
      </c>
      <c r="E81" s="89">
        <v>6481</v>
      </c>
      <c r="F81" s="89">
        <v>1879</v>
      </c>
      <c r="G81" s="89">
        <v>2903</v>
      </c>
      <c r="H81" s="89">
        <v>8054</v>
      </c>
      <c r="I81" s="89">
        <v>8368</v>
      </c>
      <c r="J81" s="89">
        <v>4319</v>
      </c>
      <c r="K81" s="89">
        <v>1526</v>
      </c>
      <c r="L81" s="89">
        <v>765</v>
      </c>
      <c r="M81" s="89">
        <v>464</v>
      </c>
      <c r="N81" s="89">
        <v>52214</v>
      </c>
      <c r="O81" s="89">
        <v>3170</v>
      </c>
      <c r="P81" s="89">
        <v>55384</v>
      </c>
    </row>
    <row r="82" spans="2:16" s="27" customFormat="1" ht="12.75">
      <c r="B82" s="82" t="s">
        <v>49</v>
      </c>
      <c r="C82" s="89">
        <v>45512</v>
      </c>
      <c r="D82" s="89">
        <v>49965</v>
      </c>
      <c r="E82" s="89">
        <v>30245</v>
      </c>
      <c r="F82" s="89">
        <v>11765</v>
      </c>
      <c r="G82" s="89">
        <v>11126</v>
      </c>
      <c r="H82" s="89">
        <v>46272</v>
      </c>
      <c r="I82" s="89">
        <v>34873</v>
      </c>
      <c r="J82" s="89">
        <v>20146</v>
      </c>
      <c r="K82" s="89">
        <v>9179</v>
      </c>
      <c r="L82" s="89"/>
      <c r="M82" s="89">
        <v>259083</v>
      </c>
      <c r="N82" s="89">
        <v>259083</v>
      </c>
      <c r="O82" s="89"/>
      <c r="P82" s="89"/>
    </row>
    <row r="83" spans="2:16" s="27" customFormat="1" ht="12.75">
      <c r="B83" s="153" t="s">
        <v>136</v>
      </c>
      <c r="C83" s="153"/>
      <c r="D83" s="153"/>
      <c r="E83" s="153"/>
      <c r="F83" s="153"/>
      <c r="G83" s="153"/>
      <c r="H83" s="153"/>
      <c r="I83" s="153"/>
      <c r="J83" s="153"/>
      <c r="K83" s="153"/>
      <c r="L83" s="153"/>
      <c r="M83" s="153"/>
      <c r="N83" s="153"/>
      <c r="O83" s="153"/>
      <c r="P83" s="153"/>
    </row>
    <row r="84" s="31" customFormat="1" ht="12.75"/>
    <row r="85" s="31" customFormat="1" ht="12.75"/>
    <row r="86" s="31" customFormat="1" ht="12.75"/>
    <row r="87" spans="2:16" s="31" customFormat="1" ht="16.5">
      <c r="B87" s="166" t="s">
        <v>213</v>
      </c>
      <c r="C87" s="166"/>
      <c r="D87" s="166"/>
      <c r="E87" s="166"/>
      <c r="F87" s="166"/>
      <c r="G87" s="166"/>
      <c r="H87" s="166"/>
      <c r="I87" s="166"/>
      <c r="J87" s="166"/>
      <c r="K87" s="166"/>
      <c r="L87" s="166"/>
      <c r="M87" s="166"/>
      <c r="N87" s="166"/>
      <c r="O87" s="166"/>
      <c r="P87" s="166"/>
    </row>
    <row r="88" spans="2:16" ht="12.75">
      <c r="B88" s="27"/>
      <c r="C88" s="27"/>
      <c r="D88" s="27"/>
      <c r="E88" s="27"/>
      <c r="F88" s="27"/>
      <c r="G88" s="27"/>
      <c r="H88" s="27"/>
      <c r="I88" s="27"/>
      <c r="J88" s="27"/>
      <c r="K88" s="27"/>
      <c r="L88" s="27"/>
      <c r="M88" s="27"/>
      <c r="N88" s="27"/>
      <c r="O88" s="27"/>
      <c r="P88" s="27"/>
    </row>
    <row r="89" spans="2:16" ht="12.75">
      <c r="B89" s="145"/>
      <c r="C89" s="147" t="s">
        <v>32</v>
      </c>
      <c r="D89" s="147"/>
      <c r="E89" s="147"/>
      <c r="F89" s="147"/>
      <c r="G89" s="147"/>
      <c r="H89" s="147"/>
      <c r="I89" s="147"/>
      <c r="J89" s="147"/>
      <c r="K89" s="147"/>
      <c r="L89" s="147"/>
      <c r="M89" s="147"/>
      <c r="N89" s="148" t="s">
        <v>35</v>
      </c>
      <c r="O89" s="148" t="s">
        <v>33</v>
      </c>
      <c r="P89" s="147" t="s">
        <v>15</v>
      </c>
    </row>
    <row r="90" spans="2:16" ht="12.75">
      <c r="B90" s="146"/>
      <c r="C90" s="57" t="s">
        <v>16</v>
      </c>
      <c r="D90" s="57" t="s">
        <v>17</v>
      </c>
      <c r="E90" s="57" t="s">
        <v>18</v>
      </c>
      <c r="F90" s="57" t="s">
        <v>19</v>
      </c>
      <c r="G90" s="57" t="s">
        <v>20</v>
      </c>
      <c r="H90" s="57" t="s">
        <v>21</v>
      </c>
      <c r="I90" s="57" t="s">
        <v>22</v>
      </c>
      <c r="J90" s="57" t="s">
        <v>23</v>
      </c>
      <c r="K90" s="57" t="s">
        <v>24</v>
      </c>
      <c r="L90" s="57">
        <v>88</v>
      </c>
      <c r="M90" s="57">
        <v>99</v>
      </c>
      <c r="N90" s="149"/>
      <c r="O90" s="149"/>
      <c r="P90" s="147"/>
    </row>
    <row r="91" spans="2:16" ht="12.75">
      <c r="B91" s="82" t="s">
        <v>25</v>
      </c>
      <c r="C91" s="89">
        <v>7487</v>
      </c>
      <c r="D91" s="89">
        <v>1488</v>
      </c>
      <c r="E91" s="89">
        <v>1526</v>
      </c>
      <c r="F91" s="89">
        <v>625</v>
      </c>
      <c r="G91" s="89">
        <v>556</v>
      </c>
      <c r="H91" s="89">
        <v>6342</v>
      </c>
      <c r="I91" s="89">
        <v>5445</v>
      </c>
      <c r="J91" s="89">
        <v>955</v>
      </c>
      <c r="K91" s="89">
        <v>947</v>
      </c>
      <c r="L91" s="89">
        <v>268</v>
      </c>
      <c r="M91" s="89">
        <v>953</v>
      </c>
      <c r="N91" s="89">
        <v>26592</v>
      </c>
      <c r="O91" s="89">
        <v>4342</v>
      </c>
      <c r="P91" s="89">
        <v>30934</v>
      </c>
    </row>
    <row r="92" spans="2:16" ht="12.75">
      <c r="B92" s="28" t="s">
        <v>167</v>
      </c>
      <c r="C92" s="89">
        <v>3</v>
      </c>
      <c r="D92" s="89">
        <v>6151</v>
      </c>
      <c r="E92" s="89">
        <v>3</v>
      </c>
      <c r="F92" s="89">
        <v>0</v>
      </c>
      <c r="G92" s="89">
        <v>0</v>
      </c>
      <c r="H92" s="89">
        <v>2</v>
      </c>
      <c r="I92" s="89">
        <v>20</v>
      </c>
      <c r="J92" s="89">
        <v>546</v>
      </c>
      <c r="K92" s="89">
        <v>2</v>
      </c>
      <c r="L92" s="89">
        <v>77</v>
      </c>
      <c r="M92" s="89">
        <v>58</v>
      </c>
      <c r="N92" s="89">
        <v>6862</v>
      </c>
      <c r="O92" s="89">
        <v>105</v>
      </c>
      <c r="P92" s="89">
        <v>6967</v>
      </c>
    </row>
    <row r="93" spans="2:16" ht="12.75">
      <c r="B93" s="82" t="s">
        <v>29</v>
      </c>
      <c r="C93" s="89">
        <v>14</v>
      </c>
      <c r="D93" s="89">
        <v>12</v>
      </c>
      <c r="E93" s="89">
        <v>4574</v>
      </c>
      <c r="F93" s="89">
        <v>0</v>
      </c>
      <c r="G93" s="89">
        <v>0</v>
      </c>
      <c r="H93" s="89">
        <v>13</v>
      </c>
      <c r="I93" s="89">
        <v>7</v>
      </c>
      <c r="J93" s="89">
        <v>0</v>
      </c>
      <c r="K93" s="89">
        <v>0</v>
      </c>
      <c r="L93" s="89">
        <v>13</v>
      </c>
      <c r="M93" s="89">
        <v>15</v>
      </c>
      <c r="N93" s="89">
        <v>4648</v>
      </c>
      <c r="O93" s="89">
        <v>177</v>
      </c>
      <c r="P93" s="89">
        <v>4825</v>
      </c>
    </row>
    <row r="94" spans="2:16" ht="12.75">
      <c r="B94" s="82" t="s">
        <v>30</v>
      </c>
      <c r="C94" s="89">
        <v>9</v>
      </c>
      <c r="D94" s="89">
        <v>5</v>
      </c>
      <c r="E94" s="89">
        <v>2</v>
      </c>
      <c r="F94" s="89">
        <v>870</v>
      </c>
      <c r="G94" s="89">
        <v>0</v>
      </c>
      <c r="H94" s="89">
        <v>1</v>
      </c>
      <c r="I94" s="89">
        <v>8</v>
      </c>
      <c r="J94" s="89">
        <v>0</v>
      </c>
      <c r="K94" s="89">
        <v>0</v>
      </c>
      <c r="L94" s="89">
        <v>15</v>
      </c>
      <c r="M94" s="89">
        <v>1</v>
      </c>
      <c r="N94" s="89">
        <v>911</v>
      </c>
      <c r="O94" s="89">
        <v>7</v>
      </c>
      <c r="P94" s="89">
        <v>918</v>
      </c>
    </row>
    <row r="95" spans="2:16" ht="12.75">
      <c r="B95" s="82" t="s">
        <v>31</v>
      </c>
      <c r="C95" s="89">
        <v>2</v>
      </c>
      <c r="D95" s="89">
        <v>0</v>
      </c>
      <c r="E95" s="89">
        <v>0</v>
      </c>
      <c r="F95" s="89">
        <v>0</v>
      </c>
      <c r="G95" s="89">
        <v>1975</v>
      </c>
      <c r="H95" s="89">
        <v>0</v>
      </c>
      <c r="I95" s="89">
        <v>0</v>
      </c>
      <c r="J95" s="89">
        <v>0</v>
      </c>
      <c r="K95" s="89">
        <v>0</v>
      </c>
      <c r="L95" s="89">
        <v>8</v>
      </c>
      <c r="M95" s="89">
        <v>0</v>
      </c>
      <c r="N95" s="89">
        <v>1985</v>
      </c>
      <c r="O95" s="89">
        <v>1</v>
      </c>
      <c r="P95" s="89">
        <v>1986</v>
      </c>
    </row>
    <row r="96" spans="2:16" ht="12.75">
      <c r="B96" s="82" t="s">
        <v>26</v>
      </c>
      <c r="C96" s="89"/>
      <c r="D96" s="89"/>
      <c r="E96" s="89"/>
      <c r="F96" s="89"/>
      <c r="G96" s="89"/>
      <c r="H96" s="89"/>
      <c r="I96" s="89"/>
      <c r="J96" s="89"/>
      <c r="K96" s="89"/>
      <c r="L96" s="89"/>
      <c r="M96" s="89"/>
      <c r="N96" s="89"/>
      <c r="O96" s="89"/>
      <c r="P96" s="89"/>
    </row>
    <row r="97" spans="2:16" ht="12.75">
      <c r="B97" s="82" t="s">
        <v>81</v>
      </c>
      <c r="C97" s="89"/>
      <c r="D97" s="89"/>
      <c r="E97" s="89"/>
      <c r="F97" s="89"/>
      <c r="G97" s="89"/>
      <c r="H97" s="89"/>
      <c r="I97" s="89"/>
      <c r="J97" s="89"/>
      <c r="K97" s="89"/>
      <c r="L97" s="89"/>
      <c r="M97" s="89"/>
      <c r="N97" s="89"/>
      <c r="O97" s="89"/>
      <c r="P97" s="89"/>
    </row>
    <row r="98" spans="2:16" ht="12.75">
      <c r="B98" s="82" t="s">
        <v>28</v>
      </c>
      <c r="C98" s="89">
        <v>14</v>
      </c>
      <c r="D98" s="89">
        <v>15</v>
      </c>
      <c r="E98" s="89">
        <v>0</v>
      </c>
      <c r="F98" s="89">
        <v>0</v>
      </c>
      <c r="G98" s="89">
        <v>0</v>
      </c>
      <c r="H98" s="89">
        <v>6</v>
      </c>
      <c r="I98" s="89">
        <v>9</v>
      </c>
      <c r="J98" s="89">
        <v>2429</v>
      </c>
      <c r="K98" s="89">
        <v>0</v>
      </c>
      <c r="L98" s="89">
        <v>29</v>
      </c>
      <c r="M98" s="89">
        <v>0</v>
      </c>
      <c r="N98" s="89">
        <v>2502</v>
      </c>
      <c r="O98" s="89">
        <v>46</v>
      </c>
      <c r="P98" s="89">
        <v>2548</v>
      </c>
    </row>
    <row r="99" spans="2:16" ht="12.75">
      <c r="B99" s="82" t="s">
        <v>112</v>
      </c>
      <c r="C99" s="89"/>
      <c r="D99" s="89"/>
      <c r="E99" s="89"/>
      <c r="F99" s="89"/>
      <c r="G99" s="89"/>
      <c r="H99" s="89"/>
      <c r="I99" s="89"/>
      <c r="J99" s="89"/>
      <c r="K99" s="89"/>
      <c r="L99" s="89"/>
      <c r="M99" s="89"/>
      <c r="N99" s="89"/>
      <c r="O99" s="89"/>
      <c r="P99" s="89"/>
    </row>
    <row r="100" spans="2:16" ht="12.75">
      <c r="B100" s="82" t="s">
        <v>114</v>
      </c>
      <c r="C100" s="89"/>
      <c r="D100" s="89"/>
      <c r="E100" s="89"/>
      <c r="F100" s="89"/>
      <c r="G100" s="89"/>
      <c r="H100" s="89"/>
      <c r="I100" s="89"/>
      <c r="J100" s="89"/>
      <c r="K100" s="89"/>
      <c r="L100" s="89"/>
      <c r="M100" s="89"/>
      <c r="N100" s="89"/>
      <c r="O100" s="89"/>
      <c r="P100" s="89"/>
    </row>
    <row r="101" spans="2:16" ht="12.75">
      <c r="B101" s="82" t="s">
        <v>34</v>
      </c>
      <c r="C101" s="89"/>
      <c r="D101" s="89"/>
      <c r="E101" s="89"/>
      <c r="F101" s="89"/>
      <c r="G101" s="89"/>
      <c r="H101" s="89"/>
      <c r="I101" s="89"/>
      <c r="J101" s="89"/>
      <c r="K101" s="89"/>
      <c r="L101" s="89"/>
      <c r="M101" s="89"/>
      <c r="N101" s="89"/>
      <c r="O101" s="89"/>
      <c r="P101" s="89"/>
    </row>
    <row r="102" spans="2:16" ht="12.75">
      <c r="B102" s="82" t="s">
        <v>15</v>
      </c>
      <c r="C102" s="89">
        <v>7529</v>
      </c>
      <c r="D102" s="89">
        <v>7671</v>
      </c>
      <c r="E102" s="89">
        <v>6105</v>
      </c>
      <c r="F102" s="89">
        <v>1495</v>
      </c>
      <c r="G102" s="89">
        <v>2531</v>
      </c>
      <c r="H102" s="89">
        <v>6364</v>
      </c>
      <c r="I102" s="89">
        <v>5489</v>
      </c>
      <c r="J102" s="89">
        <v>3930</v>
      </c>
      <c r="K102" s="89">
        <v>949</v>
      </c>
      <c r="L102" s="89">
        <v>410</v>
      </c>
      <c r="M102" s="89">
        <v>1027</v>
      </c>
      <c r="N102" s="89">
        <v>43500</v>
      </c>
      <c r="O102" s="89">
        <v>4678</v>
      </c>
      <c r="P102" s="89">
        <v>48178</v>
      </c>
    </row>
    <row r="103" spans="2:16" ht="12.75">
      <c r="B103" s="82" t="s">
        <v>49</v>
      </c>
      <c r="C103" s="89">
        <v>45567</v>
      </c>
      <c r="D103" s="89">
        <v>50497</v>
      </c>
      <c r="E103" s="89">
        <v>30369</v>
      </c>
      <c r="F103" s="89">
        <v>11521</v>
      </c>
      <c r="G103" s="89">
        <v>11007</v>
      </c>
      <c r="H103" s="89">
        <v>46592</v>
      </c>
      <c r="I103" s="89">
        <v>34957</v>
      </c>
      <c r="J103" s="89">
        <v>20358</v>
      </c>
      <c r="K103" s="89">
        <v>9128</v>
      </c>
      <c r="L103" s="89"/>
      <c r="M103" s="89">
        <v>259996</v>
      </c>
      <c r="N103" s="89">
        <v>259996</v>
      </c>
      <c r="O103" s="89"/>
      <c r="P103" s="89"/>
    </row>
    <row r="104" spans="2:16" ht="12.75">
      <c r="B104" s="153" t="s">
        <v>136</v>
      </c>
      <c r="C104" s="153"/>
      <c r="D104" s="153"/>
      <c r="E104" s="153"/>
      <c r="F104" s="153"/>
      <c r="G104" s="153"/>
      <c r="H104" s="153"/>
      <c r="I104" s="153"/>
      <c r="J104" s="153"/>
      <c r="K104" s="153"/>
      <c r="L104" s="153"/>
      <c r="M104" s="153"/>
      <c r="N104" s="153"/>
      <c r="O104" s="153"/>
      <c r="P104" s="153"/>
    </row>
  </sheetData>
  <mergeCells count="30">
    <mergeCell ref="P68:P69"/>
    <mergeCell ref="B68:B69"/>
    <mergeCell ref="C68:M68"/>
    <mergeCell ref="N68:N69"/>
    <mergeCell ref="O68:O69"/>
    <mergeCell ref="B47:B48"/>
    <mergeCell ref="C47:M47"/>
    <mergeCell ref="N47:N48"/>
    <mergeCell ref="O47:O48"/>
    <mergeCell ref="P47:P48"/>
    <mergeCell ref="B5:B6"/>
    <mergeCell ref="C5:M5"/>
    <mergeCell ref="N5:N6"/>
    <mergeCell ref="O5:O6"/>
    <mergeCell ref="P5:P6"/>
    <mergeCell ref="B20:P20"/>
    <mergeCell ref="B41:P41"/>
    <mergeCell ref="B62:P62"/>
    <mergeCell ref="B83:P83"/>
    <mergeCell ref="B26:B27"/>
    <mergeCell ref="C26:M26"/>
    <mergeCell ref="N26:N27"/>
    <mergeCell ref="O26:O27"/>
    <mergeCell ref="P26:P27"/>
    <mergeCell ref="B104:P104"/>
    <mergeCell ref="B89:B90"/>
    <mergeCell ref="C89:M89"/>
    <mergeCell ref="N89:N90"/>
    <mergeCell ref="O89:O90"/>
    <mergeCell ref="P89:P90"/>
  </mergeCells>
  <hyperlinks>
    <hyperlink ref="A1" location="ÍNDICE!A1" display="Índice"/>
  </hyperlinks>
  <printOptions/>
  <pageMargins left="0.75" right="0.75" top="1" bottom="1" header="0" footer="0"/>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11.421875" defaultRowHeight="12.75"/>
  <cols>
    <col min="1" max="1" width="22.421875" style="0" customWidth="1"/>
    <col min="2" max="11" width="11.421875" style="0" hidden="1" customWidth="1"/>
    <col min="12" max="12" width="0.9921875" style="0" hidden="1" customWidth="1"/>
    <col min="16" max="16" width="8.7109375" style="0" bestFit="1" customWidth="1"/>
    <col min="17" max="17" width="6.7109375" style="0" bestFit="1" customWidth="1"/>
    <col min="18" max="18" width="9.8515625" style="0" customWidth="1"/>
  </cols>
  <sheetData>
    <row r="3" spans="16:24" ht="12.75">
      <c r="P3" s="162">
        <v>2008</v>
      </c>
      <c r="Q3" s="162"/>
      <c r="R3" s="162"/>
      <c r="S3" s="162">
        <v>2009</v>
      </c>
      <c r="T3" s="162"/>
      <c r="U3" s="162">
        <v>2010</v>
      </c>
      <c r="V3" s="162"/>
      <c r="W3" s="162">
        <v>2011</v>
      </c>
      <c r="X3" s="162"/>
    </row>
    <row r="4" spans="13:24" ht="13.5" thickBot="1">
      <c r="M4" s="164" t="s">
        <v>89</v>
      </c>
      <c r="N4" s="164"/>
      <c r="O4" s="164"/>
      <c r="P4" s="4" t="s">
        <v>37</v>
      </c>
      <c r="Q4" s="4"/>
      <c r="R4" s="4" t="s">
        <v>90</v>
      </c>
      <c r="S4" s="4" t="s">
        <v>37</v>
      </c>
      <c r="T4" s="4" t="s">
        <v>90</v>
      </c>
      <c r="U4" s="4" t="s">
        <v>37</v>
      </c>
      <c r="V4" s="4" t="s">
        <v>90</v>
      </c>
      <c r="W4" s="4" t="s">
        <v>37</v>
      </c>
      <c r="X4" s="4" t="s">
        <v>90</v>
      </c>
    </row>
    <row r="5" spans="1:15" ht="13.5" thickBot="1">
      <c r="A5" s="155"/>
      <c r="B5" s="157" t="s">
        <v>32</v>
      </c>
      <c r="C5" s="158"/>
      <c r="D5" s="158"/>
      <c r="E5" s="158"/>
      <c r="F5" s="158"/>
      <c r="G5" s="158"/>
      <c r="H5" s="158"/>
      <c r="I5" s="158"/>
      <c r="J5" s="158"/>
      <c r="K5" s="158"/>
      <c r="L5" s="159"/>
      <c r="M5" s="160" t="s">
        <v>35</v>
      </c>
      <c r="N5" s="160" t="s">
        <v>33</v>
      </c>
      <c r="O5" s="155" t="s">
        <v>15</v>
      </c>
    </row>
    <row r="6" spans="1:15" ht="13.5" thickBot="1">
      <c r="A6" s="156"/>
      <c r="B6" s="10">
        <v>1</v>
      </c>
      <c r="C6" s="10">
        <v>2</v>
      </c>
      <c r="D6" s="10">
        <v>3</v>
      </c>
      <c r="E6" s="10">
        <v>4</v>
      </c>
      <c r="F6" s="10">
        <v>5</v>
      </c>
      <c r="G6" s="10">
        <v>6</v>
      </c>
      <c r="H6" s="10">
        <v>7</v>
      </c>
      <c r="I6" s="10">
        <v>8</v>
      </c>
      <c r="J6" s="10">
        <v>9</v>
      </c>
      <c r="K6" s="10">
        <v>88</v>
      </c>
      <c r="L6" s="10">
        <v>99</v>
      </c>
      <c r="M6" s="161"/>
      <c r="N6" s="161"/>
      <c r="O6" s="163"/>
    </row>
    <row r="7" spans="1:24" ht="13.5" thickBot="1">
      <c r="A7" s="11" t="s">
        <v>25</v>
      </c>
      <c r="B7" s="12">
        <v>16439</v>
      </c>
      <c r="C7" s="12">
        <v>1181</v>
      </c>
      <c r="D7" s="12">
        <v>1170</v>
      </c>
      <c r="E7" s="8">
        <v>815</v>
      </c>
      <c r="F7" s="8">
        <v>461</v>
      </c>
      <c r="G7" s="12">
        <v>5745</v>
      </c>
      <c r="H7" s="12">
        <v>5379</v>
      </c>
      <c r="I7" s="8">
        <v>537</v>
      </c>
      <c r="J7" s="12">
        <v>1245</v>
      </c>
      <c r="K7" s="8">
        <v>62</v>
      </c>
      <c r="L7" s="8">
        <v>264</v>
      </c>
      <c r="M7" s="12">
        <v>33298</v>
      </c>
      <c r="N7" s="12">
        <v>3969</v>
      </c>
      <c r="O7" s="12">
        <v>37267</v>
      </c>
      <c r="P7">
        <v>37267</v>
      </c>
      <c r="Q7" s="3">
        <f aca="true" t="shared" si="0" ref="Q7:Q18">+O7-P7</f>
        <v>0</v>
      </c>
      <c r="R7">
        <v>37267</v>
      </c>
      <c r="S7">
        <v>37052</v>
      </c>
      <c r="T7">
        <v>37052</v>
      </c>
      <c r="U7">
        <v>37077</v>
      </c>
      <c r="V7">
        <v>37077</v>
      </c>
      <c r="W7">
        <v>36629</v>
      </c>
      <c r="X7">
        <v>36629</v>
      </c>
    </row>
    <row r="8" spans="1:24" ht="27" customHeight="1" thickBot="1">
      <c r="A8" s="9" t="s">
        <v>27</v>
      </c>
      <c r="B8" s="8">
        <v>117</v>
      </c>
      <c r="C8" s="12">
        <v>20176</v>
      </c>
      <c r="D8" s="8">
        <v>51</v>
      </c>
      <c r="E8" s="8">
        <v>11</v>
      </c>
      <c r="F8" s="8">
        <v>7</v>
      </c>
      <c r="G8" s="8">
        <v>71</v>
      </c>
      <c r="H8" s="8">
        <v>34</v>
      </c>
      <c r="I8" s="12">
        <v>1472</v>
      </c>
      <c r="J8" s="8">
        <v>12</v>
      </c>
      <c r="K8" s="8">
        <v>253</v>
      </c>
      <c r="L8" s="8">
        <v>83</v>
      </c>
      <c r="M8" s="12">
        <v>22287</v>
      </c>
      <c r="N8" s="8">
        <v>729</v>
      </c>
      <c r="O8" s="12">
        <v>23016</v>
      </c>
      <c r="P8">
        <v>23016</v>
      </c>
      <c r="Q8" s="3">
        <f t="shared" si="0"/>
        <v>0</v>
      </c>
      <c r="R8">
        <v>23016</v>
      </c>
      <c r="S8">
        <v>22654</v>
      </c>
      <c r="T8">
        <v>22654</v>
      </c>
      <c r="U8">
        <v>23134</v>
      </c>
      <c r="V8">
        <v>23134</v>
      </c>
      <c r="W8">
        <v>23746</v>
      </c>
      <c r="X8">
        <v>23746</v>
      </c>
    </row>
    <row r="9" spans="1:24" ht="13.5" thickBot="1">
      <c r="A9" s="11" t="s">
        <v>29</v>
      </c>
      <c r="B9" s="8">
        <v>25</v>
      </c>
      <c r="C9" s="8">
        <v>16</v>
      </c>
      <c r="D9" s="12">
        <v>11649</v>
      </c>
      <c r="E9" s="8">
        <v>4</v>
      </c>
      <c r="F9" s="8">
        <v>2</v>
      </c>
      <c r="G9" s="8">
        <v>18</v>
      </c>
      <c r="H9" s="8">
        <v>9</v>
      </c>
      <c r="I9" s="8">
        <v>4</v>
      </c>
      <c r="J9" s="8">
        <v>0</v>
      </c>
      <c r="K9" s="8">
        <v>104</v>
      </c>
      <c r="L9" s="8">
        <v>32</v>
      </c>
      <c r="M9" s="12">
        <v>11863</v>
      </c>
      <c r="N9" s="8">
        <v>388</v>
      </c>
      <c r="O9" s="12">
        <v>12251</v>
      </c>
      <c r="P9">
        <v>12251</v>
      </c>
      <c r="Q9" s="3">
        <f t="shared" si="0"/>
        <v>0</v>
      </c>
      <c r="R9">
        <v>12251</v>
      </c>
      <c r="S9">
        <v>11947</v>
      </c>
      <c r="T9">
        <v>11947</v>
      </c>
      <c r="U9">
        <v>12081</v>
      </c>
      <c r="V9">
        <v>12081</v>
      </c>
      <c r="W9">
        <v>10529</v>
      </c>
      <c r="X9">
        <v>10529</v>
      </c>
    </row>
    <row r="10" spans="1:24" ht="13.5" thickBot="1">
      <c r="A10" s="11" t="s">
        <v>30</v>
      </c>
      <c r="B10" s="8">
        <v>30</v>
      </c>
      <c r="C10" s="8">
        <v>10</v>
      </c>
      <c r="D10" s="8">
        <v>18</v>
      </c>
      <c r="E10" s="12">
        <v>4324</v>
      </c>
      <c r="F10" s="8">
        <v>6</v>
      </c>
      <c r="G10" s="8">
        <v>15</v>
      </c>
      <c r="H10" s="8">
        <v>13</v>
      </c>
      <c r="I10" s="8">
        <v>2</v>
      </c>
      <c r="J10" s="8">
        <v>5</v>
      </c>
      <c r="K10" s="8">
        <v>123</v>
      </c>
      <c r="L10" s="8">
        <v>6</v>
      </c>
      <c r="M10" s="12">
        <v>4552</v>
      </c>
      <c r="N10" s="8">
        <v>99</v>
      </c>
      <c r="O10" s="12">
        <v>4651</v>
      </c>
      <c r="P10">
        <v>4651</v>
      </c>
      <c r="Q10" s="3">
        <f t="shared" si="0"/>
        <v>0</v>
      </c>
      <c r="R10">
        <v>4651</v>
      </c>
      <c r="S10">
        <v>4752</v>
      </c>
      <c r="T10">
        <v>4752</v>
      </c>
      <c r="U10">
        <v>4462</v>
      </c>
      <c r="V10">
        <v>4462</v>
      </c>
      <c r="W10">
        <v>4528</v>
      </c>
      <c r="X10">
        <v>4528</v>
      </c>
    </row>
    <row r="11" spans="1:24" ht="13.5" thickBot="1">
      <c r="A11" s="11" t="s">
        <v>31</v>
      </c>
      <c r="B11" s="8">
        <v>8</v>
      </c>
      <c r="C11" s="8">
        <v>9</v>
      </c>
      <c r="D11" s="8">
        <v>2</v>
      </c>
      <c r="E11" s="8">
        <v>1</v>
      </c>
      <c r="F11" s="12">
        <v>4474</v>
      </c>
      <c r="G11" s="8">
        <v>15</v>
      </c>
      <c r="H11" s="8">
        <v>9</v>
      </c>
      <c r="I11" s="8">
        <v>3</v>
      </c>
      <c r="J11" s="8">
        <v>1</v>
      </c>
      <c r="K11" s="8">
        <v>30</v>
      </c>
      <c r="L11" s="8">
        <v>2</v>
      </c>
      <c r="M11" s="12">
        <v>4554</v>
      </c>
      <c r="N11" s="8">
        <v>65</v>
      </c>
      <c r="O11" s="12">
        <v>4619</v>
      </c>
      <c r="P11">
        <v>4619</v>
      </c>
      <c r="Q11" s="3">
        <f t="shared" si="0"/>
        <v>0</v>
      </c>
      <c r="R11">
        <v>4619</v>
      </c>
      <c r="S11">
        <v>4488</v>
      </c>
      <c r="T11">
        <v>4488</v>
      </c>
      <c r="U11">
        <v>4681</v>
      </c>
      <c r="V11">
        <v>4681</v>
      </c>
      <c r="W11">
        <v>4373</v>
      </c>
      <c r="X11">
        <v>4373</v>
      </c>
    </row>
    <row r="12" spans="1:24" ht="13.5" thickBot="1">
      <c r="A12" s="11" t="s">
        <v>26</v>
      </c>
      <c r="B12" s="8">
        <v>912</v>
      </c>
      <c r="C12" s="8">
        <v>104</v>
      </c>
      <c r="D12" s="8">
        <v>110</v>
      </c>
      <c r="E12" s="8">
        <v>64</v>
      </c>
      <c r="F12" s="8">
        <v>52</v>
      </c>
      <c r="G12" s="12">
        <v>11376</v>
      </c>
      <c r="H12" s="8">
        <v>757</v>
      </c>
      <c r="I12" s="8">
        <v>96</v>
      </c>
      <c r="J12" s="8">
        <v>672</v>
      </c>
      <c r="K12" s="8">
        <v>170</v>
      </c>
      <c r="L12" s="8">
        <v>547</v>
      </c>
      <c r="M12" s="12">
        <v>14860</v>
      </c>
      <c r="N12" s="8">
        <v>237</v>
      </c>
      <c r="O12" s="12">
        <v>15097</v>
      </c>
      <c r="P12">
        <v>15097</v>
      </c>
      <c r="Q12" s="3">
        <f t="shared" si="0"/>
        <v>0</v>
      </c>
      <c r="R12">
        <v>15097</v>
      </c>
      <c r="S12">
        <v>14996</v>
      </c>
      <c r="T12">
        <v>14996</v>
      </c>
      <c r="U12">
        <v>14599</v>
      </c>
      <c r="V12">
        <v>14599</v>
      </c>
      <c r="W12">
        <v>14486</v>
      </c>
      <c r="X12">
        <v>14486</v>
      </c>
    </row>
    <row r="13" spans="1:24" ht="13.5" thickBot="1">
      <c r="A13" s="11" t="s">
        <v>81</v>
      </c>
      <c r="B13" s="8">
        <v>832</v>
      </c>
      <c r="C13" s="8">
        <v>282</v>
      </c>
      <c r="D13" s="8">
        <v>20</v>
      </c>
      <c r="E13" s="8">
        <v>51</v>
      </c>
      <c r="F13" s="8">
        <v>36</v>
      </c>
      <c r="G13" s="8">
        <v>369</v>
      </c>
      <c r="H13" s="12">
        <v>9544</v>
      </c>
      <c r="I13" s="8">
        <v>19</v>
      </c>
      <c r="J13" s="8">
        <v>18</v>
      </c>
      <c r="K13" s="8">
        <v>34</v>
      </c>
      <c r="L13" s="8">
        <v>87</v>
      </c>
      <c r="M13" s="12">
        <v>11292</v>
      </c>
      <c r="N13" s="8">
        <v>178</v>
      </c>
      <c r="O13" s="12">
        <v>11470</v>
      </c>
      <c r="P13">
        <v>11470</v>
      </c>
      <c r="Q13" s="3">
        <f t="shared" si="0"/>
        <v>0</v>
      </c>
      <c r="R13">
        <v>11470</v>
      </c>
      <c r="S13">
        <v>11762</v>
      </c>
      <c r="T13">
        <v>11762</v>
      </c>
      <c r="U13">
        <v>11942</v>
      </c>
      <c r="V13">
        <v>11942</v>
      </c>
      <c r="W13">
        <v>11765</v>
      </c>
      <c r="X13">
        <v>11765</v>
      </c>
    </row>
    <row r="14" spans="1:24" ht="13.5" thickBot="1">
      <c r="A14" s="11" t="s">
        <v>28</v>
      </c>
      <c r="B14" s="8">
        <v>40</v>
      </c>
      <c r="C14" s="8">
        <v>96</v>
      </c>
      <c r="D14" s="8">
        <v>5</v>
      </c>
      <c r="E14" s="8">
        <v>5</v>
      </c>
      <c r="F14" s="8">
        <v>3</v>
      </c>
      <c r="G14" s="8">
        <v>23</v>
      </c>
      <c r="H14" s="8">
        <v>35</v>
      </c>
      <c r="I14" s="12">
        <v>4658</v>
      </c>
      <c r="J14" s="8">
        <v>4</v>
      </c>
      <c r="K14" s="8">
        <v>201</v>
      </c>
      <c r="L14" s="8">
        <v>7</v>
      </c>
      <c r="M14" s="12">
        <v>5077</v>
      </c>
      <c r="N14" s="8">
        <v>177</v>
      </c>
      <c r="O14" s="12">
        <v>5254</v>
      </c>
      <c r="P14">
        <v>5254</v>
      </c>
      <c r="Q14" s="3">
        <f t="shared" si="0"/>
        <v>0</v>
      </c>
      <c r="R14">
        <v>5254</v>
      </c>
      <c r="S14">
        <v>5106</v>
      </c>
      <c r="T14">
        <v>5106</v>
      </c>
      <c r="U14">
        <v>5155</v>
      </c>
      <c r="V14">
        <v>5155</v>
      </c>
      <c r="W14">
        <v>6856</v>
      </c>
      <c r="X14">
        <v>6856</v>
      </c>
    </row>
    <row r="15" spans="1:25" ht="13.5" thickBot="1">
      <c r="A15" s="11" t="s">
        <v>60</v>
      </c>
      <c r="B15" s="8">
        <v>15</v>
      </c>
      <c r="C15" s="8">
        <v>5</v>
      </c>
      <c r="D15" s="8">
        <v>8</v>
      </c>
      <c r="E15" s="8">
        <v>28</v>
      </c>
      <c r="F15" s="8">
        <v>48</v>
      </c>
      <c r="G15" s="8">
        <v>28</v>
      </c>
      <c r="H15" s="8">
        <v>10</v>
      </c>
      <c r="I15" s="8">
        <v>2</v>
      </c>
      <c r="J15" s="12">
        <v>3028</v>
      </c>
      <c r="K15" s="8">
        <v>18</v>
      </c>
      <c r="L15" s="8">
        <v>5</v>
      </c>
      <c r="M15" s="12">
        <v>3195</v>
      </c>
      <c r="N15" s="8">
        <v>18</v>
      </c>
      <c r="O15" s="13">
        <v>3213</v>
      </c>
      <c r="P15" s="5">
        <v>3284</v>
      </c>
      <c r="Q15" s="3">
        <f t="shared" si="0"/>
        <v>-71</v>
      </c>
      <c r="R15">
        <v>3213</v>
      </c>
      <c r="S15">
        <v>3458</v>
      </c>
      <c r="T15">
        <v>3390</v>
      </c>
      <c r="U15">
        <v>3612</v>
      </c>
      <c r="V15">
        <v>3560</v>
      </c>
      <c r="W15">
        <v>3529</v>
      </c>
      <c r="X15">
        <v>3529</v>
      </c>
      <c r="Y15" s="1" t="s">
        <v>91</v>
      </c>
    </row>
    <row r="16" spans="1:25" ht="13.5" thickBot="1">
      <c r="A16" s="11" t="s">
        <v>80</v>
      </c>
      <c r="B16" s="8">
        <v>39</v>
      </c>
      <c r="C16" s="8">
        <v>16</v>
      </c>
      <c r="D16" s="8">
        <v>9</v>
      </c>
      <c r="E16" s="8">
        <v>162</v>
      </c>
      <c r="F16" s="8">
        <v>91</v>
      </c>
      <c r="G16" s="8">
        <v>40</v>
      </c>
      <c r="H16" s="8">
        <v>75</v>
      </c>
      <c r="I16" s="8">
        <v>2</v>
      </c>
      <c r="J16" s="8">
        <v>9</v>
      </c>
      <c r="K16" s="8">
        <v>2</v>
      </c>
      <c r="L16" s="8">
        <v>0</v>
      </c>
      <c r="M16" s="8">
        <v>445</v>
      </c>
      <c r="N16" s="8">
        <v>2</v>
      </c>
      <c r="O16" s="14">
        <v>447</v>
      </c>
      <c r="P16" s="5">
        <v>575</v>
      </c>
      <c r="Q16" s="3">
        <f t="shared" si="0"/>
        <v>-128</v>
      </c>
      <c r="R16">
        <v>447</v>
      </c>
      <c r="S16">
        <v>535</v>
      </c>
      <c r="T16">
        <v>398</v>
      </c>
      <c r="U16">
        <v>539</v>
      </c>
      <c r="V16">
        <v>395</v>
      </c>
      <c r="W16">
        <v>582</v>
      </c>
      <c r="X16">
        <v>434</v>
      </c>
      <c r="Y16" s="1" t="s">
        <v>47</v>
      </c>
    </row>
    <row r="17" spans="1:25" ht="13.5" thickBot="1">
      <c r="A17" s="11" t="s">
        <v>34</v>
      </c>
      <c r="B17" s="12">
        <v>4680</v>
      </c>
      <c r="C17" s="8">
        <v>619</v>
      </c>
      <c r="D17" s="12">
        <v>1760</v>
      </c>
      <c r="E17" s="8">
        <v>525</v>
      </c>
      <c r="F17" s="8">
        <v>286</v>
      </c>
      <c r="G17" s="12">
        <v>2676</v>
      </c>
      <c r="H17" s="12">
        <v>1075</v>
      </c>
      <c r="I17" s="8">
        <v>664</v>
      </c>
      <c r="J17" s="8">
        <v>70</v>
      </c>
      <c r="K17" s="8">
        <v>65</v>
      </c>
      <c r="L17" s="8">
        <v>948</v>
      </c>
      <c r="M17" s="12">
        <v>13368</v>
      </c>
      <c r="N17" s="15"/>
      <c r="O17" s="13">
        <v>13368</v>
      </c>
      <c r="P17" s="5">
        <v>14181</v>
      </c>
      <c r="Q17" s="3">
        <f t="shared" si="0"/>
        <v>-813</v>
      </c>
      <c r="R17">
        <v>13368</v>
      </c>
      <c r="S17">
        <v>14763</v>
      </c>
      <c r="T17">
        <v>13844</v>
      </c>
      <c r="U17">
        <v>14527</v>
      </c>
      <c r="V17">
        <v>13609</v>
      </c>
      <c r="W17">
        <v>16416</v>
      </c>
      <c r="X17">
        <v>15566</v>
      </c>
      <c r="Y17" s="1" t="s">
        <v>92</v>
      </c>
    </row>
    <row r="18" spans="1:24" ht="13.5" thickBot="1">
      <c r="A18" s="11" t="s">
        <v>15</v>
      </c>
      <c r="B18" s="12">
        <v>23137</v>
      </c>
      <c r="C18" s="12">
        <v>22514</v>
      </c>
      <c r="D18" s="12">
        <v>14802</v>
      </c>
      <c r="E18" s="12">
        <v>5990</v>
      </c>
      <c r="F18" s="12">
        <v>5466</v>
      </c>
      <c r="G18" s="12">
        <v>20376</v>
      </c>
      <c r="H18" s="12">
        <v>16940</v>
      </c>
      <c r="I18" s="12">
        <v>7459</v>
      </c>
      <c r="J18" s="12">
        <v>5064</v>
      </c>
      <c r="K18" s="12">
        <v>1062</v>
      </c>
      <c r="L18" s="12">
        <v>1981</v>
      </c>
      <c r="M18" s="12">
        <v>124791</v>
      </c>
      <c r="N18" s="12">
        <v>5862</v>
      </c>
      <c r="O18" s="13">
        <v>130653</v>
      </c>
      <c r="P18" s="5">
        <v>131665</v>
      </c>
      <c r="Q18" s="3">
        <f t="shared" si="0"/>
        <v>-1012</v>
      </c>
      <c r="R18">
        <f aca="true" t="shared" si="1" ref="R18:X18">SUM(R7:R17)</f>
        <v>130653</v>
      </c>
      <c r="S18">
        <f t="shared" si="1"/>
        <v>131513</v>
      </c>
      <c r="T18">
        <f t="shared" si="1"/>
        <v>130389</v>
      </c>
      <c r="U18">
        <f t="shared" si="1"/>
        <v>131809</v>
      </c>
      <c r="V18">
        <f t="shared" si="1"/>
        <v>130695</v>
      </c>
      <c r="W18">
        <f t="shared" si="1"/>
        <v>133439</v>
      </c>
      <c r="X18">
        <f t="shared" si="1"/>
        <v>132441</v>
      </c>
    </row>
    <row r="19" spans="1:24" ht="12.75">
      <c r="A19" s="16" t="s">
        <v>93</v>
      </c>
      <c r="R19" s="1">
        <f>+P18-R18</f>
        <v>1012</v>
      </c>
      <c r="S19" s="1"/>
      <c r="T19" s="1">
        <f>+S18-T18</f>
        <v>1124</v>
      </c>
      <c r="U19" s="1"/>
      <c r="V19" s="1">
        <f>+U18-V18</f>
        <v>1114</v>
      </c>
      <c r="W19" s="1"/>
      <c r="X19" s="1">
        <f>+W18-X18</f>
        <v>998</v>
      </c>
    </row>
    <row r="20" ht="12.75">
      <c r="Q20" s="3"/>
    </row>
    <row r="21" ht="12.75">
      <c r="Q21" s="3"/>
    </row>
    <row r="22" ht="12.75">
      <c r="Q22" s="3"/>
    </row>
    <row r="23" spans="1:24" ht="12.75">
      <c r="A23" t="s">
        <v>48</v>
      </c>
      <c r="N23" t="s">
        <v>129</v>
      </c>
      <c r="P23">
        <f>SUM(P7:P15)</f>
        <v>116909</v>
      </c>
      <c r="Q23" s="3"/>
      <c r="R23">
        <f aca="true" t="shared" si="2" ref="R23:X23">SUM(R7:R15)</f>
        <v>116838</v>
      </c>
      <c r="S23">
        <f t="shared" si="2"/>
        <v>116215</v>
      </c>
      <c r="T23">
        <f t="shared" si="2"/>
        <v>116147</v>
      </c>
      <c r="U23">
        <f t="shared" si="2"/>
        <v>116743</v>
      </c>
      <c r="V23">
        <f t="shared" si="2"/>
        <v>116691</v>
      </c>
      <c r="W23">
        <f t="shared" si="2"/>
        <v>116441</v>
      </c>
      <c r="X23">
        <f t="shared" si="2"/>
        <v>116441</v>
      </c>
    </row>
    <row r="24" spans="14:24" ht="12.75">
      <c r="N24" t="s">
        <v>130</v>
      </c>
      <c r="P24">
        <f>+P16</f>
        <v>575</v>
      </c>
      <c r="Q24" s="3"/>
      <c r="R24">
        <f aca="true" t="shared" si="3" ref="R24:X26">+R16</f>
        <v>447</v>
      </c>
      <c r="S24">
        <f t="shared" si="3"/>
        <v>535</v>
      </c>
      <c r="T24">
        <f t="shared" si="3"/>
        <v>398</v>
      </c>
      <c r="U24">
        <f t="shared" si="3"/>
        <v>539</v>
      </c>
      <c r="V24">
        <f t="shared" si="3"/>
        <v>395</v>
      </c>
      <c r="W24">
        <f t="shared" si="3"/>
        <v>582</v>
      </c>
      <c r="X24">
        <f t="shared" si="3"/>
        <v>434</v>
      </c>
    </row>
    <row r="25" spans="14:24" ht="12.75">
      <c r="N25" t="s">
        <v>131</v>
      </c>
      <c r="P25">
        <f>+P17</f>
        <v>14181</v>
      </c>
      <c r="Q25" s="3"/>
      <c r="R25">
        <f t="shared" si="3"/>
        <v>13368</v>
      </c>
      <c r="S25">
        <f t="shared" si="3"/>
        <v>14763</v>
      </c>
      <c r="T25">
        <f t="shared" si="3"/>
        <v>13844</v>
      </c>
      <c r="U25">
        <f t="shared" si="3"/>
        <v>14527</v>
      </c>
      <c r="V25">
        <f t="shared" si="3"/>
        <v>13609</v>
      </c>
      <c r="W25">
        <f t="shared" si="3"/>
        <v>16416</v>
      </c>
      <c r="X25">
        <f t="shared" si="3"/>
        <v>15566</v>
      </c>
    </row>
    <row r="26" spans="14:24" ht="12.75">
      <c r="N26" t="s">
        <v>15</v>
      </c>
      <c r="P26">
        <f>+P18</f>
        <v>131665</v>
      </c>
      <c r="Q26" s="3"/>
      <c r="R26">
        <f t="shared" si="3"/>
        <v>130653</v>
      </c>
      <c r="S26">
        <f t="shared" si="3"/>
        <v>131513</v>
      </c>
      <c r="T26">
        <f t="shared" si="3"/>
        <v>130389</v>
      </c>
      <c r="U26">
        <f t="shared" si="3"/>
        <v>131809</v>
      </c>
      <c r="V26">
        <f t="shared" si="3"/>
        <v>130695</v>
      </c>
      <c r="W26">
        <f t="shared" si="3"/>
        <v>133439</v>
      </c>
      <c r="X26">
        <f t="shared" si="3"/>
        <v>132441</v>
      </c>
    </row>
    <row r="27" spans="1:17" ht="12.75">
      <c r="A27" s="1" t="s">
        <v>127</v>
      </c>
      <c r="Q27" s="3"/>
    </row>
    <row r="28" spans="14:24" ht="12.75">
      <c r="N28" t="s">
        <v>129</v>
      </c>
      <c r="P28">
        <v>829970</v>
      </c>
      <c r="R28">
        <v>824371</v>
      </c>
      <c r="S28">
        <v>809964</v>
      </c>
      <c r="T28">
        <v>806114</v>
      </c>
      <c r="U28">
        <v>789249</v>
      </c>
      <c r="V28">
        <v>785681</v>
      </c>
      <c r="W28">
        <v>784554</v>
      </c>
      <c r="X28">
        <v>784554</v>
      </c>
    </row>
    <row r="29" spans="14:28" ht="12.75">
      <c r="N29" t="s">
        <v>130</v>
      </c>
      <c r="P29">
        <v>24341</v>
      </c>
      <c r="R29">
        <v>5998</v>
      </c>
      <c r="S29">
        <v>32592</v>
      </c>
      <c r="T29">
        <v>6797</v>
      </c>
      <c r="U29">
        <v>28361</v>
      </c>
      <c r="V29">
        <v>5551</v>
      </c>
      <c r="W29">
        <v>29144</v>
      </c>
      <c r="X29">
        <v>4556</v>
      </c>
      <c r="Y29" s="17"/>
      <c r="Z29" s="17"/>
      <c r="AA29" s="17"/>
      <c r="AB29" s="17"/>
    </row>
    <row r="30" spans="14:28" ht="12.75">
      <c r="N30" t="s">
        <v>131</v>
      </c>
      <c r="P30">
        <v>285834</v>
      </c>
      <c r="R30">
        <v>59185</v>
      </c>
      <c r="S30">
        <v>331765</v>
      </c>
      <c r="T30">
        <v>59479</v>
      </c>
      <c r="U30">
        <v>316402</v>
      </c>
      <c r="V30">
        <v>54444</v>
      </c>
      <c r="W30">
        <v>369494</v>
      </c>
      <c r="X30">
        <v>59197</v>
      </c>
      <c r="Y30" s="17"/>
      <c r="Z30" s="17"/>
      <c r="AA30" s="17"/>
      <c r="AB30" s="17"/>
    </row>
    <row r="31" spans="14:28" ht="12.75">
      <c r="N31" t="s">
        <v>15</v>
      </c>
      <c r="P31" s="17">
        <f>SUM(P28:P30)</f>
        <v>1140145</v>
      </c>
      <c r="Q31" s="18"/>
      <c r="R31">
        <v>889554</v>
      </c>
      <c r="S31" s="17">
        <f>SUM(S28:S30)</f>
        <v>1174321</v>
      </c>
      <c r="T31">
        <v>872390</v>
      </c>
      <c r="U31" s="17">
        <f>SUM(U28:U30)</f>
        <v>1134012</v>
      </c>
      <c r="V31">
        <v>845676</v>
      </c>
      <c r="W31" s="17">
        <f>SUM(W28:W30)</f>
        <v>1183192</v>
      </c>
      <c r="X31">
        <v>848307</v>
      </c>
      <c r="Y31" s="17"/>
      <c r="Z31" s="17"/>
      <c r="AA31" s="17"/>
      <c r="AB31" s="17"/>
    </row>
    <row r="32" spans="16:28" ht="12.75">
      <c r="P32" s="17"/>
      <c r="Q32" s="18"/>
      <c r="R32" s="17"/>
      <c r="S32" s="17"/>
      <c r="T32" s="17"/>
      <c r="U32" s="17"/>
      <c r="V32" s="17"/>
      <c r="W32" s="17"/>
      <c r="X32" s="17"/>
      <c r="Y32" s="17"/>
      <c r="Z32" s="17"/>
      <c r="AA32" s="17"/>
      <c r="AB32" s="17"/>
    </row>
    <row r="33" spans="1:28" ht="12.75">
      <c r="A33" s="1" t="s">
        <v>132</v>
      </c>
      <c r="P33" s="17"/>
      <c r="Q33" s="18"/>
      <c r="R33" s="17"/>
      <c r="S33" s="17"/>
      <c r="T33" s="17"/>
      <c r="U33" s="17"/>
      <c r="V33" s="17"/>
      <c r="W33" s="17"/>
      <c r="X33" s="17"/>
      <c r="Y33" s="17"/>
      <c r="Z33" s="17"/>
      <c r="AA33" s="17"/>
      <c r="AB33" s="17"/>
    </row>
    <row r="34" spans="16:28" ht="12.75">
      <c r="P34" s="17"/>
      <c r="Q34" s="17"/>
      <c r="R34" s="17"/>
      <c r="S34" s="17"/>
      <c r="T34" s="17"/>
      <c r="U34" s="17"/>
      <c r="V34" s="17"/>
      <c r="W34" s="17"/>
      <c r="X34" s="17"/>
      <c r="Y34" s="17"/>
      <c r="Z34" s="17"/>
      <c r="AA34" s="17"/>
      <c r="AB34" s="17"/>
    </row>
    <row r="35" spans="1:28" ht="12.75">
      <c r="A35" t="s">
        <v>48</v>
      </c>
      <c r="N35" t="s">
        <v>129</v>
      </c>
      <c r="P35" s="17"/>
      <c r="Q35" s="17"/>
      <c r="R35" s="23">
        <f>100-(R23*100/P23)</f>
        <v>0.06073099590280151</v>
      </c>
      <c r="S35" s="17"/>
      <c r="T35" s="23">
        <f>100-(T23*100/S23)</f>
        <v>0.05851224024436874</v>
      </c>
      <c r="U35" s="17"/>
      <c r="V35" s="23">
        <f>100-(V23*100/U23)</f>
        <v>0.04454228519054482</v>
      </c>
      <c r="W35" s="17"/>
      <c r="X35" s="23">
        <f>100-(X23*100/W23)</f>
        <v>0</v>
      </c>
      <c r="Y35" s="17"/>
      <c r="Z35" s="17"/>
      <c r="AA35" s="17"/>
      <c r="AB35" s="17"/>
    </row>
    <row r="36" spans="14:28" ht="12.75">
      <c r="N36" t="s">
        <v>130</v>
      </c>
      <c r="P36" s="17"/>
      <c r="Q36" s="17"/>
      <c r="R36" s="23">
        <f>100-(R24*100/P24)</f>
        <v>22.26086956521739</v>
      </c>
      <c r="S36" s="17"/>
      <c r="T36" s="23">
        <f aca="true" t="shared" si="4" ref="T36:V38">100-(T24*100/S24)</f>
        <v>25.60747663551402</v>
      </c>
      <c r="U36" s="17"/>
      <c r="V36" s="23">
        <f t="shared" si="4"/>
        <v>26.71614100185529</v>
      </c>
      <c r="W36" s="17"/>
      <c r="X36" s="23">
        <f>100-(X24*100/W24)</f>
        <v>25.429553264604806</v>
      </c>
      <c r="Y36" s="17"/>
      <c r="Z36" s="17"/>
      <c r="AA36" s="17"/>
      <c r="AB36" s="17"/>
    </row>
    <row r="37" spans="14:28" ht="12.75">
      <c r="N37" t="s">
        <v>131</v>
      </c>
      <c r="P37" s="17"/>
      <c r="Q37" s="17"/>
      <c r="R37" s="23">
        <f>100-(R25*100/P25)</f>
        <v>5.733023059022642</v>
      </c>
      <c r="S37" s="17"/>
      <c r="T37" s="23">
        <f t="shared" si="4"/>
        <v>6.225022014495693</v>
      </c>
      <c r="U37" s="17"/>
      <c r="V37" s="23">
        <f t="shared" si="4"/>
        <v>6.319267570730361</v>
      </c>
      <c r="W37" s="17"/>
      <c r="X37" s="23">
        <f>100-(X25*100/W25)</f>
        <v>5.177875243664715</v>
      </c>
      <c r="Y37" s="17"/>
      <c r="Z37" s="17"/>
      <c r="AA37" s="17"/>
      <c r="AB37" s="17"/>
    </row>
    <row r="38" spans="14:28" ht="12.75">
      <c r="N38" t="s">
        <v>15</v>
      </c>
      <c r="P38" s="17"/>
      <c r="Q38" s="17"/>
      <c r="R38" s="23">
        <f>100-(R26*100/P26)</f>
        <v>0.7686173242699255</v>
      </c>
      <c r="S38" s="17"/>
      <c r="T38" s="23">
        <f t="shared" si="4"/>
        <v>0.8546683597819253</v>
      </c>
      <c r="U38" s="17"/>
      <c r="V38" s="23">
        <f t="shared" si="4"/>
        <v>0.8451623182028527</v>
      </c>
      <c r="W38" s="17"/>
      <c r="X38" s="23">
        <f>100-(X26*100/W26)</f>
        <v>0.7479072834778435</v>
      </c>
      <c r="Y38" s="17"/>
      <c r="Z38" s="17"/>
      <c r="AA38" s="17"/>
      <c r="AB38" s="17"/>
    </row>
    <row r="39" spans="1:28" ht="12.75">
      <c r="A39" s="1" t="s">
        <v>127</v>
      </c>
      <c r="P39" s="17"/>
      <c r="Q39" s="17"/>
      <c r="R39" s="17"/>
      <c r="S39" s="17"/>
      <c r="T39" s="17"/>
      <c r="U39" s="17"/>
      <c r="V39" s="17"/>
      <c r="W39" s="17"/>
      <c r="X39" s="17"/>
      <c r="Y39" s="17"/>
      <c r="Z39" s="17"/>
      <c r="AA39" s="17"/>
      <c r="AB39" s="17"/>
    </row>
    <row r="40" spans="14:28" ht="12.75">
      <c r="N40" t="s">
        <v>129</v>
      </c>
      <c r="P40" s="17"/>
      <c r="Q40" s="17"/>
      <c r="R40" s="23">
        <f>100-(R28*100/P28)</f>
        <v>0.6746026964830065</v>
      </c>
      <c r="S40" s="17"/>
      <c r="T40" s="23">
        <f>100-(T28*100/S28)</f>
        <v>0.4753297677427639</v>
      </c>
      <c r="U40" s="17"/>
      <c r="V40" s="23">
        <f>100-(V28*100/U28)</f>
        <v>0.4520753273048115</v>
      </c>
      <c r="W40" s="17"/>
      <c r="X40" s="23">
        <f>100-(X28*100/W28)</f>
        <v>0</v>
      </c>
      <c r="Y40" s="17"/>
      <c r="Z40" s="17"/>
      <c r="AA40" s="17"/>
      <c r="AB40" s="17"/>
    </row>
    <row r="41" spans="14:28" ht="12.75">
      <c r="N41" t="s">
        <v>130</v>
      </c>
      <c r="P41" s="17"/>
      <c r="Q41" s="17"/>
      <c r="R41" s="23">
        <f>100-(R29*100/P29)</f>
        <v>75.35844870794133</v>
      </c>
      <c r="S41" s="17"/>
      <c r="T41" s="23">
        <f aca="true" t="shared" si="5" ref="T41:V43">100-(T29*100/S29)</f>
        <v>79.14518900343643</v>
      </c>
      <c r="U41" s="17"/>
      <c r="V41" s="23">
        <f t="shared" si="5"/>
        <v>80.42734741370191</v>
      </c>
      <c r="W41" s="17"/>
      <c r="X41" s="23">
        <f>100-(X29*100/W29)</f>
        <v>84.367279714521</v>
      </c>
      <c r="Y41" s="17"/>
      <c r="Z41" s="17"/>
      <c r="AA41" s="17"/>
      <c r="AB41" s="17"/>
    </row>
    <row r="42" spans="14:24" ht="12.75">
      <c r="N42" t="s">
        <v>131</v>
      </c>
      <c r="R42" s="23">
        <f>100-(R30*100/P30)</f>
        <v>79.29392584507092</v>
      </c>
      <c r="T42" s="23">
        <f t="shared" si="5"/>
        <v>82.07194851777614</v>
      </c>
      <c r="V42" s="23">
        <f t="shared" si="5"/>
        <v>82.7927762782789</v>
      </c>
      <c r="X42" s="23">
        <f>100-(X30*100/W30)</f>
        <v>83.97890087525101</v>
      </c>
    </row>
    <row r="43" spans="14:24" ht="12.75">
      <c r="N43" t="s">
        <v>15</v>
      </c>
      <c r="R43" s="23">
        <f>100-(R31*100/P31)</f>
        <v>21.978871108499362</v>
      </c>
      <c r="T43" s="23">
        <f t="shared" si="5"/>
        <v>25.711113060228</v>
      </c>
      <c r="V43" s="23">
        <f t="shared" si="5"/>
        <v>25.42618596628607</v>
      </c>
      <c r="X43" s="23">
        <f>100-(X31*100/W31)</f>
        <v>28.30352132198324</v>
      </c>
    </row>
    <row r="45" ht="12.75">
      <c r="A45" s="1" t="s">
        <v>134</v>
      </c>
    </row>
    <row r="46" spans="1:24" ht="12.75">
      <c r="A46" t="s">
        <v>133</v>
      </c>
      <c r="N46" t="s">
        <v>129</v>
      </c>
      <c r="R46">
        <f>+P28-R28</f>
        <v>5599</v>
      </c>
      <c r="T46">
        <f>+S28-T28</f>
        <v>3850</v>
      </c>
      <c r="V46">
        <f>+U28-V28</f>
        <v>3568</v>
      </c>
      <c r="X46">
        <f>+W28-X28</f>
        <v>0</v>
      </c>
    </row>
    <row r="47" spans="14:24" ht="12.75">
      <c r="N47" t="s">
        <v>130</v>
      </c>
      <c r="R47">
        <f>+P29-R29</f>
        <v>18343</v>
      </c>
      <c r="T47">
        <f aca="true" t="shared" si="6" ref="T47:V49">+S29-T29</f>
        <v>25795</v>
      </c>
      <c r="V47">
        <f t="shared" si="6"/>
        <v>22810</v>
      </c>
      <c r="X47">
        <f>+W29-X29</f>
        <v>24588</v>
      </c>
    </row>
    <row r="48" spans="14:24" ht="12.75">
      <c r="N48" t="s">
        <v>131</v>
      </c>
      <c r="R48">
        <f>+P30-R30</f>
        <v>226649</v>
      </c>
      <c r="T48">
        <f t="shared" si="6"/>
        <v>272286</v>
      </c>
      <c r="V48">
        <f t="shared" si="6"/>
        <v>261958</v>
      </c>
      <c r="X48">
        <f>+W30-X30</f>
        <v>310297</v>
      </c>
    </row>
    <row r="49" spans="14:24" ht="12.75">
      <c r="N49" t="s">
        <v>15</v>
      </c>
      <c r="R49">
        <f>+P31-R31</f>
        <v>250591</v>
      </c>
      <c r="T49">
        <f t="shared" si="6"/>
        <v>301931</v>
      </c>
      <c r="V49">
        <f t="shared" si="6"/>
        <v>288336</v>
      </c>
      <c r="X49">
        <f>+W31-X31</f>
        <v>334885</v>
      </c>
    </row>
    <row r="50" ht="12.75">
      <c r="A50" s="1" t="s">
        <v>135</v>
      </c>
    </row>
    <row r="51" spans="14:24" ht="12.75">
      <c r="N51" t="s">
        <v>129</v>
      </c>
      <c r="R51" s="24">
        <f>+R46/365</f>
        <v>15.33972602739726</v>
      </c>
      <c r="T51" s="24">
        <f>+T46/365</f>
        <v>10.547945205479452</v>
      </c>
      <c r="V51" s="24">
        <f>+V46/365</f>
        <v>9.775342465753425</v>
      </c>
      <c r="X51" s="24">
        <f>+X46/365</f>
        <v>0</v>
      </c>
    </row>
    <row r="52" spans="14:24" ht="12.75">
      <c r="N52" t="s">
        <v>130</v>
      </c>
      <c r="R52" s="24">
        <f aca="true" t="shared" si="7" ref="R52:T54">+R47/365</f>
        <v>50.25479452054795</v>
      </c>
      <c r="T52" s="24">
        <f t="shared" si="7"/>
        <v>70.67123287671232</v>
      </c>
      <c r="V52" s="24">
        <f>+V47/365</f>
        <v>62.49315068493151</v>
      </c>
      <c r="X52" s="24">
        <f>+X47/365</f>
        <v>67.36438356164383</v>
      </c>
    </row>
    <row r="53" spans="14:24" ht="12.75">
      <c r="N53" t="s">
        <v>131</v>
      </c>
      <c r="R53" s="24">
        <f t="shared" si="7"/>
        <v>620.9561643835616</v>
      </c>
      <c r="T53" s="24">
        <f t="shared" si="7"/>
        <v>745.9890410958905</v>
      </c>
      <c r="V53" s="24">
        <f>+V48/365</f>
        <v>717.6931506849315</v>
      </c>
      <c r="X53" s="24">
        <f>+X48/365</f>
        <v>850.1287671232876</v>
      </c>
    </row>
    <row r="54" spans="14:24" ht="12.75">
      <c r="N54" t="s">
        <v>15</v>
      </c>
      <c r="R54" s="25">
        <f t="shared" si="7"/>
        <v>686.5506849315068</v>
      </c>
      <c r="S54" s="1"/>
      <c r="T54" s="25">
        <f t="shared" si="7"/>
        <v>827.2082191780822</v>
      </c>
      <c r="U54" s="1"/>
      <c r="V54" s="25">
        <f>+V49/365</f>
        <v>789.9616438356164</v>
      </c>
      <c r="W54" s="1"/>
      <c r="X54" s="25">
        <f>+X49/365</f>
        <v>917.4931506849315</v>
      </c>
    </row>
  </sheetData>
  <mergeCells count="10">
    <mergeCell ref="U3:V3"/>
    <mergeCell ref="W3:X3"/>
    <mergeCell ref="O5:O6"/>
    <mergeCell ref="M4:O4"/>
    <mergeCell ref="P3:R3"/>
    <mergeCell ref="S3:T3"/>
    <mergeCell ref="A5:A6"/>
    <mergeCell ref="B5:L5"/>
    <mergeCell ref="M5:M6"/>
    <mergeCell ref="N5:N6"/>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dimension ref="A1:Y168"/>
  <sheetViews>
    <sheetView workbookViewId="0" topLeftCell="A1">
      <selection activeCell="A1" sqref="A1"/>
    </sheetView>
  </sheetViews>
  <sheetFormatPr defaultColWidth="11.421875" defaultRowHeight="12.75"/>
  <cols>
    <col min="3" max="3" width="7.00390625" style="0" bestFit="1" customWidth="1"/>
    <col min="4" max="4" width="8.8515625" style="0" bestFit="1" customWidth="1"/>
    <col min="5" max="7" width="7.00390625" style="0" bestFit="1" customWidth="1"/>
    <col min="8" max="8" width="6.140625" style="0" customWidth="1"/>
    <col min="9" max="9" width="6.00390625" style="0" customWidth="1"/>
    <col min="10" max="11" width="5.57421875" style="0" customWidth="1"/>
    <col min="12" max="12" width="6.7109375" style="0" customWidth="1"/>
    <col min="13" max="13" width="5.00390625" style="0" bestFit="1" customWidth="1"/>
    <col min="14" max="14" width="5.8515625" style="0" customWidth="1"/>
    <col min="15" max="15" width="6.28125" style="0" customWidth="1"/>
    <col min="16" max="16" width="6.00390625" style="0" customWidth="1"/>
    <col min="17" max="17" width="4.7109375" style="0" customWidth="1"/>
    <col min="18" max="18" width="4.00390625" style="0" bestFit="1" customWidth="1"/>
    <col min="19" max="19" width="5.00390625" style="0" bestFit="1" customWidth="1"/>
    <col min="20" max="20" width="6.00390625" style="0" bestFit="1" customWidth="1"/>
    <col min="21" max="23" width="5.00390625" style="0" bestFit="1" customWidth="1"/>
    <col min="24" max="24" width="4.00390625" style="0" bestFit="1" customWidth="1"/>
    <col min="25" max="26" width="5.00390625" style="0" bestFit="1" customWidth="1"/>
    <col min="27" max="27" width="4.00390625" style="0" bestFit="1" customWidth="1"/>
    <col min="28" max="28" width="5.00390625" style="0" bestFit="1" customWidth="1"/>
    <col min="29" max="29" width="4.00390625" style="0" bestFit="1" customWidth="1"/>
    <col min="30" max="31" width="5.00390625" style="0" bestFit="1" customWidth="1"/>
    <col min="32" max="32" width="4.00390625" style="0" bestFit="1" customWidth="1"/>
    <col min="33" max="33" width="5.00390625" style="0" bestFit="1" customWidth="1"/>
    <col min="34" max="34" width="6.00390625" style="0" bestFit="1" customWidth="1"/>
    <col min="35" max="36" width="4.00390625" style="0" bestFit="1" customWidth="1"/>
    <col min="37" max="37" width="5.00390625" style="0" bestFit="1" customWidth="1"/>
    <col min="38" max="38" width="4.00390625" style="0" bestFit="1" customWidth="1"/>
    <col min="39" max="43" width="5.00390625" style="0" bestFit="1" customWidth="1"/>
    <col min="44" max="44" width="4.00390625" style="0" bestFit="1" customWidth="1"/>
    <col min="45" max="45" width="5.00390625" style="0" bestFit="1" customWidth="1"/>
    <col min="46" max="46" width="4.00390625" style="0" bestFit="1" customWidth="1"/>
    <col min="47" max="51" width="5.00390625" style="0" bestFit="1" customWidth="1"/>
    <col min="52" max="52" width="7.00390625" style="0" bestFit="1" customWidth="1"/>
  </cols>
  <sheetData>
    <row r="1" spans="1:19" ht="12.75">
      <c r="A1" t="s">
        <v>99</v>
      </c>
      <c r="J1" s="1" t="s">
        <v>100</v>
      </c>
      <c r="S1" s="1" t="s">
        <v>77</v>
      </c>
    </row>
    <row r="2" spans="1:10" ht="12.75">
      <c r="A2" t="s">
        <v>38</v>
      </c>
      <c r="J2" t="s">
        <v>38</v>
      </c>
    </row>
    <row r="3" spans="1:25" ht="12.75">
      <c r="A3" t="s">
        <v>36</v>
      </c>
      <c r="B3" t="s">
        <v>36</v>
      </c>
      <c r="C3" t="s">
        <v>94</v>
      </c>
      <c r="G3" t="s">
        <v>15</v>
      </c>
      <c r="J3" t="s">
        <v>36</v>
      </c>
      <c r="K3" t="s">
        <v>36</v>
      </c>
      <c r="L3" t="s">
        <v>94</v>
      </c>
      <c r="P3" t="s">
        <v>15</v>
      </c>
      <c r="S3" t="s">
        <v>36</v>
      </c>
      <c r="T3" t="s">
        <v>36</v>
      </c>
      <c r="U3" t="s">
        <v>94</v>
      </c>
      <c r="Y3" t="s">
        <v>15</v>
      </c>
    </row>
    <row r="4" spans="3:24" ht="12.75">
      <c r="C4" t="s">
        <v>95</v>
      </c>
      <c r="D4" t="s">
        <v>96</v>
      </c>
      <c r="E4" t="s">
        <v>97</v>
      </c>
      <c r="F4" t="s">
        <v>98</v>
      </c>
      <c r="L4" t="s">
        <v>95</v>
      </c>
      <c r="M4" t="s">
        <v>96</v>
      </c>
      <c r="N4" t="s">
        <v>97</v>
      </c>
      <c r="O4" t="s">
        <v>98</v>
      </c>
      <c r="U4" t="s">
        <v>95</v>
      </c>
      <c r="V4" t="s">
        <v>96</v>
      </c>
      <c r="W4" t="s">
        <v>97</v>
      </c>
      <c r="X4" t="s">
        <v>98</v>
      </c>
    </row>
    <row r="5" spans="1:25" ht="12.75">
      <c r="A5" t="s">
        <v>51</v>
      </c>
      <c r="B5">
        <v>1</v>
      </c>
      <c r="C5">
        <v>23476</v>
      </c>
      <c r="D5">
        <v>23910</v>
      </c>
      <c r="E5">
        <v>22729</v>
      </c>
      <c r="F5">
        <v>23171</v>
      </c>
      <c r="G5">
        <v>93286</v>
      </c>
      <c r="J5" t="s">
        <v>51</v>
      </c>
      <c r="K5">
        <v>1</v>
      </c>
      <c r="L5">
        <v>224</v>
      </c>
      <c r="M5">
        <v>226</v>
      </c>
      <c r="N5">
        <v>270</v>
      </c>
      <c r="O5">
        <v>287</v>
      </c>
      <c r="P5">
        <v>1007</v>
      </c>
      <c r="S5" t="s">
        <v>51</v>
      </c>
      <c r="T5">
        <v>1</v>
      </c>
      <c r="U5" s="2">
        <f aca="true" t="shared" si="0" ref="U5:U16">+L5*100/C5</f>
        <v>0.9541659567217584</v>
      </c>
      <c r="V5" s="2">
        <f aca="true" t="shared" si="1" ref="V5:V16">+M5*100/D5</f>
        <v>0.945211208699289</v>
      </c>
      <c r="W5" s="2">
        <f aca="true" t="shared" si="2" ref="W5:W16">+N5*100/E5</f>
        <v>1.1879097188613665</v>
      </c>
      <c r="X5" s="2">
        <f aca="true" t="shared" si="3" ref="X5:X16">+O5*100/F5</f>
        <v>1.2386172370635709</v>
      </c>
      <c r="Y5" s="2">
        <f aca="true" t="shared" si="4" ref="Y5:Y16">+P5*100/G5</f>
        <v>1.079476019981562</v>
      </c>
    </row>
    <row r="6" spans="2:25" ht="12.75">
      <c r="B6">
        <v>2</v>
      </c>
      <c r="C6">
        <v>23956</v>
      </c>
      <c r="D6">
        <v>23143</v>
      </c>
      <c r="E6">
        <v>23305</v>
      </c>
      <c r="F6">
        <v>23927</v>
      </c>
      <c r="G6">
        <v>94331</v>
      </c>
      <c r="K6">
        <v>2</v>
      </c>
      <c r="L6">
        <v>452</v>
      </c>
      <c r="M6">
        <v>549</v>
      </c>
      <c r="N6">
        <v>335</v>
      </c>
      <c r="O6">
        <v>386</v>
      </c>
      <c r="P6">
        <v>1722</v>
      </c>
      <c r="T6">
        <v>2</v>
      </c>
      <c r="U6" s="2">
        <f t="shared" si="0"/>
        <v>1.8867924528301887</v>
      </c>
      <c r="V6" s="2">
        <f t="shared" si="1"/>
        <v>2.372207578965562</v>
      </c>
      <c r="W6" s="2">
        <f t="shared" si="2"/>
        <v>1.4374597725809912</v>
      </c>
      <c r="X6" s="2">
        <f t="shared" si="3"/>
        <v>1.6132402724955073</v>
      </c>
      <c r="Y6" s="2">
        <f t="shared" si="4"/>
        <v>1.825486849498044</v>
      </c>
    </row>
    <row r="7" spans="2:25" ht="12.75">
      <c r="B7">
        <v>3</v>
      </c>
      <c r="C7">
        <v>15717</v>
      </c>
      <c r="D7">
        <v>15513</v>
      </c>
      <c r="E7">
        <v>15527</v>
      </c>
      <c r="F7">
        <v>15418</v>
      </c>
      <c r="G7">
        <v>62175</v>
      </c>
      <c r="K7">
        <v>3</v>
      </c>
      <c r="L7">
        <v>520</v>
      </c>
      <c r="M7">
        <v>548</v>
      </c>
      <c r="N7">
        <v>463</v>
      </c>
      <c r="O7">
        <v>672</v>
      </c>
      <c r="P7">
        <v>2203</v>
      </c>
      <c r="T7">
        <v>3</v>
      </c>
      <c r="U7" s="19">
        <f>+L7*100/C7</f>
        <v>3.3085194375516958</v>
      </c>
      <c r="V7" s="19">
        <f t="shared" si="1"/>
        <v>3.5325211113259845</v>
      </c>
      <c r="W7" s="19">
        <f t="shared" si="2"/>
        <v>2.981902492432537</v>
      </c>
      <c r="X7" s="19">
        <f t="shared" si="3"/>
        <v>4.358541963938254</v>
      </c>
      <c r="Y7" s="19">
        <f t="shared" si="4"/>
        <v>3.5432247687977485</v>
      </c>
    </row>
    <row r="8" spans="2:25" ht="12.75">
      <c r="B8">
        <v>4</v>
      </c>
      <c r="C8">
        <v>6375</v>
      </c>
      <c r="D8">
        <v>6593</v>
      </c>
      <c r="E8">
        <v>6290</v>
      </c>
      <c r="F8">
        <v>6129</v>
      </c>
      <c r="G8">
        <v>25387</v>
      </c>
      <c r="K8">
        <v>4</v>
      </c>
      <c r="L8">
        <v>168</v>
      </c>
      <c r="M8">
        <v>169</v>
      </c>
      <c r="N8">
        <v>240</v>
      </c>
      <c r="O8">
        <v>251</v>
      </c>
      <c r="P8">
        <v>828</v>
      </c>
      <c r="T8">
        <v>4</v>
      </c>
      <c r="U8" s="2">
        <f t="shared" si="0"/>
        <v>2.635294117647059</v>
      </c>
      <c r="V8" s="2">
        <f t="shared" si="1"/>
        <v>2.5633247383588653</v>
      </c>
      <c r="W8" s="2">
        <f t="shared" si="2"/>
        <v>3.8155802861685215</v>
      </c>
      <c r="X8" s="2">
        <f t="shared" si="3"/>
        <v>4.0952847120248</v>
      </c>
      <c r="Y8" s="2">
        <f t="shared" si="4"/>
        <v>3.26151179737661</v>
      </c>
    </row>
    <row r="9" spans="2:25" ht="12.75">
      <c r="B9">
        <v>5</v>
      </c>
      <c r="C9">
        <v>5779</v>
      </c>
      <c r="D9">
        <v>5857</v>
      </c>
      <c r="E9">
        <v>6102</v>
      </c>
      <c r="F9">
        <v>5933</v>
      </c>
      <c r="G9">
        <v>23671</v>
      </c>
      <c r="K9">
        <v>5</v>
      </c>
      <c r="L9">
        <v>115</v>
      </c>
      <c r="M9">
        <v>159</v>
      </c>
      <c r="N9">
        <v>165</v>
      </c>
      <c r="O9">
        <v>174</v>
      </c>
      <c r="P9">
        <v>613</v>
      </c>
      <c r="T9">
        <v>5</v>
      </c>
      <c r="U9" s="2">
        <f t="shared" si="0"/>
        <v>1.9899636615331373</v>
      </c>
      <c r="V9" s="2">
        <f t="shared" si="1"/>
        <v>2.7147003585453304</v>
      </c>
      <c r="W9" s="2">
        <f t="shared" si="2"/>
        <v>2.704031465093412</v>
      </c>
      <c r="X9" s="2">
        <f t="shared" si="3"/>
        <v>2.9327490308444295</v>
      </c>
      <c r="Y9" s="2">
        <f t="shared" si="4"/>
        <v>2.5896666807485955</v>
      </c>
    </row>
    <row r="10" spans="2:25" ht="12.75">
      <c r="B10">
        <v>6</v>
      </c>
      <c r="C10">
        <v>20835</v>
      </c>
      <c r="D10">
        <v>21073</v>
      </c>
      <c r="E10">
        <v>21208</v>
      </c>
      <c r="F10">
        <v>21911</v>
      </c>
      <c r="G10">
        <v>85027</v>
      </c>
      <c r="K10">
        <v>6</v>
      </c>
      <c r="L10">
        <v>349</v>
      </c>
      <c r="M10">
        <v>401</v>
      </c>
      <c r="N10">
        <v>466</v>
      </c>
      <c r="O10">
        <v>482</v>
      </c>
      <c r="P10">
        <v>1698</v>
      </c>
      <c r="T10">
        <v>6</v>
      </c>
      <c r="U10" s="2">
        <f t="shared" si="0"/>
        <v>1.6750659947204223</v>
      </c>
      <c r="V10" s="2">
        <f t="shared" si="1"/>
        <v>1.9029089356048023</v>
      </c>
      <c r="W10" s="2">
        <f t="shared" si="2"/>
        <v>2.197284043757073</v>
      </c>
      <c r="X10" s="2">
        <f t="shared" si="3"/>
        <v>2.199808315457989</v>
      </c>
      <c r="Y10" s="2">
        <f t="shared" si="4"/>
        <v>1.9970127136086184</v>
      </c>
    </row>
    <row r="11" spans="2:25" ht="12.75">
      <c r="B11">
        <v>7</v>
      </c>
      <c r="C11">
        <v>17301</v>
      </c>
      <c r="D11">
        <v>17683</v>
      </c>
      <c r="E11">
        <v>18239</v>
      </c>
      <c r="F11">
        <v>18300</v>
      </c>
      <c r="G11">
        <v>71523</v>
      </c>
      <c r="K11">
        <v>7</v>
      </c>
      <c r="L11">
        <v>293</v>
      </c>
      <c r="M11">
        <v>362</v>
      </c>
      <c r="N11">
        <v>320</v>
      </c>
      <c r="O11">
        <v>425</v>
      </c>
      <c r="P11">
        <v>1400</v>
      </c>
      <c r="T11">
        <v>7</v>
      </c>
      <c r="U11" s="2">
        <f t="shared" si="0"/>
        <v>1.6935437257961967</v>
      </c>
      <c r="V11" s="2">
        <f t="shared" si="1"/>
        <v>2.0471639427698918</v>
      </c>
      <c r="W11" s="2">
        <f t="shared" si="2"/>
        <v>1.7544821536268436</v>
      </c>
      <c r="X11" s="2">
        <f t="shared" si="3"/>
        <v>2.3224043715846996</v>
      </c>
      <c r="Y11" s="2">
        <f t="shared" si="4"/>
        <v>1.9574123009381597</v>
      </c>
    </row>
    <row r="12" spans="2:25" ht="12.75">
      <c r="B12">
        <v>8</v>
      </c>
      <c r="C12">
        <v>8058</v>
      </c>
      <c r="D12">
        <v>8104</v>
      </c>
      <c r="E12">
        <v>8060</v>
      </c>
      <c r="F12">
        <v>8781</v>
      </c>
      <c r="G12">
        <v>33003</v>
      </c>
      <c r="K12">
        <v>8</v>
      </c>
      <c r="L12">
        <v>247</v>
      </c>
      <c r="M12">
        <v>231</v>
      </c>
      <c r="N12">
        <v>265</v>
      </c>
      <c r="O12">
        <v>311</v>
      </c>
      <c r="P12">
        <v>1054</v>
      </c>
      <c r="T12">
        <v>8</v>
      </c>
      <c r="U12" s="2">
        <f t="shared" si="0"/>
        <v>3.0652767436088357</v>
      </c>
      <c r="V12" s="2">
        <f t="shared" si="1"/>
        <v>2.8504442250740376</v>
      </c>
      <c r="W12" s="2">
        <f t="shared" si="2"/>
        <v>3.2878411910669976</v>
      </c>
      <c r="X12" s="2">
        <f t="shared" si="3"/>
        <v>3.5417378430702655</v>
      </c>
      <c r="Y12" s="2">
        <f t="shared" si="4"/>
        <v>3.193649062206466</v>
      </c>
    </row>
    <row r="13" spans="2:25" ht="12.75">
      <c r="B13">
        <v>9</v>
      </c>
      <c r="C13">
        <v>5152</v>
      </c>
      <c r="D13">
        <v>5150</v>
      </c>
      <c r="E13">
        <v>5309</v>
      </c>
      <c r="F13">
        <v>5297</v>
      </c>
      <c r="G13">
        <v>20908</v>
      </c>
      <c r="K13">
        <v>9</v>
      </c>
      <c r="L13">
        <v>156</v>
      </c>
      <c r="M13">
        <v>137</v>
      </c>
      <c r="N13">
        <v>132</v>
      </c>
      <c r="O13">
        <v>118</v>
      </c>
      <c r="P13">
        <v>543</v>
      </c>
      <c r="T13">
        <v>9</v>
      </c>
      <c r="U13" s="2">
        <f t="shared" si="0"/>
        <v>3.027950310559006</v>
      </c>
      <c r="V13" s="2">
        <f t="shared" si="1"/>
        <v>2.6601941747572817</v>
      </c>
      <c r="W13" s="2">
        <f t="shared" si="2"/>
        <v>2.4863439442456206</v>
      </c>
      <c r="X13" s="2">
        <f t="shared" si="3"/>
        <v>2.227676043043232</v>
      </c>
      <c r="Y13" s="2">
        <f t="shared" si="4"/>
        <v>2.597092022192462</v>
      </c>
    </row>
    <row r="14" spans="2:25" ht="12.75">
      <c r="B14">
        <v>88</v>
      </c>
      <c r="C14">
        <v>1584</v>
      </c>
      <c r="D14">
        <v>1356</v>
      </c>
      <c r="E14">
        <v>1385</v>
      </c>
      <c r="F14">
        <v>1465</v>
      </c>
      <c r="G14">
        <v>5790</v>
      </c>
      <c r="K14">
        <v>88</v>
      </c>
      <c r="L14">
        <v>96</v>
      </c>
      <c r="M14">
        <v>99</v>
      </c>
      <c r="N14">
        <v>91</v>
      </c>
      <c r="O14">
        <v>102</v>
      </c>
      <c r="P14">
        <v>388</v>
      </c>
      <c r="T14">
        <v>88</v>
      </c>
      <c r="U14" s="2">
        <f t="shared" si="0"/>
        <v>6.0606060606060606</v>
      </c>
      <c r="V14" s="2">
        <f t="shared" si="1"/>
        <v>7.300884955752212</v>
      </c>
      <c r="W14" s="2">
        <f t="shared" si="2"/>
        <v>6.5703971119133575</v>
      </c>
      <c r="X14" s="2">
        <f t="shared" si="3"/>
        <v>6.962457337883959</v>
      </c>
      <c r="Y14" s="2">
        <f t="shared" si="4"/>
        <v>6.701208981001727</v>
      </c>
    </row>
    <row r="15" spans="2:25" ht="12.75">
      <c r="B15">
        <v>99</v>
      </c>
      <c r="C15">
        <v>2420</v>
      </c>
      <c r="D15">
        <v>2007</v>
      </c>
      <c r="E15">
        <v>2541</v>
      </c>
      <c r="F15">
        <v>2109</v>
      </c>
      <c r="G15">
        <v>9077</v>
      </c>
      <c r="K15">
        <v>99</v>
      </c>
      <c r="L15">
        <v>66</v>
      </c>
      <c r="M15">
        <v>44</v>
      </c>
      <c r="N15">
        <v>42</v>
      </c>
      <c r="O15">
        <v>75</v>
      </c>
      <c r="P15">
        <v>227</v>
      </c>
      <c r="T15">
        <v>99</v>
      </c>
      <c r="U15" s="2">
        <f t="shared" si="0"/>
        <v>2.727272727272727</v>
      </c>
      <c r="V15" s="2">
        <f t="shared" si="1"/>
        <v>2.192326856003986</v>
      </c>
      <c r="W15" s="2">
        <f t="shared" si="2"/>
        <v>1.6528925619834711</v>
      </c>
      <c r="X15" s="2">
        <f t="shared" si="3"/>
        <v>3.5561877667140824</v>
      </c>
      <c r="Y15" s="2">
        <f t="shared" si="4"/>
        <v>2.5008262641842016</v>
      </c>
    </row>
    <row r="16" spans="1:25" ht="12.75">
      <c r="A16" t="s">
        <v>15</v>
      </c>
      <c r="C16">
        <v>130653</v>
      </c>
      <c r="D16">
        <v>130389</v>
      </c>
      <c r="E16">
        <v>130695</v>
      </c>
      <c r="F16">
        <v>132441</v>
      </c>
      <c r="G16">
        <v>524178</v>
      </c>
      <c r="J16" t="s">
        <v>15</v>
      </c>
      <c r="L16">
        <v>2686</v>
      </c>
      <c r="M16">
        <v>2925</v>
      </c>
      <c r="N16">
        <v>2789</v>
      </c>
      <c r="O16">
        <v>3283</v>
      </c>
      <c r="P16">
        <v>11683</v>
      </c>
      <c r="S16" t="s">
        <v>15</v>
      </c>
      <c r="U16" s="2">
        <f t="shared" si="0"/>
        <v>2.0558272676478917</v>
      </c>
      <c r="V16" s="2">
        <f t="shared" si="1"/>
        <v>2.2432873938752502</v>
      </c>
      <c r="W16" s="2">
        <f t="shared" si="2"/>
        <v>2.1339760511113663</v>
      </c>
      <c r="X16" s="2">
        <f t="shared" si="3"/>
        <v>2.478839634252233</v>
      </c>
      <c r="Y16" s="2">
        <f t="shared" si="4"/>
        <v>2.228823033397052</v>
      </c>
    </row>
    <row r="17" spans="1:25" ht="12.75">
      <c r="A17" s="1" t="s">
        <v>101</v>
      </c>
      <c r="C17" s="2">
        <f>+C14*100/C16</f>
        <v>1.212371702142316</v>
      </c>
      <c r="D17" s="2">
        <f>+D14*100/D16</f>
        <v>1.0399650277247314</v>
      </c>
      <c r="E17" s="2">
        <f>+E14*100/E16</f>
        <v>1.0597191935422166</v>
      </c>
      <c r="F17" s="2">
        <f>+F14*100/F16</f>
        <v>1.106152928473811</v>
      </c>
      <c r="G17" s="2">
        <f>+G14*100/G16</f>
        <v>1.1045866098920596</v>
      </c>
      <c r="U17" s="2">
        <f>+MAX(U5:U16)</f>
        <v>6.0606060606060606</v>
      </c>
      <c r="V17" s="2">
        <f>+MAX(V5:V16)</f>
        <v>7.300884955752212</v>
      </c>
      <c r="W17" s="2">
        <f>+MAX(W5:W16)</f>
        <v>6.5703971119133575</v>
      </c>
      <c r="X17" s="2">
        <f>+MAX(X5:X16)</f>
        <v>6.962457337883959</v>
      </c>
      <c r="Y17" s="2">
        <f>+MAX(Y5:Y16)</f>
        <v>6.701208981001727</v>
      </c>
    </row>
    <row r="18" spans="1:7" ht="12.75">
      <c r="A18" s="1" t="s">
        <v>102</v>
      </c>
      <c r="C18" s="2">
        <f>+C15*100/C16</f>
        <v>1.8522345449396493</v>
      </c>
      <c r="D18" s="2">
        <f>+D15*100/D16</f>
        <v>1.539240273335941</v>
      </c>
      <c r="E18" s="2">
        <f>+E15*100/E16</f>
        <v>1.944221278549294</v>
      </c>
      <c r="F18" s="2">
        <f>+F15*100/F16</f>
        <v>1.5924071850861894</v>
      </c>
      <c r="G18" s="2">
        <f>+G15*100/G16</f>
        <v>1.7316636715009024</v>
      </c>
    </row>
    <row r="21" ht="12.75">
      <c r="T21" s="1" t="s">
        <v>128</v>
      </c>
    </row>
    <row r="22" ht="12.75">
      <c r="A22" t="s">
        <v>103</v>
      </c>
    </row>
    <row r="23" ht="12.75">
      <c r="A23" t="s">
        <v>38</v>
      </c>
    </row>
    <row r="24" spans="1:14" ht="12.75">
      <c r="A24" t="s">
        <v>94</v>
      </c>
      <c r="B24" t="s">
        <v>36</v>
      </c>
      <c r="C24" t="s">
        <v>36</v>
      </c>
      <c r="D24" t="s">
        <v>52</v>
      </c>
      <c r="L24" t="s">
        <v>15</v>
      </c>
      <c r="N24" s="1" t="s">
        <v>104</v>
      </c>
    </row>
    <row r="25" spans="4:11" ht="12.75">
      <c r="D25" t="s">
        <v>36</v>
      </c>
      <c r="E25" t="s">
        <v>53</v>
      </c>
      <c r="F25" t="s">
        <v>54</v>
      </c>
      <c r="G25" t="s">
        <v>55</v>
      </c>
      <c r="H25" t="s">
        <v>56</v>
      </c>
      <c r="I25" t="s">
        <v>57</v>
      </c>
      <c r="J25" t="s">
        <v>58</v>
      </c>
      <c r="K25" t="s">
        <v>59</v>
      </c>
    </row>
    <row r="26" spans="1:12" ht="12.75">
      <c r="A26" t="s">
        <v>95</v>
      </c>
      <c r="B26" t="s">
        <v>51</v>
      </c>
      <c r="C26">
        <v>1</v>
      </c>
      <c r="E26">
        <v>0</v>
      </c>
      <c r="F26">
        <v>0</v>
      </c>
      <c r="G26">
        <v>3</v>
      </c>
      <c r="H26">
        <v>14253</v>
      </c>
      <c r="I26">
        <v>1</v>
      </c>
      <c r="J26">
        <v>0</v>
      </c>
      <c r="K26">
        <v>1</v>
      </c>
      <c r="L26">
        <v>23476</v>
      </c>
    </row>
    <row r="27" spans="3:12" ht="12.75">
      <c r="C27">
        <v>2</v>
      </c>
      <c r="E27">
        <v>0</v>
      </c>
      <c r="F27">
        <v>0</v>
      </c>
      <c r="G27">
        <v>2227</v>
      </c>
      <c r="H27">
        <v>17</v>
      </c>
      <c r="I27">
        <v>48</v>
      </c>
      <c r="J27">
        <v>0</v>
      </c>
      <c r="K27">
        <v>0</v>
      </c>
      <c r="L27">
        <v>23956</v>
      </c>
    </row>
    <row r="28" spans="3:12" ht="12.75">
      <c r="C28">
        <v>3</v>
      </c>
      <c r="E28">
        <v>0</v>
      </c>
      <c r="F28">
        <v>8434</v>
      </c>
      <c r="G28">
        <v>69</v>
      </c>
      <c r="H28">
        <v>7</v>
      </c>
      <c r="I28">
        <v>1</v>
      </c>
      <c r="J28">
        <v>0</v>
      </c>
      <c r="K28">
        <v>2</v>
      </c>
      <c r="L28">
        <v>15717</v>
      </c>
    </row>
    <row r="29" spans="3:12" ht="12.75">
      <c r="C29">
        <v>4</v>
      </c>
      <c r="E29">
        <v>0</v>
      </c>
      <c r="F29">
        <v>0</v>
      </c>
      <c r="G29">
        <v>0</v>
      </c>
      <c r="H29">
        <v>10</v>
      </c>
      <c r="I29">
        <v>0</v>
      </c>
      <c r="J29">
        <v>0</v>
      </c>
      <c r="K29">
        <v>0</v>
      </c>
      <c r="L29">
        <v>6375</v>
      </c>
    </row>
    <row r="30" spans="3:12" ht="12.75">
      <c r="C30">
        <v>5</v>
      </c>
      <c r="E30">
        <v>0</v>
      </c>
      <c r="F30">
        <v>0</v>
      </c>
      <c r="G30">
        <v>0</v>
      </c>
      <c r="H30">
        <v>3</v>
      </c>
      <c r="I30">
        <v>0</v>
      </c>
      <c r="J30">
        <v>0</v>
      </c>
      <c r="K30">
        <v>0</v>
      </c>
      <c r="L30">
        <v>5779</v>
      </c>
    </row>
    <row r="31" spans="3:12" ht="12.75">
      <c r="C31">
        <v>6</v>
      </c>
      <c r="E31">
        <v>801</v>
      </c>
      <c r="F31">
        <v>0</v>
      </c>
      <c r="G31">
        <v>5</v>
      </c>
      <c r="H31">
        <v>6719</v>
      </c>
      <c r="I31">
        <v>0</v>
      </c>
      <c r="J31">
        <v>0</v>
      </c>
      <c r="K31">
        <v>8</v>
      </c>
      <c r="L31">
        <v>20835</v>
      </c>
    </row>
    <row r="32" spans="3:12" ht="12.75">
      <c r="C32">
        <v>7</v>
      </c>
      <c r="E32">
        <v>19</v>
      </c>
      <c r="F32">
        <v>0</v>
      </c>
      <c r="G32">
        <v>0</v>
      </c>
      <c r="H32">
        <v>15002</v>
      </c>
      <c r="I32">
        <v>0</v>
      </c>
      <c r="J32">
        <v>0</v>
      </c>
      <c r="K32">
        <v>63</v>
      </c>
      <c r="L32">
        <v>17301</v>
      </c>
    </row>
    <row r="33" spans="3:12" ht="12.75">
      <c r="C33">
        <v>8</v>
      </c>
      <c r="E33">
        <v>0</v>
      </c>
      <c r="F33">
        <v>0</v>
      </c>
      <c r="G33">
        <v>0</v>
      </c>
      <c r="H33">
        <v>63</v>
      </c>
      <c r="I33">
        <v>2310</v>
      </c>
      <c r="J33">
        <v>0</v>
      </c>
      <c r="K33">
        <v>0</v>
      </c>
      <c r="L33">
        <v>8058</v>
      </c>
    </row>
    <row r="34" spans="3:12" ht="12.75">
      <c r="C34">
        <v>9</v>
      </c>
      <c r="E34">
        <v>0</v>
      </c>
      <c r="F34">
        <v>0</v>
      </c>
      <c r="G34">
        <v>0</v>
      </c>
      <c r="H34">
        <v>3</v>
      </c>
      <c r="I34">
        <v>0</v>
      </c>
      <c r="J34">
        <v>0</v>
      </c>
      <c r="K34">
        <v>0</v>
      </c>
      <c r="L34">
        <v>5152</v>
      </c>
    </row>
    <row r="35" spans="3:12" ht="12.75">
      <c r="C35">
        <v>88</v>
      </c>
      <c r="E35">
        <v>0</v>
      </c>
      <c r="F35">
        <v>0</v>
      </c>
      <c r="G35">
        <v>0</v>
      </c>
      <c r="H35">
        <v>0</v>
      </c>
      <c r="I35">
        <v>0</v>
      </c>
      <c r="J35">
        <v>1584</v>
      </c>
      <c r="K35">
        <v>0</v>
      </c>
      <c r="L35">
        <v>1584</v>
      </c>
    </row>
    <row r="36" spans="3:14" ht="12.75">
      <c r="C36">
        <v>99</v>
      </c>
      <c r="E36">
        <v>1</v>
      </c>
      <c r="F36">
        <v>0</v>
      </c>
      <c r="G36">
        <v>4</v>
      </c>
      <c r="H36">
        <v>1434</v>
      </c>
      <c r="I36">
        <v>5</v>
      </c>
      <c r="J36">
        <v>0</v>
      </c>
      <c r="K36">
        <v>976</v>
      </c>
      <c r="L36">
        <v>2420</v>
      </c>
      <c r="N36">
        <f>+H36*100/H37</f>
        <v>3.8228786222708004</v>
      </c>
    </row>
    <row r="37" spans="2:12" ht="12.75">
      <c r="B37" t="s">
        <v>15</v>
      </c>
      <c r="E37">
        <v>821</v>
      </c>
      <c r="F37">
        <v>8434</v>
      </c>
      <c r="G37">
        <v>2308</v>
      </c>
      <c r="H37">
        <v>37511</v>
      </c>
      <c r="I37">
        <v>2365</v>
      </c>
      <c r="J37">
        <v>1584</v>
      </c>
      <c r="K37">
        <v>1050</v>
      </c>
      <c r="L37">
        <v>130653</v>
      </c>
    </row>
    <row r="38" spans="1:12" ht="12.75">
      <c r="A38" t="s">
        <v>96</v>
      </c>
      <c r="B38" t="s">
        <v>51</v>
      </c>
      <c r="C38">
        <v>1</v>
      </c>
      <c r="E38">
        <v>0</v>
      </c>
      <c r="F38">
        <v>0</v>
      </c>
      <c r="G38">
        <v>1</v>
      </c>
      <c r="H38">
        <v>15061</v>
      </c>
      <c r="I38">
        <v>0</v>
      </c>
      <c r="J38">
        <v>0</v>
      </c>
      <c r="K38">
        <v>1</v>
      </c>
      <c r="L38">
        <v>23910</v>
      </c>
    </row>
    <row r="39" spans="3:12" ht="12.75">
      <c r="C39">
        <v>2</v>
      </c>
      <c r="E39">
        <v>0</v>
      </c>
      <c r="F39">
        <v>0</v>
      </c>
      <c r="G39">
        <v>2039</v>
      </c>
      <c r="H39">
        <v>13</v>
      </c>
      <c r="I39">
        <v>140</v>
      </c>
      <c r="J39">
        <v>0</v>
      </c>
      <c r="K39">
        <v>0</v>
      </c>
      <c r="L39">
        <v>23143</v>
      </c>
    </row>
    <row r="40" spans="3:12" ht="12.75">
      <c r="C40">
        <v>3</v>
      </c>
      <c r="E40">
        <v>0</v>
      </c>
      <c r="F40">
        <v>8224</v>
      </c>
      <c r="G40">
        <v>99</v>
      </c>
      <c r="H40">
        <v>5</v>
      </c>
      <c r="I40">
        <v>0</v>
      </c>
      <c r="J40">
        <v>0</v>
      </c>
      <c r="K40">
        <v>2</v>
      </c>
      <c r="L40">
        <v>15513</v>
      </c>
    </row>
    <row r="41" spans="3:12" ht="12.75">
      <c r="C41">
        <v>4</v>
      </c>
      <c r="E41">
        <v>0</v>
      </c>
      <c r="F41">
        <v>0</v>
      </c>
      <c r="G41">
        <v>0</v>
      </c>
      <c r="H41">
        <v>9</v>
      </c>
      <c r="I41">
        <v>0</v>
      </c>
      <c r="J41">
        <v>0</v>
      </c>
      <c r="K41">
        <v>0</v>
      </c>
      <c r="L41">
        <v>6593</v>
      </c>
    </row>
    <row r="42" spans="3:12" ht="12.75">
      <c r="C42">
        <v>5</v>
      </c>
      <c r="E42">
        <v>0</v>
      </c>
      <c r="F42">
        <v>0</v>
      </c>
      <c r="G42">
        <v>0</v>
      </c>
      <c r="H42">
        <v>3</v>
      </c>
      <c r="I42">
        <v>0</v>
      </c>
      <c r="J42">
        <v>0</v>
      </c>
      <c r="K42">
        <v>0</v>
      </c>
      <c r="L42">
        <v>5857</v>
      </c>
    </row>
    <row r="43" spans="3:12" ht="12.75">
      <c r="C43">
        <v>6</v>
      </c>
      <c r="E43">
        <v>807</v>
      </c>
      <c r="F43">
        <v>0</v>
      </c>
      <c r="G43">
        <v>2</v>
      </c>
      <c r="H43">
        <v>6991</v>
      </c>
      <c r="I43">
        <v>0</v>
      </c>
      <c r="J43">
        <v>0</v>
      </c>
      <c r="K43">
        <v>1</v>
      </c>
      <c r="L43">
        <v>21073</v>
      </c>
    </row>
    <row r="44" spans="3:12" ht="12.75">
      <c r="C44">
        <v>7</v>
      </c>
      <c r="E44">
        <v>22</v>
      </c>
      <c r="F44">
        <v>0</v>
      </c>
      <c r="G44">
        <v>0</v>
      </c>
      <c r="H44">
        <v>15463</v>
      </c>
      <c r="I44">
        <v>0</v>
      </c>
      <c r="J44">
        <v>0</v>
      </c>
      <c r="K44">
        <v>40</v>
      </c>
      <c r="L44">
        <v>17683</v>
      </c>
    </row>
    <row r="45" spans="3:12" ht="12.75">
      <c r="C45">
        <v>8</v>
      </c>
      <c r="E45">
        <v>0</v>
      </c>
      <c r="F45">
        <v>0</v>
      </c>
      <c r="G45">
        <v>0</v>
      </c>
      <c r="H45">
        <v>69</v>
      </c>
      <c r="I45">
        <v>2470</v>
      </c>
      <c r="J45">
        <v>0</v>
      </c>
      <c r="K45">
        <v>0</v>
      </c>
      <c r="L45">
        <v>8104</v>
      </c>
    </row>
    <row r="46" spans="3:12" ht="12.75">
      <c r="C46">
        <v>9</v>
      </c>
      <c r="E46">
        <v>0</v>
      </c>
      <c r="F46">
        <v>0</v>
      </c>
      <c r="G46">
        <v>0</v>
      </c>
      <c r="H46">
        <v>3</v>
      </c>
      <c r="I46">
        <v>0</v>
      </c>
      <c r="J46">
        <v>0</v>
      </c>
      <c r="K46">
        <v>0</v>
      </c>
      <c r="L46">
        <v>5150</v>
      </c>
    </row>
    <row r="47" spans="3:12" ht="12.75">
      <c r="C47">
        <v>88</v>
      </c>
      <c r="E47">
        <v>0</v>
      </c>
      <c r="F47">
        <v>0</v>
      </c>
      <c r="G47">
        <v>0</v>
      </c>
      <c r="H47">
        <v>0</v>
      </c>
      <c r="I47">
        <v>0</v>
      </c>
      <c r="J47">
        <v>1356</v>
      </c>
      <c r="K47">
        <v>0</v>
      </c>
      <c r="L47">
        <v>1356</v>
      </c>
    </row>
    <row r="48" spans="3:14" ht="12.75">
      <c r="C48">
        <v>99</v>
      </c>
      <c r="E48">
        <v>0</v>
      </c>
      <c r="F48">
        <v>0</v>
      </c>
      <c r="G48">
        <v>9</v>
      </c>
      <c r="H48">
        <v>1000</v>
      </c>
      <c r="I48">
        <v>0</v>
      </c>
      <c r="J48">
        <v>0</v>
      </c>
      <c r="K48">
        <v>998</v>
      </c>
      <c r="L48">
        <v>2007</v>
      </c>
      <c r="N48">
        <f>+H48*100/H49</f>
        <v>2.5895331071807752</v>
      </c>
    </row>
    <row r="49" spans="2:12" ht="12.75">
      <c r="B49" t="s">
        <v>15</v>
      </c>
      <c r="E49">
        <v>829</v>
      </c>
      <c r="F49">
        <v>8224</v>
      </c>
      <c r="G49">
        <v>2150</v>
      </c>
      <c r="H49">
        <v>38617</v>
      </c>
      <c r="I49">
        <v>2610</v>
      </c>
      <c r="J49">
        <v>1356</v>
      </c>
      <c r="K49">
        <v>1042</v>
      </c>
      <c r="L49">
        <v>130389</v>
      </c>
    </row>
    <row r="50" spans="1:12" ht="12.75">
      <c r="A50" t="s">
        <v>97</v>
      </c>
      <c r="B50" t="s">
        <v>51</v>
      </c>
      <c r="C50">
        <v>1</v>
      </c>
      <c r="E50">
        <v>1</v>
      </c>
      <c r="F50">
        <v>0</v>
      </c>
      <c r="G50">
        <v>2</v>
      </c>
      <c r="H50">
        <v>13880</v>
      </c>
      <c r="I50">
        <v>2</v>
      </c>
      <c r="J50">
        <v>0</v>
      </c>
      <c r="K50">
        <v>3</v>
      </c>
      <c r="L50">
        <v>22729</v>
      </c>
    </row>
    <row r="51" spans="3:12" ht="12.75">
      <c r="C51">
        <v>2</v>
      </c>
      <c r="E51">
        <v>0</v>
      </c>
      <c r="F51">
        <v>0</v>
      </c>
      <c r="G51">
        <v>2144</v>
      </c>
      <c r="H51">
        <v>25</v>
      </c>
      <c r="I51">
        <v>150</v>
      </c>
      <c r="J51">
        <v>0</v>
      </c>
      <c r="K51">
        <v>0</v>
      </c>
      <c r="L51">
        <v>23305</v>
      </c>
    </row>
    <row r="52" spans="3:12" ht="12.75">
      <c r="C52">
        <v>3</v>
      </c>
      <c r="E52">
        <v>0</v>
      </c>
      <c r="F52">
        <v>8323</v>
      </c>
      <c r="G52">
        <v>90</v>
      </c>
      <c r="H52">
        <v>10</v>
      </c>
      <c r="I52">
        <v>0</v>
      </c>
      <c r="J52">
        <v>0</v>
      </c>
      <c r="K52">
        <v>8</v>
      </c>
      <c r="L52">
        <v>15527</v>
      </c>
    </row>
    <row r="53" spans="3:12" ht="12.75">
      <c r="C53">
        <v>4</v>
      </c>
      <c r="E53">
        <v>0</v>
      </c>
      <c r="F53">
        <v>0</v>
      </c>
      <c r="G53">
        <v>0</v>
      </c>
      <c r="H53">
        <v>7</v>
      </c>
      <c r="I53">
        <v>0</v>
      </c>
      <c r="J53">
        <v>0</v>
      </c>
      <c r="K53">
        <v>0</v>
      </c>
      <c r="L53">
        <v>6290</v>
      </c>
    </row>
    <row r="54" spans="3:12" ht="12.75">
      <c r="C54">
        <v>5</v>
      </c>
      <c r="E54">
        <v>0</v>
      </c>
      <c r="F54">
        <v>0</v>
      </c>
      <c r="G54">
        <v>0</v>
      </c>
      <c r="H54">
        <v>3</v>
      </c>
      <c r="I54">
        <v>0</v>
      </c>
      <c r="J54">
        <v>0</v>
      </c>
      <c r="K54">
        <v>0</v>
      </c>
      <c r="L54">
        <v>6102</v>
      </c>
    </row>
    <row r="55" spans="3:12" ht="12.75">
      <c r="C55">
        <v>6</v>
      </c>
      <c r="E55">
        <v>812</v>
      </c>
      <c r="F55">
        <v>0</v>
      </c>
      <c r="G55">
        <v>0</v>
      </c>
      <c r="H55">
        <v>7024</v>
      </c>
      <c r="I55">
        <v>0</v>
      </c>
      <c r="J55">
        <v>0</v>
      </c>
      <c r="K55">
        <v>2</v>
      </c>
      <c r="L55">
        <v>21208</v>
      </c>
    </row>
    <row r="56" spans="3:12" ht="12.75">
      <c r="C56">
        <v>7</v>
      </c>
      <c r="E56">
        <v>36</v>
      </c>
      <c r="F56">
        <v>0</v>
      </c>
      <c r="G56">
        <v>0</v>
      </c>
      <c r="H56">
        <v>15979</v>
      </c>
      <c r="I56">
        <v>1</v>
      </c>
      <c r="J56">
        <v>0</v>
      </c>
      <c r="K56">
        <v>55</v>
      </c>
      <c r="L56">
        <v>18239</v>
      </c>
    </row>
    <row r="57" spans="3:12" ht="12.75">
      <c r="C57">
        <v>8</v>
      </c>
      <c r="E57">
        <v>0</v>
      </c>
      <c r="F57">
        <v>0</v>
      </c>
      <c r="G57">
        <v>0</v>
      </c>
      <c r="H57">
        <v>88</v>
      </c>
      <c r="I57">
        <v>2383</v>
      </c>
      <c r="J57">
        <v>0</v>
      </c>
      <c r="K57">
        <v>0</v>
      </c>
      <c r="L57">
        <v>8060</v>
      </c>
    </row>
    <row r="58" spans="3:12" ht="12.75">
      <c r="C58">
        <v>9</v>
      </c>
      <c r="E58">
        <v>0</v>
      </c>
      <c r="F58">
        <v>0</v>
      </c>
      <c r="G58">
        <v>0</v>
      </c>
      <c r="H58">
        <v>3</v>
      </c>
      <c r="I58">
        <v>0</v>
      </c>
      <c r="J58">
        <v>0</v>
      </c>
      <c r="K58">
        <v>0</v>
      </c>
      <c r="L58">
        <v>5309</v>
      </c>
    </row>
    <row r="59" spans="3:12" ht="12.75">
      <c r="C59">
        <v>88</v>
      </c>
      <c r="E59">
        <v>0</v>
      </c>
      <c r="F59">
        <v>0</v>
      </c>
      <c r="G59">
        <v>0</v>
      </c>
      <c r="H59">
        <v>0</v>
      </c>
      <c r="I59">
        <v>0</v>
      </c>
      <c r="J59">
        <v>1385</v>
      </c>
      <c r="K59">
        <v>0</v>
      </c>
      <c r="L59">
        <v>1385</v>
      </c>
    </row>
    <row r="60" spans="3:14" ht="12.75">
      <c r="C60">
        <v>99</v>
      </c>
      <c r="E60">
        <v>2</v>
      </c>
      <c r="F60">
        <v>0</v>
      </c>
      <c r="G60">
        <v>3</v>
      </c>
      <c r="H60">
        <v>946</v>
      </c>
      <c r="I60">
        <v>1</v>
      </c>
      <c r="J60">
        <v>0</v>
      </c>
      <c r="K60">
        <v>1589</v>
      </c>
      <c r="L60">
        <v>2541</v>
      </c>
      <c r="N60">
        <f>+H60*100/H61</f>
        <v>2.4917687343605954</v>
      </c>
    </row>
    <row r="61" spans="2:12" ht="12.75">
      <c r="B61" t="s">
        <v>15</v>
      </c>
      <c r="E61">
        <v>851</v>
      </c>
      <c r="F61">
        <v>8323</v>
      </c>
      <c r="G61">
        <v>2239</v>
      </c>
      <c r="H61">
        <v>37965</v>
      </c>
      <c r="I61">
        <v>2537</v>
      </c>
      <c r="J61">
        <v>1385</v>
      </c>
      <c r="K61">
        <v>1657</v>
      </c>
      <c r="L61">
        <v>130695</v>
      </c>
    </row>
    <row r="62" spans="1:12" ht="12.75">
      <c r="A62" t="s">
        <v>98</v>
      </c>
      <c r="B62" t="s">
        <v>51</v>
      </c>
      <c r="C62">
        <v>1</v>
      </c>
      <c r="D62">
        <v>0</v>
      </c>
      <c r="E62">
        <v>0</v>
      </c>
      <c r="F62">
        <v>0</v>
      </c>
      <c r="G62">
        <v>1</v>
      </c>
      <c r="H62">
        <v>14289</v>
      </c>
      <c r="I62">
        <v>0</v>
      </c>
      <c r="J62">
        <v>0</v>
      </c>
      <c r="K62">
        <v>8</v>
      </c>
      <c r="L62">
        <v>23171</v>
      </c>
    </row>
    <row r="63" spans="3:12" ht="12.75">
      <c r="C63">
        <v>2</v>
      </c>
      <c r="D63">
        <v>0</v>
      </c>
      <c r="E63">
        <v>0</v>
      </c>
      <c r="F63">
        <v>0</v>
      </c>
      <c r="G63">
        <v>2085</v>
      </c>
      <c r="H63">
        <v>50</v>
      </c>
      <c r="I63">
        <v>115</v>
      </c>
      <c r="J63">
        <v>0</v>
      </c>
      <c r="K63">
        <v>0</v>
      </c>
      <c r="L63">
        <v>23927</v>
      </c>
    </row>
    <row r="64" spans="3:12" ht="12.75">
      <c r="C64">
        <v>3</v>
      </c>
      <c r="D64">
        <v>0</v>
      </c>
      <c r="E64">
        <v>0</v>
      </c>
      <c r="F64">
        <v>8217</v>
      </c>
      <c r="G64">
        <v>105</v>
      </c>
      <c r="H64">
        <v>21</v>
      </c>
      <c r="I64">
        <v>3</v>
      </c>
      <c r="J64">
        <v>0</v>
      </c>
      <c r="K64">
        <v>11</v>
      </c>
      <c r="L64">
        <v>15418</v>
      </c>
    </row>
    <row r="65" spans="3:12" ht="12.75">
      <c r="C65">
        <v>4</v>
      </c>
      <c r="D65">
        <v>0</v>
      </c>
      <c r="E65">
        <v>0</v>
      </c>
      <c r="F65">
        <v>0</v>
      </c>
      <c r="G65">
        <v>0</v>
      </c>
      <c r="H65">
        <v>14</v>
      </c>
      <c r="I65">
        <v>2</v>
      </c>
      <c r="J65">
        <v>0</v>
      </c>
      <c r="K65">
        <v>0</v>
      </c>
      <c r="L65">
        <v>6129</v>
      </c>
    </row>
    <row r="66" spans="3:12" ht="12.75">
      <c r="C66">
        <v>5</v>
      </c>
      <c r="D66">
        <v>0</v>
      </c>
      <c r="E66">
        <v>0</v>
      </c>
      <c r="F66">
        <v>0</v>
      </c>
      <c r="G66">
        <v>0</v>
      </c>
      <c r="H66">
        <v>9</v>
      </c>
      <c r="I66">
        <v>0</v>
      </c>
      <c r="J66">
        <v>0</v>
      </c>
      <c r="K66">
        <v>0</v>
      </c>
      <c r="L66">
        <v>5933</v>
      </c>
    </row>
    <row r="67" spans="3:12" ht="12.75">
      <c r="C67">
        <v>6</v>
      </c>
      <c r="D67">
        <v>0</v>
      </c>
      <c r="E67">
        <v>817</v>
      </c>
      <c r="F67">
        <v>0</v>
      </c>
      <c r="G67">
        <v>0</v>
      </c>
      <c r="H67">
        <v>7648</v>
      </c>
      <c r="I67">
        <v>0</v>
      </c>
      <c r="J67">
        <v>0</v>
      </c>
      <c r="K67">
        <v>3</v>
      </c>
      <c r="L67">
        <v>21911</v>
      </c>
    </row>
    <row r="68" spans="3:12" ht="12.75">
      <c r="C68">
        <v>7</v>
      </c>
      <c r="D68">
        <v>0</v>
      </c>
      <c r="E68">
        <v>41</v>
      </c>
      <c r="F68">
        <v>0</v>
      </c>
      <c r="G68">
        <v>0</v>
      </c>
      <c r="H68">
        <v>15931</v>
      </c>
      <c r="I68">
        <v>0</v>
      </c>
      <c r="J68">
        <v>0</v>
      </c>
      <c r="K68">
        <v>72</v>
      </c>
      <c r="L68">
        <v>18300</v>
      </c>
    </row>
    <row r="69" spans="3:12" ht="12.75">
      <c r="C69">
        <v>8</v>
      </c>
      <c r="D69">
        <v>2</v>
      </c>
      <c r="E69">
        <v>0</v>
      </c>
      <c r="F69">
        <v>0</v>
      </c>
      <c r="G69">
        <v>0</v>
      </c>
      <c r="H69">
        <v>127</v>
      </c>
      <c r="I69">
        <v>2657</v>
      </c>
      <c r="J69">
        <v>0</v>
      </c>
      <c r="K69">
        <v>0</v>
      </c>
      <c r="L69">
        <v>8781</v>
      </c>
    </row>
    <row r="70" spans="3:12" ht="12.75">
      <c r="C70">
        <v>9</v>
      </c>
      <c r="D70">
        <v>0</v>
      </c>
      <c r="E70">
        <v>0</v>
      </c>
      <c r="F70">
        <v>0</v>
      </c>
      <c r="G70">
        <v>0</v>
      </c>
      <c r="H70">
        <v>0</v>
      </c>
      <c r="I70">
        <v>0</v>
      </c>
      <c r="J70">
        <v>0</v>
      </c>
      <c r="K70">
        <v>0</v>
      </c>
      <c r="L70">
        <v>5297</v>
      </c>
    </row>
    <row r="71" spans="3:12" ht="12.75">
      <c r="C71">
        <v>88</v>
      </c>
      <c r="D71">
        <v>0</v>
      </c>
      <c r="E71">
        <v>0</v>
      </c>
      <c r="F71">
        <v>0</v>
      </c>
      <c r="G71">
        <v>0</v>
      </c>
      <c r="H71">
        <v>0</v>
      </c>
      <c r="I71">
        <v>0</v>
      </c>
      <c r="J71">
        <v>1465</v>
      </c>
      <c r="K71">
        <v>0</v>
      </c>
      <c r="L71">
        <v>1465</v>
      </c>
    </row>
    <row r="72" spans="3:14" ht="12.75">
      <c r="C72">
        <v>99</v>
      </c>
      <c r="D72">
        <v>0</v>
      </c>
      <c r="E72">
        <v>1</v>
      </c>
      <c r="F72">
        <v>1</v>
      </c>
      <c r="G72">
        <v>11</v>
      </c>
      <c r="H72">
        <v>1062</v>
      </c>
      <c r="I72">
        <v>2</v>
      </c>
      <c r="J72">
        <v>0</v>
      </c>
      <c r="K72">
        <v>1032</v>
      </c>
      <c r="L72">
        <v>2109</v>
      </c>
      <c r="N72">
        <f>+H72*100/H73</f>
        <v>2.7125743914587113</v>
      </c>
    </row>
    <row r="73" spans="2:12" ht="12.75">
      <c r="B73" t="s">
        <v>15</v>
      </c>
      <c r="D73">
        <v>2</v>
      </c>
      <c r="E73">
        <v>859</v>
      </c>
      <c r="F73">
        <v>8218</v>
      </c>
      <c r="G73">
        <v>2202</v>
      </c>
      <c r="H73">
        <v>39151</v>
      </c>
      <c r="I73">
        <v>2779</v>
      </c>
      <c r="J73">
        <v>1465</v>
      </c>
      <c r="K73">
        <v>1126</v>
      </c>
      <c r="L73">
        <v>132441</v>
      </c>
    </row>
    <row r="76" ht="12.75">
      <c r="A76" s="1" t="s">
        <v>105</v>
      </c>
    </row>
    <row r="77" ht="12.75">
      <c r="A77" t="s">
        <v>103</v>
      </c>
    </row>
    <row r="78" ht="12.75">
      <c r="A78" t="s">
        <v>38</v>
      </c>
    </row>
    <row r="79" spans="1:13" ht="12.75">
      <c r="A79" t="s">
        <v>94</v>
      </c>
      <c r="B79" t="s">
        <v>36</v>
      </c>
      <c r="C79" t="s">
        <v>36</v>
      </c>
      <c r="G79" t="s">
        <v>15</v>
      </c>
      <c r="I79" t="s">
        <v>106</v>
      </c>
      <c r="M79" t="s">
        <v>107</v>
      </c>
    </row>
    <row r="80" spans="4:6" ht="12.75">
      <c r="D80" t="s">
        <v>56</v>
      </c>
      <c r="E80" t="s">
        <v>58</v>
      </c>
      <c r="F80" t="s">
        <v>59</v>
      </c>
    </row>
    <row r="81" spans="1:7" ht="12.75">
      <c r="A81" t="s">
        <v>95</v>
      </c>
      <c r="B81" t="s">
        <v>51</v>
      </c>
      <c r="C81">
        <v>1</v>
      </c>
      <c r="D81">
        <v>2230</v>
      </c>
      <c r="E81">
        <v>0</v>
      </c>
      <c r="F81">
        <v>0</v>
      </c>
      <c r="G81">
        <v>4576</v>
      </c>
    </row>
    <row r="82" spans="3:7" ht="12.75">
      <c r="C82">
        <v>2</v>
      </c>
      <c r="D82">
        <v>2</v>
      </c>
      <c r="E82">
        <v>0</v>
      </c>
      <c r="F82">
        <v>0</v>
      </c>
      <c r="G82">
        <v>607</v>
      </c>
    </row>
    <row r="83" spans="3:7" ht="12.75">
      <c r="C83">
        <v>3</v>
      </c>
      <c r="D83">
        <v>0</v>
      </c>
      <c r="E83">
        <v>0</v>
      </c>
      <c r="F83">
        <v>0</v>
      </c>
      <c r="G83">
        <v>1754</v>
      </c>
    </row>
    <row r="84" spans="3:7" ht="12.75">
      <c r="C84">
        <v>4</v>
      </c>
      <c r="D84">
        <v>4</v>
      </c>
      <c r="E84">
        <v>0</v>
      </c>
      <c r="F84">
        <v>0</v>
      </c>
      <c r="G84">
        <v>523</v>
      </c>
    </row>
    <row r="85" spans="3:7" ht="12.75">
      <c r="C85">
        <v>5</v>
      </c>
      <c r="D85">
        <v>0</v>
      </c>
      <c r="E85">
        <v>0</v>
      </c>
      <c r="F85">
        <v>0</v>
      </c>
      <c r="G85">
        <v>286</v>
      </c>
    </row>
    <row r="86" spans="3:7" ht="12.75">
      <c r="C86">
        <v>6</v>
      </c>
      <c r="D86">
        <v>190</v>
      </c>
      <c r="E86">
        <v>0</v>
      </c>
      <c r="F86">
        <v>0</v>
      </c>
      <c r="G86">
        <v>2625</v>
      </c>
    </row>
    <row r="87" spans="3:7" ht="12.75">
      <c r="C87">
        <v>7</v>
      </c>
      <c r="D87">
        <v>877</v>
      </c>
      <c r="E87">
        <v>0</v>
      </c>
      <c r="F87">
        <v>34</v>
      </c>
      <c r="G87">
        <v>1017</v>
      </c>
    </row>
    <row r="88" spans="3:7" ht="12.75">
      <c r="C88">
        <v>8</v>
      </c>
      <c r="D88">
        <v>20</v>
      </c>
      <c r="E88">
        <v>0</v>
      </c>
      <c r="F88">
        <v>0</v>
      </c>
      <c r="G88">
        <v>663</v>
      </c>
    </row>
    <row r="89" spans="3:7" ht="12.75">
      <c r="C89">
        <v>9</v>
      </c>
      <c r="D89">
        <v>1</v>
      </c>
      <c r="E89">
        <v>0</v>
      </c>
      <c r="F89">
        <v>0</v>
      </c>
      <c r="G89">
        <v>70</v>
      </c>
    </row>
    <row r="90" spans="3:7" ht="12.75">
      <c r="C90">
        <v>88</v>
      </c>
      <c r="D90">
        <v>0</v>
      </c>
      <c r="E90">
        <v>65</v>
      </c>
      <c r="F90">
        <v>0</v>
      </c>
      <c r="G90">
        <v>65</v>
      </c>
    </row>
    <row r="91" spans="3:13" ht="12.75">
      <c r="C91">
        <v>99</v>
      </c>
      <c r="D91">
        <v>781</v>
      </c>
      <c r="E91">
        <v>0</v>
      </c>
      <c r="F91">
        <v>399</v>
      </c>
      <c r="G91">
        <v>1182</v>
      </c>
      <c r="I91">
        <f>+D91*100/D92</f>
        <v>19.02557856272838</v>
      </c>
      <c r="M91">
        <f>+G91*100/G92</f>
        <v>8.842010771992818</v>
      </c>
    </row>
    <row r="92" spans="2:7" ht="12.75">
      <c r="B92" t="s">
        <v>15</v>
      </c>
      <c r="D92">
        <v>4105</v>
      </c>
      <c r="E92">
        <v>65</v>
      </c>
      <c r="F92">
        <v>433</v>
      </c>
      <c r="G92">
        <v>13368</v>
      </c>
    </row>
    <row r="93" spans="1:7" ht="12.75">
      <c r="A93" t="s">
        <v>96</v>
      </c>
      <c r="B93" t="s">
        <v>51</v>
      </c>
      <c r="C93">
        <v>1</v>
      </c>
      <c r="D93">
        <v>2297</v>
      </c>
      <c r="E93">
        <v>0</v>
      </c>
      <c r="F93">
        <v>0</v>
      </c>
      <c r="G93">
        <v>4434</v>
      </c>
    </row>
    <row r="94" spans="3:7" ht="12.75">
      <c r="C94">
        <v>2</v>
      </c>
      <c r="D94">
        <v>2</v>
      </c>
      <c r="E94">
        <v>0</v>
      </c>
      <c r="F94">
        <v>0</v>
      </c>
      <c r="G94">
        <v>607</v>
      </c>
    </row>
    <row r="95" spans="3:7" ht="12.75">
      <c r="C95">
        <v>3</v>
      </c>
      <c r="D95">
        <v>2</v>
      </c>
      <c r="E95">
        <v>0</v>
      </c>
      <c r="F95">
        <v>1</v>
      </c>
      <c r="G95">
        <v>1752</v>
      </c>
    </row>
    <row r="96" spans="3:7" ht="12.75">
      <c r="C96">
        <v>4</v>
      </c>
      <c r="D96">
        <v>7</v>
      </c>
      <c r="E96">
        <v>0</v>
      </c>
      <c r="F96">
        <v>0</v>
      </c>
      <c r="G96">
        <v>606</v>
      </c>
    </row>
    <row r="97" spans="3:7" ht="12.75">
      <c r="C97">
        <v>5</v>
      </c>
      <c r="D97">
        <v>0</v>
      </c>
      <c r="E97">
        <v>0</v>
      </c>
      <c r="F97">
        <v>0</v>
      </c>
      <c r="G97">
        <v>427</v>
      </c>
    </row>
    <row r="98" spans="3:7" ht="12.75">
      <c r="C98">
        <v>6</v>
      </c>
      <c r="D98">
        <v>224</v>
      </c>
      <c r="E98">
        <v>0</v>
      </c>
      <c r="F98">
        <v>0</v>
      </c>
      <c r="G98">
        <v>2713</v>
      </c>
    </row>
    <row r="99" spans="3:7" ht="12.75">
      <c r="C99">
        <v>7</v>
      </c>
      <c r="D99">
        <v>987</v>
      </c>
      <c r="E99">
        <v>0</v>
      </c>
      <c r="F99">
        <v>32</v>
      </c>
      <c r="G99">
        <v>1122</v>
      </c>
    </row>
    <row r="100" spans="3:7" ht="12.75">
      <c r="C100">
        <v>8</v>
      </c>
      <c r="D100">
        <v>9</v>
      </c>
      <c r="E100">
        <v>0</v>
      </c>
      <c r="F100">
        <v>0</v>
      </c>
      <c r="G100">
        <v>633</v>
      </c>
    </row>
    <row r="101" spans="3:7" ht="12.75">
      <c r="C101">
        <v>9</v>
      </c>
      <c r="D101">
        <v>3</v>
      </c>
      <c r="E101">
        <v>0</v>
      </c>
      <c r="F101">
        <v>0</v>
      </c>
      <c r="G101">
        <v>68</v>
      </c>
    </row>
    <row r="102" spans="3:7" ht="12.75">
      <c r="C102">
        <v>88</v>
      </c>
      <c r="D102">
        <v>0</v>
      </c>
      <c r="E102">
        <v>50</v>
      </c>
      <c r="F102">
        <v>0</v>
      </c>
      <c r="G102">
        <v>50</v>
      </c>
    </row>
    <row r="103" spans="3:13" ht="12.75">
      <c r="C103">
        <v>99</v>
      </c>
      <c r="D103">
        <v>739</v>
      </c>
      <c r="E103">
        <v>0</v>
      </c>
      <c r="F103">
        <v>693</v>
      </c>
      <c r="G103">
        <v>1432</v>
      </c>
      <c r="I103">
        <f>+D103*100/D104</f>
        <v>17.306791569086652</v>
      </c>
      <c r="M103">
        <f>+G103*100/G104</f>
        <v>10.343831262640855</v>
      </c>
    </row>
    <row r="104" spans="2:7" ht="12.75">
      <c r="B104" t="s">
        <v>15</v>
      </c>
      <c r="D104">
        <v>4270</v>
      </c>
      <c r="E104">
        <v>50</v>
      </c>
      <c r="F104">
        <v>726</v>
      </c>
      <c r="G104">
        <v>13844</v>
      </c>
    </row>
    <row r="105" spans="1:7" ht="12.75">
      <c r="A105" t="s">
        <v>97</v>
      </c>
      <c r="B105" t="s">
        <v>51</v>
      </c>
      <c r="C105">
        <v>1</v>
      </c>
      <c r="D105">
        <v>2227</v>
      </c>
      <c r="E105">
        <v>0</v>
      </c>
      <c r="F105">
        <v>0</v>
      </c>
      <c r="G105">
        <v>4315</v>
      </c>
    </row>
    <row r="106" spans="3:7" ht="12.75">
      <c r="C106">
        <v>2</v>
      </c>
      <c r="D106">
        <v>1</v>
      </c>
      <c r="E106">
        <v>0</v>
      </c>
      <c r="F106">
        <v>0</v>
      </c>
      <c r="G106">
        <v>476</v>
      </c>
    </row>
    <row r="107" spans="3:7" ht="12.75">
      <c r="C107">
        <v>3</v>
      </c>
      <c r="D107">
        <v>2</v>
      </c>
      <c r="E107">
        <v>0</v>
      </c>
      <c r="F107">
        <v>0</v>
      </c>
      <c r="G107">
        <v>1720</v>
      </c>
    </row>
    <row r="108" spans="3:7" ht="12.75">
      <c r="C108">
        <v>4</v>
      </c>
      <c r="D108">
        <v>0</v>
      </c>
      <c r="E108">
        <v>0</v>
      </c>
      <c r="F108">
        <v>0</v>
      </c>
      <c r="G108">
        <v>561</v>
      </c>
    </row>
    <row r="109" spans="3:7" ht="12.75">
      <c r="C109">
        <v>5</v>
      </c>
      <c r="D109">
        <v>0</v>
      </c>
      <c r="E109">
        <v>0</v>
      </c>
      <c r="F109">
        <v>0</v>
      </c>
      <c r="G109">
        <v>418</v>
      </c>
    </row>
    <row r="110" spans="3:7" ht="12.75">
      <c r="C110">
        <v>6</v>
      </c>
      <c r="D110">
        <v>182</v>
      </c>
      <c r="E110">
        <v>0</v>
      </c>
      <c r="F110">
        <v>1</v>
      </c>
      <c r="G110">
        <v>2501</v>
      </c>
    </row>
    <row r="111" spans="3:7" ht="12.75">
      <c r="C111">
        <v>7</v>
      </c>
      <c r="D111">
        <v>823</v>
      </c>
      <c r="E111">
        <v>0</v>
      </c>
      <c r="F111">
        <v>50</v>
      </c>
      <c r="G111">
        <v>975</v>
      </c>
    </row>
    <row r="112" spans="3:7" ht="12.75">
      <c r="C112">
        <v>8</v>
      </c>
      <c r="D112">
        <v>3</v>
      </c>
      <c r="E112">
        <v>0</v>
      </c>
      <c r="F112">
        <v>0</v>
      </c>
      <c r="G112">
        <v>532</v>
      </c>
    </row>
    <row r="113" spans="3:7" ht="12.75">
      <c r="C113">
        <v>9</v>
      </c>
      <c r="D113">
        <v>0</v>
      </c>
      <c r="E113">
        <v>0</v>
      </c>
      <c r="F113">
        <v>0</v>
      </c>
      <c r="G113">
        <v>62</v>
      </c>
    </row>
    <row r="114" spans="3:7" ht="12.75">
      <c r="C114">
        <v>88</v>
      </c>
      <c r="D114">
        <v>0</v>
      </c>
      <c r="E114">
        <v>62</v>
      </c>
      <c r="F114">
        <v>0</v>
      </c>
      <c r="G114">
        <v>62</v>
      </c>
    </row>
    <row r="115" spans="3:13" ht="12.75">
      <c r="C115">
        <v>99</v>
      </c>
      <c r="D115">
        <v>771</v>
      </c>
      <c r="E115">
        <v>0</v>
      </c>
      <c r="F115">
        <v>1211</v>
      </c>
      <c r="G115">
        <v>1987</v>
      </c>
      <c r="I115">
        <f>+D115*100/D116</f>
        <v>19.231728610626092</v>
      </c>
      <c r="M115">
        <f>+G115*100/G116</f>
        <v>14.600631934749064</v>
      </c>
    </row>
    <row r="116" spans="2:7" ht="12.75">
      <c r="B116" t="s">
        <v>15</v>
      </c>
      <c r="D116">
        <v>4009</v>
      </c>
      <c r="E116">
        <v>62</v>
      </c>
      <c r="F116">
        <v>1262</v>
      </c>
      <c r="G116">
        <v>13609</v>
      </c>
    </row>
    <row r="117" spans="1:7" ht="12.75">
      <c r="A117" t="s">
        <v>98</v>
      </c>
      <c r="B117" t="s">
        <v>51</v>
      </c>
      <c r="C117">
        <v>1</v>
      </c>
      <c r="D117">
        <v>2961</v>
      </c>
      <c r="E117">
        <v>0</v>
      </c>
      <c r="F117">
        <v>6</v>
      </c>
      <c r="G117">
        <v>5383</v>
      </c>
    </row>
    <row r="118" spans="3:7" ht="12.75">
      <c r="C118">
        <v>2</v>
      </c>
      <c r="D118">
        <v>3</v>
      </c>
      <c r="E118">
        <v>0</v>
      </c>
      <c r="F118">
        <v>0</v>
      </c>
      <c r="G118">
        <v>294</v>
      </c>
    </row>
    <row r="119" spans="3:7" ht="12.75">
      <c r="C119">
        <v>3</v>
      </c>
      <c r="D119">
        <v>2</v>
      </c>
      <c r="E119">
        <v>0</v>
      </c>
      <c r="F119">
        <v>0</v>
      </c>
      <c r="G119">
        <v>2591</v>
      </c>
    </row>
    <row r="120" spans="3:7" ht="12.75">
      <c r="C120">
        <v>4</v>
      </c>
      <c r="D120">
        <v>1</v>
      </c>
      <c r="E120">
        <v>0</v>
      </c>
      <c r="F120">
        <v>0</v>
      </c>
      <c r="G120">
        <v>481</v>
      </c>
    </row>
    <row r="121" spans="3:7" ht="12.75">
      <c r="C121">
        <v>5</v>
      </c>
      <c r="D121">
        <v>1</v>
      </c>
      <c r="E121">
        <v>0</v>
      </c>
      <c r="F121">
        <v>0</v>
      </c>
      <c r="G121">
        <v>513</v>
      </c>
    </row>
    <row r="122" spans="3:7" ht="12.75">
      <c r="C122">
        <v>6</v>
      </c>
      <c r="D122">
        <v>262</v>
      </c>
      <c r="E122">
        <v>0</v>
      </c>
      <c r="F122">
        <v>1</v>
      </c>
      <c r="G122">
        <v>2728</v>
      </c>
    </row>
    <row r="123" spans="3:7" ht="12.75">
      <c r="C123">
        <v>7</v>
      </c>
      <c r="D123">
        <v>1163</v>
      </c>
      <c r="E123">
        <v>0</v>
      </c>
      <c r="F123">
        <v>62</v>
      </c>
      <c r="G123">
        <v>1438</v>
      </c>
    </row>
    <row r="124" spans="3:7" ht="12.75">
      <c r="C124">
        <v>8</v>
      </c>
      <c r="D124">
        <v>3</v>
      </c>
      <c r="E124">
        <v>0</v>
      </c>
      <c r="F124">
        <v>0</v>
      </c>
      <c r="G124">
        <v>250</v>
      </c>
    </row>
    <row r="125" spans="3:7" ht="12.75">
      <c r="C125">
        <v>9</v>
      </c>
      <c r="D125">
        <v>0</v>
      </c>
      <c r="E125">
        <v>0</v>
      </c>
      <c r="F125">
        <v>0</v>
      </c>
      <c r="G125">
        <v>86</v>
      </c>
    </row>
    <row r="126" spans="3:7" ht="12.75">
      <c r="C126">
        <v>88</v>
      </c>
      <c r="D126">
        <v>0</v>
      </c>
      <c r="E126">
        <v>43</v>
      </c>
      <c r="F126">
        <v>0</v>
      </c>
      <c r="G126">
        <v>43</v>
      </c>
    </row>
    <row r="127" spans="3:13" ht="12.75">
      <c r="C127">
        <v>99</v>
      </c>
      <c r="D127">
        <v>894</v>
      </c>
      <c r="E127">
        <v>0</v>
      </c>
      <c r="F127">
        <v>859</v>
      </c>
      <c r="G127">
        <v>1759</v>
      </c>
      <c r="I127">
        <f>+D127*100/D128</f>
        <v>16.899810964083176</v>
      </c>
      <c r="M127">
        <f>+G127*100/G128</f>
        <v>11.300269818835924</v>
      </c>
    </row>
    <row r="128" spans="2:7" ht="12.75">
      <c r="B128" t="s">
        <v>15</v>
      </c>
      <c r="D128">
        <v>5290</v>
      </c>
      <c r="E128">
        <v>43</v>
      </c>
      <c r="F128">
        <v>928</v>
      </c>
      <c r="G128">
        <v>15566</v>
      </c>
    </row>
    <row r="131" ht="12.75">
      <c r="A131" t="s">
        <v>105</v>
      </c>
    </row>
    <row r="132" ht="12.75">
      <c r="A132" t="s">
        <v>108</v>
      </c>
    </row>
    <row r="133" ht="12.75">
      <c r="A133" t="s">
        <v>38</v>
      </c>
    </row>
    <row r="134" spans="1:15" ht="12.75">
      <c r="A134" t="s">
        <v>39</v>
      </c>
      <c r="B134" t="s">
        <v>36</v>
      </c>
      <c r="C134" t="s">
        <v>36</v>
      </c>
      <c r="D134" t="s">
        <v>51</v>
      </c>
      <c r="O134" t="s">
        <v>15</v>
      </c>
    </row>
    <row r="135" spans="4:14" ht="12.75">
      <c r="D135">
        <v>1</v>
      </c>
      <c r="E135">
        <v>2</v>
      </c>
      <c r="F135">
        <v>3</v>
      </c>
      <c r="G135">
        <v>4</v>
      </c>
      <c r="H135">
        <v>5</v>
      </c>
      <c r="I135">
        <v>6</v>
      </c>
      <c r="J135">
        <v>7</v>
      </c>
      <c r="K135">
        <v>8</v>
      </c>
      <c r="L135">
        <v>9</v>
      </c>
      <c r="M135">
        <v>88</v>
      </c>
      <c r="N135">
        <v>99</v>
      </c>
    </row>
    <row r="136" spans="1:17" ht="12.75">
      <c r="A136" t="s">
        <v>40</v>
      </c>
      <c r="B136" t="s">
        <v>94</v>
      </c>
      <c r="C136" t="s">
        <v>95</v>
      </c>
      <c r="D136">
        <v>622</v>
      </c>
      <c r="E136">
        <v>165</v>
      </c>
      <c r="F136">
        <v>100</v>
      </c>
      <c r="G136">
        <v>65</v>
      </c>
      <c r="H136">
        <v>35</v>
      </c>
      <c r="I136">
        <v>132</v>
      </c>
      <c r="J136">
        <v>339</v>
      </c>
      <c r="K136">
        <v>38</v>
      </c>
      <c r="L136">
        <v>21</v>
      </c>
      <c r="M136">
        <v>15</v>
      </c>
      <c r="N136">
        <v>501</v>
      </c>
      <c r="O136">
        <v>2033</v>
      </c>
      <c r="Q136">
        <f aca="true" t="shared" si="5" ref="Q136:Q168">+N136*100/O136</f>
        <v>24.643384161337924</v>
      </c>
    </row>
    <row r="137" spans="3:17" ht="12.75">
      <c r="C137" t="s">
        <v>96</v>
      </c>
      <c r="D137">
        <v>461</v>
      </c>
      <c r="E137">
        <v>63</v>
      </c>
      <c r="F137">
        <v>75</v>
      </c>
      <c r="G137">
        <v>129</v>
      </c>
      <c r="H137">
        <v>26</v>
      </c>
      <c r="I137">
        <v>116</v>
      </c>
      <c r="J137">
        <v>249</v>
      </c>
      <c r="K137">
        <v>4</v>
      </c>
      <c r="L137">
        <v>26</v>
      </c>
      <c r="M137">
        <v>20</v>
      </c>
      <c r="N137">
        <v>994</v>
      </c>
      <c r="O137">
        <v>2163</v>
      </c>
      <c r="Q137">
        <f t="shared" si="5"/>
        <v>45.954692556634306</v>
      </c>
    </row>
    <row r="138" spans="3:17" ht="12.75">
      <c r="C138" t="s">
        <v>97</v>
      </c>
      <c r="D138">
        <v>359</v>
      </c>
      <c r="E138">
        <v>58</v>
      </c>
      <c r="F138">
        <v>59</v>
      </c>
      <c r="G138">
        <v>66</v>
      </c>
      <c r="H138">
        <v>29</v>
      </c>
      <c r="I138">
        <v>87</v>
      </c>
      <c r="J138">
        <v>218</v>
      </c>
      <c r="K138">
        <v>16</v>
      </c>
      <c r="L138">
        <v>20</v>
      </c>
      <c r="M138">
        <v>13</v>
      </c>
      <c r="N138">
        <v>1349</v>
      </c>
      <c r="O138">
        <v>2274</v>
      </c>
      <c r="Q138">
        <f t="shared" si="5"/>
        <v>59.32277924362357</v>
      </c>
    </row>
    <row r="139" spans="3:17" ht="12.75">
      <c r="C139" t="s">
        <v>98</v>
      </c>
      <c r="D139">
        <v>729</v>
      </c>
      <c r="E139">
        <v>88</v>
      </c>
      <c r="F139">
        <v>346</v>
      </c>
      <c r="G139">
        <v>165</v>
      </c>
      <c r="H139">
        <v>58</v>
      </c>
      <c r="I139">
        <v>258</v>
      </c>
      <c r="J139">
        <v>439</v>
      </c>
      <c r="K139">
        <v>40</v>
      </c>
      <c r="L139">
        <v>47</v>
      </c>
      <c r="M139">
        <v>7</v>
      </c>
      <c r="N139">
        <v>407</v>
      </c>
      <c r="O139">
        <v>2584</v>
      </c>
      <c r="Q139">
        <f t="shared" si="5"/>
        <v>15.75077399380805</v>
      </c>
    </row>
    <row r="140" spans="2:17" ht="12.75">
      <c r="B140" t="s">
        <v>15</v>
      </c>
      <c r="D140">
        <v>2171</v>
      </c>
      <c r="E140">
        <v>374</v>
      </c>
      <c r="F140">
        <v>580</v>
      </c>
      <c r="G140">
        <v>425</v>
      </c>
      <c r="H140">
        <v>148</v>
      </c>
      <c r="I140">
        <v>593</v>
      </c>
      <c r="J140">
        <v>1245</v>
      </c>
      <c r="K140">
        <v>98</v>
      </c>
      <c r="L140">
        <v>114</v>
      </c>
      <c r="M140">
        <v>55</v>
      </c>
      <c r="N140">
        <v>3251</v>
      </c>
      <c r="O140">
        <v>9054</v>
      </c>
      <c r="Q140" s="20">
        <f t="shared" si="5"/>
        <v>35.90678153302408</v>
      </c>
    </row>
    <row r="141" spans="1:17" ht="12.75">
      <c r="A141" t="s">
        <v>41</v>
      </c>
      <c r="B141" t="s">
        <v>94</v>
      </c>
      <c r="C141" t="s">
        <v>95</v>
      </c>
      <c r="D141">
        <v>814</v>
      </c>
      <c r="E141">
        <v>25</v>
      </c>
      <c r="F141">
        <v>14</v>
      </c>
      <c r="G141">
        <v>248</v>
      </c>
      <c r="H141">
        <v>8</v>
      </c>
      <c r="I141">
        <v>155</v>
      </c>
      <c r="J141">
        <v>284</v>
      </c>
      <c r="K141">
        <v>416</v>
      </c>
      <c r="L141">
        <v>5</v>
      </c>
      <c r="M141">
        <v>2</v>
      </c>
      <c r="N141">
        <v>49</v>
      </c>
      <c r="O141">
        <v>2020</v>
      </c>
      <c r="Q141">
        <f t="shared" si="5"/>
        <v>2.4257425742574257</v>
      </c>
    </row>
    <row r="142" spans="3:17" ht="12.75">
      <c r="C142" t="s">
        <v>96</v>
      </c>
      <c r="D142">
        <v>906</v>
      </c>
      <c r="E142">
        <v>29</v>
      </c>
      <c r="F142">
        <v>20</v>
      </c>
      <c r="G142">
        <v>155</v>
      </c>
      <c r="H142">
        <v>2</v>
      </c>
      <c r="I142">
        <v>180</v>
      </c>
      <c r="J142">
        <v>343</v>
      </c>
      <c r="K142">
        <v>435</v>
      </c>
      <c r="L142">
        <v>14</v>
      </c>
      <c r="M142">
        <v>1</v>
      </c>
      <c r="N142">
        <v>29</v>
      </c>
      <c r="O142">
        <v>2114</v>
      </c>
      <c r="Q142">
        <f t="shared" si="5"/>
        <v>1.3718070009460739</v>
      </c>
    </row>
    <row r="143" spans="3:17" ht="12.75">
      <c r="C143" t="s">
        <v>97</v>
      </c>
      <c r="D143">
        <v>985</v>
      </c>
      <c r="E143">
        <v>17</v>
      </c>
      <c r="F143">
        <v>7</v>
      </c>
      <c r="G143">
        <v>226</v>
      </c>
      <c r="H143">
        <v>2</v>
      </c>
      <c r="I143">
        <v>185</v>
      </c>
      <c r="J143">
        <v>279</v>
      </c>
      <c r="K143">
        <v>416</v>
      </c>
      <c r="L143">
        <v>11</v>
      </c>
      <c r="M143">
        <v>4</v>
      </c>
      <c r="N143">
        <v>53</v>
      </c>
      <c r="O143">
        <v>2185</v>
      </c>
      <c r="Q143">
        <f t="shared" si="5"/>
        <v>2.425629290617849</v>
      </c>
    </row>
    <row r="144" spans="3:17" ht="12.75">
      <c r="C144" t="s">
        <v>98</v>
      </c>
      <c r="D144">
        <v>1300</v>
      </c>
      <c r="E144">
        <v>24</v>
      </c>
      <c r="F144">
        <v>204</v>
      </c>
      <c r="G144">
        <v>195</v>
      </c>
      <c r="H144">
        <v>10</v>
      </c>
      <c r="I144">
        <v>316</v>
      </c>
      <c r="J144">
        <v>388</v>
      </c>
      <c r="K144">
        <v>143</v>
      </c>
      <c r="L144">
        <v>6</v>
      </c>
      <c r="M144">
        <v>9</v>
      </c>
      <c r="N144">
        <v>592</v>
      </c>
      <c r="O144">
        <v>3187</v>
      </c>
      <c r="Q144">
        <f t="shared" si="5"/>
        <v>18.575462817696895</v>
      </c>
    </row>
    <row r="145" spans="2:17" ht="12.75">
      <c r="B145" t="s">
        <v>15</v>
      </c>
      <c r="D145">
        <v>4005</v>
      </c>
      <c r="E145">
        <v>95</v>
      </c>
      <c r="F145">
        <v>245</v>
      </c>
      <c r="G145">
        <v>824</v>
      </c>
      <c r="H145">
        <v>22</v>
      </c>
      <c r="I145">
        <v>836</v>
      </c>
      <c r="J145">
        <v>1294</v>
      </c>
      <c r="K145">
        <v>1410</v>
      </c>
      <c r="L145">
        <v>36</v>
      </c>
      <c r="M145">
        <v>16</v>
      </c>
      <c r="N145">
        <v>723</v>
      </c>
      <c r="O145">
        <v>9506</v>
      </c>
      <c r="Q145" s="20">
        <f t="shared" si="5"/>
        <v>7.605722701451715</v>
      </c>
    </row>
    <row r="146" spans="1:17" ht="12.75">
      <c r="A146" t="s">
        <v>42</v>
      </c>
      <c r="B146" t="s">
        <v>94</v>
      </c>
      <c r="C146" t="s">
        <v>95</v>
      </c>
      <c r="D146">
        <v>2170</v>
      </c>
      <c r="E146">
        <v>25</v>
      </c>
      <c r="F146">
        <v>31</v>
      </c>
      <c r="G146">
        <v>61</v>
      </c>
      <c r="H146">
        <v>83</v>
      </c>
      <c r="I146">
        <v>54</v>
      </c>
      <c r="J146">
        <v>217</v>
      </c>
      <c r="K146">
        <v>13</v>
      </c>
      <c r="L146">
        <v>8</v>
      </c>
      <c r="M146">
        <v>13</v>
      </c>
      <c r="N146">
        <v>520</v>
      </c>
      <c r="O146">
        <v>3195</v>
      </c>
      <c r="Q146">
        <f t="shared" si="5"/>
        <v>16.275430359937403</v>
      </c>
    </row>
    <row r="147" spans="3:17" ht="12.75">
      <c r="C147" t="s">
        <v>96</v>
      </c>
      <c r="D147">
        <v>2010</v>
      </c>
      <c r="E147">
        <v>23</v>
      </c>
      <c r="F147">
        <v>29</v>
      </c>
      <c r="G147">
        <v>273</v>
      </c>
      <c r="H147">
        <v>109</v>
      </c>
      <c r="I147">
        <v>113</v>
      </c>
      <c r="J147">
        <v>367</v>
      </c>
      <c r="K147">
        <v>8</v>
      </c>
      <c r="L147">
        <v>4</v>
      </c>
      <c r="M147">
        <v>3</v>
      </c>
      <c r="N147">
        <v>231</v>
      </c>
      <c r="O147">
        <v>3170</v>
      </c>
      <c r="Q147">
        <f t="shared" si="5"/>
        <v>7.287066246056782</v>
      </c>
    </row>
    <row r="148" spans="3:17" ht="12.75">
      <c r="C148" t="s">
        <v>97</v>
      </c>
      <c r="D148">
        <v>1844</v>
      </c>
      <c r="E148">
        <v>39</v>
      </c>
      <c r="F148">
        <v>47</v>
      </c>
      <c r="G148">
        <v>216</v>
      </c>
      <c r="H148">
        <v>102</v>
      </c>
      <c r="I148">
        <v>51</v>
      </c>
      <c r="J148">
        <v>317</v>
      </c>
      <c r="K148">
        <v>17</v>
      </c>
      <c r="L148">
        <v>6</v>
      </c>
      <c r="M148">
        <v>11</v>
      </c>
      <c r="N148">
        <v>481</v>
      </c>
      <c r="O148">
        <v>3131</v>
      </c>
      <c r="Q148">
        <f t="shared" si="5"/>
        <v>15.362503992334718</v>
      </c>
    </row>
    <row r="149" spans="3:17" ht="12.75">
      <c r="C149" t="s">
        <v>98</v>
      </c>
      <c r="D149">
        <v>2084</v>
      </c>
      <c r="E149">
        <v>29</v>
      </c>
      <c r="F149">
        <v>96</v>
      </c>
      <c r="G149">
        <v>80</v>
      </c>
      <c r="H149">
        <v>91</v>
      </c>
      <c r="I149">
        <v>77</v>
      </c>
      <c r="J149">
        <v>409</v>
      </c>
      <c r="K149">
        <v>22</v>
      </c>
      <c r="L149">
        <v>10</v>
      </c>
      <c r="M149">
        <v>3</v>
      </c>
      <c r="N149">
        <v>621</v>
      </c>
      <c r="O149">
        <v>3522</v>
      </c>
      <c r="Q149">
        <f t="shared" si="5"/>
        <v>17.632027257240203</v>
      </c>
    </row>
    <row r="150" spans="2:17" ht="12.75">
      <c r="B150" t="s">
        <v>15</v>
      </c>
      <c r="D150">
        <v>8108</v>
      </c>
      <c r="E150">
        <v>116</v>
      </c>
      <c r="F150">
        <v>203</v>
      </c>
      <c r="G150">
        <v>630</v>
      </c>
      <c r="H150">
        <v>385</v>
      </c>
      <c r="I150">
        <v>295</v>
      </c>
      <c r="J150">
        <v>1310</v>
      </c>
      <c r="K150">
        <v>60</v>
      </c>
      <c r="L150">
        <v>28</v>
      </c>
      <c r="M150">
        <v>30</v>
      </c>
      <c r="N150">
        <v>1853</v>
      </c>
      <c r="O150">
        <v>13018</v>
      </c>
      <c r="Q150" s="20">
        <f t="shared" si="5"/>
        <v>14.234137348286987</v>
      </c>
    </row>
    <row r="151" spans="1:17" ht="12.75">
      <c r="A151" t="s">
        <v>43</v>
      </c>
      <c r="B151" t="s">
        <v>94</v>
      </c>
      <c r="C151" t="s">
        <v>95</v>
      </c>
      <c r="D151">
        <v>0</v>
      </c>
      <c r="E151">
        <v>246</v>
      </c>
      <c r="F151">
        <v>0</v>
      </c>
      <c r="G151">
        <v>0</v>
      </c>
      <c r="I151">
        <v>1</v>
      </c>
      <c r="J151">
        <v>0</v>
      </c>
      <c r="K151">
        <v>138</v>
      </c>
      <c r="O151">
        <v>385</v>
      </c>
      <c r="Q151">
        <f t="shared" si="5"/>
        <v>0</v>
      </c>
    </row>
    <row r="152" spans="3:17" ht="12.75">
      <c r="C152" t="s">
        <v>96</v>
      </c>
      <c r="D152">
        <v>1</v>
      </c>
      <c r="E152">
        <v>370</v>
      </c>
      <c r="F152">
        <v>0</v>
      </c>
      <c r="G152">
        <v>0</v>
      </c>
      <c r="I152">
        <v>1</v>
      </c>
      <c r="J152">
        <v>0</v>
      </c>
      <c r="K152">
        <v>125</v>
      </c>
      <c r="O152">
        <v>497</v>
      </c>
      <c r="Q152">
        <f t="shared" si="5"/>
        <v>0</v>
      </c>
    </row>
    <row r="153" spans="3:17" ht="12.75">
      <c r="C153" t="s">
        <v>97</v>
      </c>
      <c r="D153">
        <v>0</v>
      </c>
      <c r="E153">
        <v>277</v>
      </c>
      <c r="F153">
        <v>1</v>
      </c>
      <c r="G153">
        <v>1</v>
      </c>
      <c r="I153">
        <v>0</v>
      </c>
      <c r="J153">
        <v>2</v>
      </c>
      <c r="K153">
        <v>28</v>
      </c>
      <c r="O153">
        <v>309</v>
      </c>
      <c r="Q153">
        <f t="shared" si="5"/>
        <v>0</v>
      </c>
    </row>
    <row r="154" spans="3:17" ht="12.75">
      <c r="C154" t="s">
        <v>98</v>
      </c>
      <c r="D154">
        <v>1</v>
      </c>
      <c r="E154">
        <v>87</v>
      </c>
      <c r="F154">
        <v>5</v>
      </c>
      <c r="G154">
        <v>0</v>
      </c>
      <c r="I154">
        <v>0</v>
      </c>
      <c r="J154">
        <v>0</v>
      </c>
      <c r="K154">
        <v>4</v>
      </c>
      <c r="O154">
        <v>97</v>
      </c>
      <c r="Q154">
        <f t="shared" si="5"/>
        <v>0</v>
      </c>
    </row>
    <row r="155" spans="2:17" ht="12.75">
      <c r="B155" t="s">
        <v>15</v>
      </c>
      <c r="D155">
        <v>2</v>
      </c>
      <c r="E155">
        <v>980</v>
      </c>
      <c r="F155">
        <v>6</v>
      </c>
      <c r="G155">
        <v>1</v>
      </c>
      <c r="I155">
        <v>2</v>
      </c>
      <c r="J155">
        <v>2</v>
      </c>
      <c r="K155">
        <v>295</v>
      </c>
      <c r="O155">
        <v>1288</v>
      </c>
      <c r="Q155">
        <f t="shared" si="5"/>
        <v>0</v>
      </c>
    </row>
    <row r="156" spans="1:17" ht="12.75">
      <c r="A156" t="s">
        <v>44</v>
      </c>
      <c r="B156" t="s">
        <v>94</v>
      </c>
      <c r="C156" t="s">
        <v>95</v>
      </c>
      <c r="D156">
        <v>5</v>
      </c>
      <c r="E156">
        <v>4</v>
      </c>
      <c r="F156">
        <v>1541</v>
      </c>
      <c r="G156">
        <v>4</v>
      </c>
      <c r="I156">
        <v>3</v>
      </c>
      <c r="J156">
        <v>2</v>
      </c>
      <c r="K156">
        <v>1</v>
      </c>
      <c r="L156">
        <v>1</v>
      </c>
      <c r="M156">
        <v>13</v>
      </c>
      <c r="N156">
        <v>80</v>
      </c>
      <c r="O156">
        <v>1654</v>
      </c>
      <c r="Q156">
        <f t="shared" si="5"/>
        <v>4.836759371221282</v>
      </c>
    </row>
    <row r="157" spans="3:17" ht="12.75">
      <c r="C157" t="s">
        <v>96</v>
      </c>
      <c r="D157">
        <v>2</v>
      </c>
      <c r="E157">
        <v>3</v>
      </c>
      <c r="F157">
        <v>1565</v>
      </c>
      <c r="G157">
        <v>1</v>
      </c>
      <c r="I157">
        <v>0</v>
      </c>
      <c r="J157">
        <v>2</v>
      </c>
      <c r="K157">
        <v>3</v>
      </c>
      <c r="L157">
        <v>1</v>
      </c>
      <c r="M157">
        <v>7</v>
      </c>
      <c r="N157">
        <v>160</v>
      </c>
      <c r="O157">
        <v>1744</v>
      </c>
      <c r="Q157">
        <f t="shared" si="5"/>
        <v>9.174311926605505</v>
      </c>
    </row>
    <row r="158" spans="3:17" ht="12.75">
      <c r="C158" t="s">
        <v>97</v>
      </c>
      <c r="D158">
        <v>2</v>
      </c>
      <c r="E158">
        <v>3</v>
      </c>
      <c r="F158">
        <v>1529</v>
      </c>
      <c r="G158">
        <v>1</v>
      </c>
      <c r="I158">
        <v>1</v>
      </c>
      <c r="J158">
        <v>0</v>
      </c>
      <c r="K158">
        <v>1</v>
      </c>
      <c r="L158">
        <v>0</v>
      </c>
      <c r="M158">
        <v>10</v>
      </c>
      <c r="N158">
        <v>92</v>
      </c>
      <c r="O158">
        <v>1639</v>
      </c>
      <c r="Q158">
        <f t="shared" si="5"/>
        <v>5.613178767541184</v>
      </c>
    </row>
    <row r="159" spans="3:17" ht="12.75">
      <c r="C159" t="s">
        <v>98</v>
      </c>
      <c r="D159">
        <v>2</v>
      </c>
      <c r="E159">
        <v>3</v>
      </c>
      <c r="F159">
        <v>1826</v>
      </c>
      <c r="G159">
        <v>2</v>
      </c>
      <c r="I159">
        <v>0</v>
      </c>
      <c r="J159">
        <v>1</v>
      </c>
      <c r="K159">
        <v>2</v>
      </c>
      <c r="L159">
        <v>0</v>
      </c>
      <c r="M159">
        <v>6</v>
      </c>
      <c r="N159">
        <v>120</v>
      </c>
      <c r="O159">
        <v>1962</v>
      </c>
      <c r="Q159">
        <f t="shared" si="5"/>
        <v>6.116207951070336</v>
      </c>
    </row>
    <row r="160" spans="2:17" ht="12.75">
      <c r="B160" t="s">
        <v>15</v>
      </c>
      <c r="D160">
        <v>11</v>
      </c>
      <c r="E160">
        <v>13</v>
      </c>
      <c r="F160">
        <v>6461</v>
      </c>
      <c r="G160">
        <v>8</v>
      </c>
      <c r="I160">
        <v>4</v>
      </c>
      <c r="J160">
        <v>5</v>
      </c>
      <c r="K160">
        <v>7</v>
      </c>
      <c r="L160">
        <v>2</v>
      </c>
      <c r="M160">
        <v>36</v>
      </c>
      <c r="N160">
        <v>452</v>
      </c>
      <c r="O160">
        <v>6999</v>
      </c>
      <c r="Q160" s="20">
        <f t="shared" si="5"/>
        <v>6.458065437919703</v>
      </c>
    </row>
    <row r="161" spans="1:17" ht="12.75">
      <c r="A161" t="s">
        <v>45</v>
      </c>
      <c r="B161" t="s">
        <v>94</v>
      </c>
      <c r="C161" t="s">
        <v>95</v>
      </c>
      <c r="D161">
        <v>0</v>
      </c>
      <c r="F161">
        <v>1</v>
      </c>
      <c r="I161">
        <v>0</v>
      </c>
      <c r="O161">
        <v>1</v>
      </c>
      <c r="Q161">
        <f t="shared" si="5"/>
        <v>0</v>
      </c>
    </row>
    <row r="162" spans="3:17" ht="12.75">
      <c r="C162" t="s">
        <v>96</v>
      </c>
      <c r="D162">
        <v>1</v>
      </c>
      <c r="F162">
        <v>0</v>
      </c>
      <c r="I162">
        <v>1</v>
      </c>
      <c r="O162">
        <v>2</v>
      </c>
      <c r="Q162">
        <f t="shared" si="5"/>
        <v>0</v>
      </c>
    </row>
    <row r="163" spans="2:17" ht="12.75">
      <c r="B163" t="s">
        <v>15</v>
      </c>
      <c r="D163">
        <v>1</v>
      </c>
      <c r="F163">
        <v>1</v>
      </c>
      <c r="I163">
        <v>1</v>
      </c>
      <c r="O163">
        <v>3</v>
      </c>
      <c r="Q163" s="20">
        <f t="shared" si="5"/>
        <v>0</v>
      </c>
    </row>
    <row r="164" spans="1:17" ht="12.75">
      <c r="A164" t="s">
        <v>46</v>
      </c>
      <c r="B164" t="s">
        <v>94</v>
      </c>
      <c r="C164" t="s">
        <v>95</v>
      </c>
      <c r="D164">
        <v>965</v>
      </c>
      <c r="E164">
        <v>142</v>
      </c>
      <c r="F164">
        <v>67</v>
      </c>
      <c r="G164">
        <v>145</v>
      </c>
      <c r="H164">
        <v>160</v>
      </c>
      <c r="I164">
        <v>2280</v>
      </c>
      <c r="J164">
        <v>175</v>
      </c>
      <c r="K164">
        <v>57</v>
      </c>
      <c r="L164">
        <v>35</v>
      </c>
      <c r="M164">
        <v>22</v>
      </c>
      <c r="N164">
        <v>32</v>
      </c>
      <c r="O164">
        <v>4080</v>
      </c>
      <c r="Q164">
        <f t="shared" si="5"/>
        <v>0.7843137254901961</v>
      </c>
    </row>
    <row r="165" spans="3:17" ht="12.75">
      <c r="C165" t="s">
        <v>96</v>
      </c>
      <c r="D165">
        <v>1053</v>
      </c>
      <c r="E165">
        <v>119</v>
      </c>
      <c r="F165">
        <v>63</v>
      </c>
      <c r="G165">
        <v>48</v>
      </c>
      <c r="H165">
        <v>290</v>
      </c>
      <c r="I165">
        <v>2302</v>
      </c>
      <c r="J165">
        <v>161</v>
      </c>
      <c r="K165">
        <v>58</v>
      </c>
      <c r="L165">
        <v>23</v>
      </c>
      <c r="M165">
        <v>19</v>
      </c>
      <c r="N165">
        <v>18</v>
      </c>
      <c r="O165">
        <v>4154</v>
      </c>
      <c r="Q165">
        <f t="shared" si="5"/>
        <v>0.43331728454501683</v>
      </c>
    </row>
    <row r="166" spans="3:17" ht="12.75">
      <c r="C166" t="s">
        <v>97</v>
      </c>
      <c r="D166">
        <v>1125</v>
      </c>
      <c r="E166">
        <v>82</v>
      </c>
      <c r="F166">
        <v>77</v>
      </c>
      <c r="G166">
        <v>51</v>
      </c>
      <c r="H166">
        <v>285</v>
      </c>
      <c r="I166">
        <v>2177</v>
      </c>
      <c r="J166">
        <v>159</v>
      </c>
      <c r="K166">
        <v>54</v>
      </c>
      <c r="L166">
        <v>25</v>
      </c>
      <c r="M166">
        <v>24</v>
      </c>
      <c r="N166">
        <v>12</v>
      </c>
      <c r="O166">
        <v>4071</v>
      </c>
      <c r="Q166">
        <f t="shared" si="5"/>
        <v>0.2947678703021371</v>
      </c>
    </row>
    <row r="167" spans="3:17" ht="12.75">
      <c r="C167" t="s">
        <v>98</v>
      </c>
      <c r="D167">
        <v>1267</v>
      </c>
      <c r="E167">
        <v>63</v>
      </c>
      <c r="F167">
        <v>114</v>
      </c>
      <c r="G167">
        <v>39</v>
      </c>
      <c r="H167">
        <v>354</v>
      </c>
      <c r="I167">
        <v>2077</v>
      </c>
      <c r="J167">
        <v>201</v>
      </c>
      <c r="K167">
        <v>39</v>
      </c>
      <c r="L167">
        <v>23</v>
      </c>
      <c r="M167">
        <v>18</v>
      </c>
      <c r="N167">
        <v>19</v>
      </c>
      <c r="O167">
        <v>4214</v>
      </c>
      <c r="Q167">
        <f t="shared" si="5"/>
        <v>0.4508780256288562</v>
      </c>
    </row>
    <row r="168" spans="2:17" ht="12.75">
      <c r="B168" t="s">
        <v>15</v>
      </c>
      <c r="D168">
        <v>4410</v>
      </c>
      <c r="E168">
        <v>406</v>
      </c>
      <c r="F168">
        <v>321</v>
      </c>
      <c r="G168">
        <v>283</v>
      </c>
      <c r="H168">
        <v>1089</v>
      </c>
      <c r="I168">
        <v>8836</v>
      </c>
      <c r="J168">
        <v>696</v>
      </c>
      <c r="K168">
        <v>208</v>
      </c>
      <c r="L168">
        <v>106</v>
      </c>
      <c r="M168">
        <v>83</v>
      </c>
      <c r="N168">
        <v>81</v>
      </c>
      <c r="O168">
        <v>16519</v>
      </c>
      <c r="Q168" s="20">
        <f t="shared" si="5"/>
        <v>0.4903444518433319</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W49"/>
  <sheetViews>
    <sheetView workbookViewId="0" topLeftCell="A1">
      <selection activeCell="A1" sqref="A1"/>
    </sheetView>
  </sheetViews>
  <sheetFormatPr defaultColWidth="11.421875" defaultRowHeight="12.75"/>
  <cols>
    <col min="2" max="2" width="5.140625" style="0" customWidth="1"/>
    <col min="3" max="7" width="7.7109375" style="0" bestFit="1" customWidth="1"/>
    <col min="9" max="9" width="5.140625" style="0" customWidth="1"/>
    <col min="10" max="10" width="4.140625" style="0" customWidth="1"/>
    <col min="11" max="15" width="6.57421875" style="0" bestFit="1" customWidth="1"/>
    <col min="17" max="17" width="5.140625" style="0" customWidth="1"/>
    <col min="18" max="18" width="4.140625" style="0" customWidth="1"/>
    <col min="19" max="22" width="6.57421875" style="0" bestFit="1" customWidth="1"/>
    <col min="23" max="23" width="9.8515625" style="0" customWidth="1"/>
  </cols>
  <sheetData>
    <row r="1" spans="1:17" ht="12.75">
      <c r="A1" s="1" t="s">
        <v>109</v>
      </c>
      <c r="I1" s="1" t="s">
        <v>105</v>
      </c>
      <c r="Q1" s="1" t="s">
        <v>110</v>
      </c>
    </row>
    <row r="2" spans="1:17" ht="12.75">
      <c r="A2" t="s">
        <v>38</v>
      </c>
      <c r="I2" t="s">
        <v>38</v>
      </c>
      <c r="Q2" t="s">
        <v>38</v>
      </c>
    </row>
    <row r="3" spans="1:23" ht="12.75">
      <c r="A3" t="s">
        <v>36</v>
      </c>
      <c r="B3" t="s">
        <v>36</v>
      </c>
      <c r="C3" t="s">
        <v>94</v>
      </c>
      <c r="G3" t="s">
        <v>15</v>
      </c>
      <c r="I3" t="s">
        <v>36</v>
      </c>
      <c r="J3" t="s">
        <v>36</v>
      </c>
      <c r="K3" t="s">
        <v>94</v>
      </c>
      <c r="O3" t="s">
        <v>15</v>
      </c>
      <c r="Q3" t="s">
        <v>36</v>
      </c>
      <c r="R3" t="s">
        <v>36</v>
      </c>
      <c r="S3" t="s">
        <v>94</v>
      </c>
      <c r="W3" t="s">
        <v>15</v>
      </c>
    </row>
    <row r="4" spans="3:22" ht="12.75">
      <c r="C4" t="s">
        <v>95</v>
      </c>
      <c r="D4" t="s">
        <v>96</v>
      </c>
      <c r="E4" t="s">
        <v>97</v>
      </c>
      <c r="F4" t="s">
        <v>98</v>
      </c>
      <c r="K4" t="s">
        <v>95</v>
      </c>
      <c r="L4" t="s">
        <v>96</v>
      </c>
      <c r="M4" t="s">
        <v>97</v>
      </c>
      <c r="N4" t="s">
        <v>98</v>
      </c>
      <c r="S4" t="s">
        <v>95</v>
      </c>
      <c r="T4" t="s">
        <v>96</v>
      </c>
      <c r="U4" t="s">
        <v>97</v>
      </c>
      <c r="V4" t="s">
        <v>98</v>
      </c>
    </row>
    <row r="5" spans="1:23" ht="12.75">
      <c r="A5" t="s">
        <v>51</v>
      </c>
      <c r="B5">
        <v>1</v>
      </c>
      <c r="C5">
        <v>4184</v>
      </c>
      <c r="D5">
        <v>4379</v>
      </c>
      <c r="E5">
        <v>4142</v>
      </c>
      <c r="F5">
        <v>4048</v>
      </c>
      <c r="G5">
        <v>16753</v>
      </c>
      <c r="I5" t="s">
        <v>51</v>
      </c>
      <c r="J5">
        <v>1</v>
      </c>
      <c r="K5">
        <v>3931</v>
      </c>
      <c r="L5">
        <v>3832</v>
      </c>
      <c r="M5">
        <v>3580</v>
      </c>
      <c r="N5">
        <v>4647</v>
      </c>
      <c r="O5">
        <v>15990</v>
      </c>
      <c r="Q5" t="s">
        <v>51</v>
      </c>
      <c r="R5">
        <v>1</v>
      </c>
      <c r="S5">
        <f aca="true" t="shared" si="0" ref="S5:S16">+K5+C5</f>
        <v>8115</v>
      </c>
      <c r="T5">
        <f aca="true" t="shared" si="1" ref="T5:T16">+L5+D5</f>
        <v>8211</v>
      </c>
      <c r="U5">
        <f aca="true" t="shared" si="2" ref="U5:U16">+M5+E5</f>
        <v>7722</v>
      </c>
      <c r="V5">
        <f aca="true" t="shared" si="3" ref="V5:V16">+N5+F5</f>
        <v>8695</v>
      </c>
      <c r="W5">
        <f aca="true" t="shared" si="4" ref="W5:W16">+O5+G5</f>
        <v>32743</v>
      </c>
    </row>
    <row r="6" spans="2:23" ht="12.75">
      <c r="B6">
        <v>2</v>
      </c>
      <c r="C6">
        <v>4612</v>
      </c>
      <c r="D6">
        <v>4901</v>
      </c>
      <c r="E6">
        <v>5367</v>
      </c>
      <c r="F6">
        <v>6107</v>
      </c>
      <c r="G6">
        <v>20987</v>
      </c>
      <c r="J6">
        <v>2</v>
      </c>
      <c r="K6">
        <v>512</v>
      </c>
      <c r="L6">
        <v>502</v>
      </c>
      <c r="M6">
        <v>414</v>
      </c>
      <c r="N6">
        <v>247</v>
      </c>
      <c r="O6">
        <v>1675</v>
      </c>
      <c r="R6">
        <v>2</v>
      </c>
      <c r="S6">
        <f t="shared" si="0"/>
        <v>5124</v>
      </c>
      <c r="T6">
        <f t="shared" si="1"/>
        <v>5403</v>
      </c>
      <c r="U6">
        <f t="shared" si="2"/>
        <v>5781</v>
      </c>
      <c r="V6">
        <f t="shared" si="3"/>
        <v>6354</v>
      </c>
      <c r="W6">
        <f t="shared" si="4"/>
        <v>22662</v>
      </c>
    </row>
    <row r="7" spans="2:23" ht="12.75">
      <c r="B7">
        <v>3</v>
      </c>
      <c r="C7">
        <v>3666</v>
      </c>
      <c r="D7">
        <v>3722</v>
      </c>
      <c r="E7">
        <v>3846</v>
      </c>
      <c r="F7">
        <v>3314</v>
      </c>
      <c r="G7">
        <v>14548</v>
      </c>
      <c r="J7">
        <v>3</v>
      </c>
      <c r="K7">
        <v>1732</v>
      </c>
      <c r="L7">
        <v>1733</v>
      </c>
      <c r="M7">
        <v>1702</v>
      </c>
      <c r="N7">
        <v>2515</v>
      </c>
      <c r="O7">
        <v>7682</v>
      </c>
      <c r="R7">
        <v>3</v>
      </c>
      <c r="S7">
        <f t="shared" si="0"/>
        <v>5398</v>
      </c>
      <c r="T7">
        <f t="shared" si="1"/>
        <v>5455</v>
      </c>
      <c r="U7">
        <f t="shared" si="2"/>
        <v>5548</v>
      </c>
      <c r="V7">
        <f t="shared" si="3"/>
        <v>5829</v>
      </c>
      <c r="W7">
        <f t="shared" si="4"/>
        <v>22230</v>
      </c>
    </row>
    <row r="8" spans="2:23" ht="12.75">
      <c r="B8">
        <v>4</v>
      </c>
      <c r="C8">
        <v>1235</v>
      </c>
      <c r="D8">
        <v>1286</v>
      </c>
      <c r="E8">
        <v>1325</v>
      </c>
      <c r="F8">
        <v>1338</v>
      </c>
      <c r="G8">
        <v>5184</v>
      </c>
      <c r="J8">
        <v>4</v>
      </c>
      <c r="K8">
        <v>496</v>
      </c>
      <c r="L8">
        <v>587</v>
      </c>
      <c r="M8">
        <v>537</v>
      </c>
      <c r="N8">
        <v>466</v>
      </c>
      <c r="O8">
        <v>2086</v>
      </c>
      <c r="R8">
        <v>4</v>
      </c>
      <c r="S8">
        <f t="shared" si="0"/>
        <v>1731</v>
      </c>
      <c r="T8">
        <f t="shared" si="1"/>
        <v>1873</v>
      </c>
      <c r="U8">
        <f t="shared" si="2"/>
        <v>1862</v>
      </c>
      <c r="V8">
        <f t="shared" si="3"/>
        <v>1804</v>
      </c>
      <c r="W8">
        <f t="shared" si="4"/>
        <v>7270</v>
      </c>
    </row>
    <row r="9" spans="2:23" ht="12.75">
      <c r="B9">
        <v>5</v>
      </c>
      <c r="C9">
        <v>1262</v>
      </c>
      <c r="D9">
        <v>1251</v>
      </c>
      <c r="E9">
        <v>1249</v>
      </c>
      <c r="F9">
        <v>1253</v>
      </c>
      <c r="G9">
        <v>5015</v>
      </c>
      <c r="J9">
        <v>5</v>
      </c>
      <c r="K9">
        <v>269</v>
      </c>
      <c r="L9">
        <v>420</v>
      </c>
      <c r="M9">
        <v>388</v>
      </c>
      <c r="N9">
        <v>474</v>
      </c>
      <c r="O9">
        <v>1551</v>
      </c>
      <c r="R9">
        <v>5</v>
      </c>
      <c r="S9">
        <f t="shared" si="0"/>
        <v>1531</v>
      </c>
      <c r="T9">
        <f t="shared" si="1"/>
        <v>1671</v>
      </c>
      <c r="U9">
        <f t="shared" si="2"/>
        <v>1637</v>
      </c>
      <c r="V9">
        <f t="shared" si="3"/>
        <v>1727</v>
      </c>
      <c r="W9">
        <f t="shared" si="4"/>
        <v>6566</v>
      </c>
    </row>
    <row r="10" spans="2:23" ht="12.75">
      <c r="B10">
        <v>6</v>
      </c>
      <c r="C10">
        <v>4910</v>
      </c>
      <c r="D10">
        <v>4936</v>
      </c>
      <c r="E10">
        <v>4892</v>
      </c>
      <c r="F10">
        <v>5249</v>
      </c>
      <c r="G10">
        <v>19987</v>
      </c>
      <c r="J10">
        <v>6</v>
      </c>
      <c r="K10">
        <v>489</v>
      </c>
      <c r="L10">
        <v>560</v>
      </c>
      <c r="M10">
        <v>462</v>
      </c>
      <c r="N10">
        <v>763</v>
      </c>
      <c r="O10">
        <v>2274</v>
      </c>
      <c r="R10">
        <v>6</v>
      </c>
      <c r="S10">
        <f t="shared" si="0"/>
        <v>5399</v>
      </c>
      <c r="T10">
        <f t="shared" si="1"/>
        <v>5496</v>
      </c>
      <c r="U10">
        <f t="shared" si="2"/>
        <v>5354</v>
      </c>
      <c r="V10">
        <f t="shared" si="3"/>
        <v>6012</v>
      </c>
      <c r="W10">
        <f t="shared" si="4"/>
        <v>22261</v>
      </c>
    </row>
    <row r="11" spans="2:23" ht="12.75">
      <c r="B11">
        <v>7</v>
      </c>
      <c r="C11">
        <v>4164</v>
      </c>
      <c r="D11">
        <v>4417</v>
      </c>
      <c r="E11">
        <v>4900</v>
      </c>
      <c r="F11">
        <v>5022</v>
      </c>
      <c r="G11">
        <v>18503</v>
      </c>
      <c r="J11">
        <v>7</v>
      </c>
      <c r="K11">
        <v>873</v>
      </c>
      <c r="L11">
        <v>930</v>
      </c>
      <c r="M11">
        <v>830</v>
      </c>
      <c r="N11">
        <v>1259</v>
      </c>
      <c r="O11">
        <v>3892</v>
      </c>
      <c r="R11">
        <v>7</v>
      </c>
      <c r="S11">
        <f t="shared" si="0"/>
        <v>5037</v>
      </c>
      <c r="T11">
        <f t="shared" si="1"/>
        <v>5347</v>
      </c>
      <c r="U11">
        <f t="shared" si="2"/>
        <v>5730</v>
      </c>
      <c r="V11">
        <f t="shared" si="3"/>
        <v>6281</v>
      </c>
      <c r="W11">
        <f t="shared" si="4"/>
        <v>22395</v>
      </c>
    </row>
    <row r="12" spans="2:23" ht="12.75">
      <c r="B12">
        <v>8</v>
      </c>
      <c r="C12">
        <v>1405</v>
      </c>
      <c r="D12">
        <v>1616</v>
      </c>
      <c r="E12">
        <v>1678</v>
      </c>
      <c r="F12">
        <v>2425</v>
      </c>
      <c r="G12">
        <v>7124</v>
      </c>
      <c r="J12">
        <v>8</v>
      </c>
      <c r="K12">
        <v>653</v>
      </c>
      <c r="L12">
        <v>617</v>
      </c>
      <c r="M12">
        <v>521</v>
      </c>
      <c r="N12">
        <v>244</v>
      </c>
      <c r="O12">
        <v>2035</v>
      </c>
      <c r="R12">
        <v>8</v>
      </c>
      <c r="S12">
        <f t="shared" si="0"/>
        <v>2058</v>
      </c>
      <c r="T12">
        <f t="shared" si="1"/>
        <v>2233</v>
      </c>
      <c r="U12">
        <f t="shared" si="2"/>
        <v>2199</v>
      </c>
      <c r="V12">
        <f t="shared" si="3"/>
        <v>2669</v>
      </c>
      <c r="W12">
        <f t="shared" si="4"/>
        <v>9159</v>
      </c>
    </row>
    <row r="13" spans="2:23" ht="12.75">
      <c r="B13">
        <v>9</v>
      </c>
      <c r="C13">
        <v>1595</v>
      </c>
      <c r="D13">
        <v>1495</v>
      </c>
      <c r="E13">
        <v>1586</v>
      </c>
      <c r="F13">
        <v>1445</v>
      </c>
      <c r="G13">
        <v>6121</v>
      </c>
      <c r="J13">
        <v>9</v>
      </c>
      <c r="K13">
        <v>55</v>
      </c>
      <c r="L13">
        <v>54</v>
      </c>
      <c r="M13">
        <v>51</v>
      </c>
      <c r="N13">
        <v>80</v>
      </c>
      <c r="O13">
        <v>240</v>
      </c>
      <c r="R13">
        <v>9</v>
      </c>
      <c r="S13">
        <f t="shared" si="0"/>
        <v>1650</v>
      </c>
      <c r="T13">
        <f t="shared" si="1"/>
        <v>1549</v>
      </c>
      <c r="U13">
        <f t="shared" si="2"/>
        <v>1637</v>
      </c>
      <c r="V13">
        <f t="shared" si="3"/>
        <v>1525</v>
      </c>
      <c r="W13">
        <f t="shared" si="4"/>
        <v>6361</v>
      </c>
    </row>
    <row r="14" spans="2:23" ht="12.75">
      <c r="B14">
        <v>88</v>
      </c>
      <c r="C14">
        <v>227</v>
      </c>
      <c r="D14">
        <v>161</v>
      </c>
      <c r="E14">
        <v>183</v>
      </c>
      <c r="F14">
        <v>190</v>
      </c>
      <c r="G14">
        <v>761</v>
      </c>
      <c r="J14">
        <v>88</v>
      </c>
      <c r="K14">
        <v>43</v>
      </c>
      <c r="L14">
        <v>29</v>
      </c>
      <c r="M14">
        <v>37</v>
      </c>
      <c r="N14">
        <v>27</v>
      </c>
      <c r="O14">
        <v>136</v>
      </c>
      <c r="R14">
        <v>88</v>
      </c>
      <c r="S14">
        <f t="shared" si="0"/>
        <v>270</v>
      </c>
      <c r="T14">
        <f t="shared" si="1"/>
        <v>190</v>
      </c>
      <c r="U14">
        <f t="shared" si="2"/>
        <v>220</v>
      </c>
      <c r="V14">
        <f t="shared" si="3"/>
        <v>217</v>
      </c>
      <c r="W14">
        <f t="shared" si="4"/>
        <v>897</v>
      </c>
    </row>
    <row r="15" spans="2:23" ht="12.75">
      <c r="B15">
        <v>99</v>
      </c>
      <c r="C15">
        <v>299</v>
      </c>
      <c r="D15">
        <v>105</v>
      </c>
      <c r="E15">
        <v>91</v>
      </c>
      <c r="F15">
        <v>53</v>
      </c>
      <c r="G15">
        <v>548</v>
      </c>
      <c r="J15">
        <v>99</v>
      </c>
      <c r="K15">
        <v>1022</v>
      </c>
      <c r="L15">
        <v>1078</v>
      </c>
      <c r="M15">
        <v>1778</v>
      </c>
      <c r="N15">
        <v>1561</v>
      </c>
      <c r="O15">
        <v>5439</v>
      </c>
      <c r="R15">
        <v>99</v>
      </c>
      <c r="S15">
        <f t="shared" si="0"/>
        <v>1321</v>
      </c>
      <c r="T15">
        <f t="shared" si="1"/>
        <v>1183</v>
      </c>
      <c r="U15">
        <f t="shared" si="2"/>
        <v>1869</v>
      </c>
      <c r="V15">
        <f t="shared" si="3"/>
        <v>1614</v>
      </c>
      <c r="W15">
        <f t="shared" si="4"/>
        <v>5987</v>
      </c>
    </row>
    <row r="16" spans="1:23" ht="12.75">
      <c r="A16" t="s">
        <v>15</v>
      </c>
      <c r="C16">
        <v>27559</v>
      </c>
      <c r="D16">
        <v>28269</v>
      </c>
      <c r="E16">
        <v>29259</v>
      </c>
      <c r="F16">
        <v>30444</v>
      </c>
      <c r="G16">
        <v>115531</v>
      </c>
      <c r="I16" t="s">
        <v>15</v>
      </c>
      <c r="K16">
        <v>10075</v>
      </c>
      <c r="L16">
        <v>10342</v>
      </c>
      <c r="M16">
        <v>10300</v>
      </c>
      <c r="N16">
        <v>12283</v>
      </c>
      <c r="O16">
        <v>43000</v>
      </c>
      <c r="Q16" t="s">
        <v>15</v>
      </c>
      <c r="S16">
        <f t="shared" si="0"/>
        <v>37634</v>
      </c>
      <c r="T16">
        <f t="shared" si="1"/>
        <v>38611</v>
      </c>
      <c r="U16">
        <f t="shared" si="2"/>
        <v>39559</v>
      </c>
      <c r="V16">
        <f t="shared" si="3"/>
        <v>42727</v>
      </c>
      <c r="W16">
        <f t="shared" si="4"/>
        <v>158531</v>
      </c>
    </row>
    <row r="18" spans="1:17" ht="12.75">
      <c r="A18" s="1" t="s">
        <v>111</v>
      </c>
      <c r="I18" t="s">
        <v>99</v>
      </c>
      <c r="Q18" t="s">
        <v>99</v>
      </c>
    </row>
    <row r="19" spans="1:17" ht="12.75">
      <c r="A19" t="s">
        <v>38</v>
      </c>
      <c r="I19" t="s">
        <v>38</v>
      </c>
      <c r="Q19" t="s">
        <v>38</v>
      </c>
    </row>
    <row r="20" spans="1:23" ht="12.75">
      <c r="A20" t="s">
        <v>36</v>
      </c>
      <c r="B20" t="s">
        <v>36</v>
      </c>
      <c r="C20" t="s">
        <v>94</v>
      </c>
      <c r="G20" t="s">
        <v>15</v>
      </c>
      <c r="I20" t="s">
        <v>36</v>
      </c>
      <c r="J20" t="s">
        <v>36</v>
      </c>
      <c r="K20" t="s">
        <v>94</v>
      </c>
      <c r="O20" t="s">
        <v>15</v>
      </c>
      <c r="Q20" t="s">
        <v>36</v>
      </c>
      <c r="R20" t="s">
        <v>36</v>
      </c>
      <c r="S20" t="s">
        <v>94</v>
      </c>
      <c r="W20" t="s">
        <v>15</v>
      </c>
    </row>
    <row r="21" spans="3:22" ht="12.75">
      <c r="C21" t="s">
        <v>95</v>
      </c>
      <c r="D21" t="s">
        <v>96</v>
      </c>
      <c r="E21" t="s">
        <v>97</v>
      </c>
      <c r="F21" t="s">
        <v>98</v>
      </c>
      <c r="K21" t="s">
        <v>95</v>
      </c>
      <c r="L21" t="s">
        <v>96</v>
      </c>
      <c r="M21" t="s">
        <v>97</v>
      </c>
      <c r="N21" t="s">
        <v>98</v>
      </c>
      <c r="S21" t="s">
        <v>95</v>
      </c>
      <c r="T21" t="s">
        <v>96</v>
      </c>
      <c r="U21" t="s">
        <v>97</v>
      </c>
      <c r="V21" t="s">
        <v>98</v>
      </c>
    </row>
    <row r="22" spans="1:23" ht="12.75">
      <c r="A22" t="s">
        <v>51</v>
      </c>
      <c r="B22">
        <v>1</v>
      </c>
      <c r="C22">
        <v>18900</v>
      </c>
      <c r="D22">
        <v>19476</v>
      </c>
      <c r="E22">
        <v>18414</v>
      </c>
      <c r="F22">
        <v>17788</v>
      </c>
      <c r="G22">
        <v>74578</v>
      </c>
      <c r="I22" t="s">
        <v>51</v>
      </c>
      <c r="J22">
        <v>1</v>
      </c>
      <c r="K22">
        <v>4576</v>
      </c>
      <c r="L22">
        <v>4434</v>
      </c>
      <c r="M22">
        <v>4315</v>
      </c>
      <c r="N22">
        <v>5383</v>
      </c>
      <c r="O22">
        <v>18708</v>
      </c>
      <c r="Q22" t="s">
        <v>51</v>
      </c>
      <c r="R22">
        <v>1</v>
      </c>
      <c r="S22">
        <f aca="true" t="shared" si="5" ref="S22:S33">+K22+C22</f>
        <v>23476</v>
      </c>
      <c r="T22">
        <f aca="true" t="shared" si="6" ref="T22:T33">+L22+D22</f>
        <v>23910</v>
      </c>
      <c r="U22">
        <f aca="true" t="shared" si="7" ref="U22:U33">+M22+E22</f>
        <v>22729</v>
      </c>
      <c r="V22">
        <f aca="true" t="shared" si="8" ref="V22:V33">+N22+F22</f>
        <v>23171</v>
      </c>
      <c r="W22">
        <f aca="true" t="shared" si="9" ref="W22:W33">+O22+G22</f>
        <v>93286</v>
      </c>
    </row>
    <row r="23" spans="2:23" ht="12.75">
      <c r="B23">
        <v>2</v>
      </c>
      <c r="C23">
        <v>23349</v>
      </c>
      <c r="D23">
        <v>22536</v>
      </c>
      <c r="E23">
        <v>22829</v>
      </c>
      <c r="F23">
        <v>23633</v>
      </c>
      <c r="G23">
        <v>92347</v>
      </c>
      <c r="J23">
        <v>2</v>
      </c>
      <c r="K23">
        <v>607</v>
      </c>
      <c r="L23">
        <v>607</v>
      </c>
      <c r="M23">
        <v>476</v>
      </c>
      <c r="N23">
        <v>294</v>
      </c>
      <c r="O23">
        <v>1984</v>
      </c>
      <c r="R23">
        <v>2</v>
      </c>
      <c r="S23">
        <f t="shared" si="5"/>
        <v>23956</v>
      </c>
      <c r="T23">
        <f t="shared" si="6"/>
        <v>23143</v>
      </c>
      <c r="U23">
        <f t="shared" si="7"/>
        <v>23305</v>
      </c>
      <c r="V23">
        <f t="shared" si="8"/>
        <v>23927</v>
      </c>
      <c r="W23">
        <f t="shared" si="9"/>
        <v>94331</v>
      </c>
    </row>
    <row r="24" spans="2:23" ht="12.75">
      <c r="B24">
        <v>3</v>
      </c>
      <c r="C24">
        <v>13963</v>
      </c>
      <c r="D24">
        <v>13761</v>
      </c>
      <c r="E24">
        <v>13807</v>
      </c>
      <c r="F24">
        <v>12827</v>
      </c>
      <c r="G24">
        <v>54358</v>
      </c>
      <c r="J24">
        <v>3</v>
      </c>
      <c r="K24">
        <v>1754</v>
      </c>
      <c r="L24">
        <v>1752</v>
      </c>
      <c r="M24">
        <v>1720</v>
      </c>
      <c r="N24">
        <v>2591</v>
      </c>
      <c r="O24">
        <v>7817</v>
      </c>
      <c r="R24">
        <v>3</v>
      </c>
      <c r="S24">
        <f t="shared" si="5"/>
        <v>15717</v>
      </c>
      <c r="T24">
        <f t="shared" si="6"/>
        <v>15513</v>
      </c>
      <c r="U24">
        <f t="shared" si="7"/>
        <v>15527</v>
      </c>
      <c r="V24">
        <f t="shared" si="8"/>
        <v>15418</v>
      </c>
      <c r="W24">
        <f t="shared" si="9"/>
        <v>62175</v>
      </c>
    </row>
    <row r="25" spans="2:23" ht="12.75">
      <c r="B25">
        <v>4</v>
      </c>
      <c r="C25">
        <v>5852</v>
      </c>
      <c r="D25">
        <v>5987</v>
      </c>
      <c r="E25">
        <v>5729</v>
      </c>
      <c r="F25">
        <v>5648</v>
      </c>
      <c r="G25">
        <v>23216</v>
      </c>
      <c r="J25">
        <v>4</v>
      </c>
      <c r="K25">
        <v>523</v>
      </c>
      <c r="L25">
        <v>606</v>
      </c>
      <c r="M25">
        <v>561</v>
      </c>
      <c r="N25">
        <v>481</v>
      </c>
      <c r="O25">
        <v>2171</v>
      </c>
      <c r="R25">
        <v>4</v>
      </c>
      <c r="S25">
        <f t="shared" si="5"/>
        <v>6375</v>
      </c>
      <c r="T25">
        <f t="shared" si="6"/>
        <v>6593</v>
      </c>
      <c r="U25">
        <f t="shared" si="7"/>
        <v>6290</v>
      </c>
      <c r="V25">
        <f t="shared" si="8"/>
        <v>6129</v>
      </c>
      <c r="W25">
        <f t="shared" si="9"/>
        <v>25387</v>
      </c>
    </row>
    <row r="26" spans="2:23" ht="12.75">
      <c r="B26">
        <v>5</v>
      </c>
      <c r="C26">
        <v>5493</v>
      </c>
      <c r="D26">
        <v>5430</v>
      </c>
      <c r="E26">
        <v>5684</v>
      </c>
      <c r="F26">
        <v>5420</v>
      </c>
      <c r="G26">
        <v>22027</v>
      </c>
      <c r="J26">
        <v>5</v>
      </c>
      <c r="K26">
        <v>286</v>
      </c>
      <c r="L26">
        <v>427</v>
      </c>
      <c r="M26">
        <v>418</v>
      </c>
      <c r="N26">
        <v>513</v>
      </c>
      <c r="O26">
        <v>1644</v>
      </c>
      <c r="R26">
        <v>5</v>
      </c>
      <c r="S26">
        <f t="shared" si="5"/>
        <v>5779</v>
      </c>
      <c r="T26">
        <f t="shared" si="6"/>
        <v>5857</v>
      </c>
      <c r="U26">
        <f t="shared" si="7"/>
        <v>6102</v>
      </c>
      <c r="V26">
        <f t="shared" si="8"/>
        <v>5933</v>
      </c>
      <c r="W26">
        <f t="shared" si="9"/>
        <v>23671</v>
      </c>
    </row>
    <row r="27" spans="2:23" ht="12.75">
      <c r="B27">
        <v>6</v>
      </c>
      <c r="C27">
        <v>18210</v>
      </c>
      <c r="D27">
        <v>18360</v>
      </c>
      <c r="E27">
        <v>18707</v>
      </c>
      <c r="F27">
        <v>19183</v>
      </c>
      <c r="G27">
        <v>74460</v>
      </c>
      <c r="J27">
        <v>6</v>
      </c>
      <c r="K27">
        <v>2625</v>
      </c>
      <c r="L27">
        <v>2713</v>
      </c>
      <c r="M27">
        <v>2501</v>
      </c>
      <c r="N27">
        <v>2728</v>
      </c>
      <c r="O27">
        <v>10567</v>
      </c>
      <c r="R27">
        <v>6</v>
      </c>
      <c r="S27">
        <f t="shared" si="5"/>
        <v>20835</v>
      </c>
      <c r="T27">
        <f t="shared" si="6"/>
        <v>21073</v>
      </c>
      <c r="U27">
        <f t="shared" si="7"/>
        <v>21208</v>
      </c>
      <c r="V27">
        <f t="shared" si="8"/>
        <v>21911</v>
      </c>
      <c r="W27">
        <f t="shared" si="9"/>
        <v>85027</v>
      </c>
    </row>
    <row r="28" spans="2:23" ht="12.75">
      <c r="B28">
        <v>7</v>
      </c>
      <c r="C28">
        <v>16284</v>
      </c>
      <c r="D28">
        <v>16561</v>
      </c>
      <c r="E28">
        <v>17264</v>
      </c>
      <c r="F28">
        <v>16862</v>
      </c>
      <c r="G28">
        <v>66971</v>
      </c>
      <c r="J28">
        <v>7</v>
      </c>
      <c r="K28">
        <v>1017</v>
      </c>
      <c r="L28">
        <v>1122</v>
      </c>
      <c r="M28">
        <v>975</v>
      </c>
      <c r="N28">
        <v>1438</v>
      </c>
      <c r="O28">
        <v>4552</v>
      </c>
      <c r="R28">
        <v>7</v>
      </c>
      <c r="S28">
        <f t="shared" si="5"/>
        <v>17301</v>
      </c>
      <c r="T28">
        <f t="shared" si="6"/>
        <v>17683</v>
      </c>
      <c r="U28">
        <f t="shared" si="7"/>
        <v>18239</v>
      </c>
      <c r="V28">
        <f t="shared" si="8"/>
        <v>18300</v>
      </c>
      <c r="W28">
        <f t="shared" si="9"/>
        <v>71523</v>
      </c>
    </row>
    <row r="29" spans="2:23" ht="12.75">
      <c r="B29">
        <v>8</v>
      </c>
      <c r="C29">
        <v>7395</v>
      </c>
      <c r="D29">
        <v>7471</v>
      </c>
      <c r="E29">
        <v>7528</v>
      </c>
      <c r="F29">
        <v>8531</v>
      </c>
      <c r="G29">
        <v>30925</v>
      </c>
      <c r="J29">
        <v>8</v>
      </c>
      <c r="K29">
        <v>663</v>
      </c>
      <c r="L29">
        <v>633</v>
      </c>
      <c r="M29">
        <v>532</v>
      </c>
      <c r="N29">
        <v>250</v>
      </c>
      <c r="O29">
        <v>2078</v>
      </c>
      <c r="R29">
        <v>8</v>
      </c>
      <c r="S29">
        <f t="shared" si="5"/>
        <v>8058</v>
      </c>
      <c r="T29">
        <f t="shared" si="6"/>
        <v>8104</v>
      </c>
      <c r="U29">
        <f t="shared" si="7"/>
        <v>8060</v>
      </c>
      <c r="V29">
        <f t="shared" si="8"/>
        <v>8781</v>
      </c>
      <c r="W29">
        <f t="shared" si="9"/>
        <v>33003</v>
      </c>
    </row>
    <row r="30" spans="2:23" ht="12.75">
      <c r="B30">
        <v>9</v>
      </c>
      <c r="C30">
        <v>5082</v>
      </c>
      <c r="D30">
        <v>5082</v>
      </c>
      <c r="E30">
        <v>5247</v>
      </c>
      <c r="F30">
        <v>5211</v>
      </c>
      <c r="G30">
        <v>20622</v>
      </c>
      <c r="J30">
        <v>9</v>
      </c>
      <c r="K30">
        <v>70</v>
      </c>
      <c r="L30">
        <v>68</v>
      </c>
      <c r="M30">
        <v>62</v>
      </c>
      <c r="N30">
        <v>86</v>
      </c>
      <c r="O30">
        <v>286</v>
      </c>
      <c r="R30">
        <v>9</v>
      </c>
      <c r="S30">
        <f t="shared" si="5"/>
        <v>5152</v>
      </c>
      <c r="T30">
        <f t="shared" si="6"/>
        <v>5150</v>
      </c>
      <c r="U30">
        <f t="shared" si="7"/>
        <v>5309</v>
      </c>
      <c r="V30">
        <f t="shared" si="8"/>
        <v>5297</v>
      </c>
      <c r="W30">
        <f t="shared" si="9"/>
        <v>20908</v>
      </c>
    </row>
    <row r="31" spans="2:23" ht="12.75">
      <c r="B31">
        <v>88</v>
      </c>
      <c r="C31">
        <v>1519</v>
      </c>
      <c r="D31">
        <v>1306</v>
      </c>
      <c r="E31">
        <v>1323</v>
      </c>
      <c r="F31">
        <v>1422</v>
      </c>
      <c r="G31">
        <v>5570</v>
      </c>
      <c r="J31">
        <v>88</v>
      </c>
      <c r="K31">
        <v>65</v>
      </c>
      <c r="L31">
        <v>50</v>
      </c>
      <c r="M31">
        <v>62</v>
      </c>
      <c r="N31">
        <v>43</v>
      </c>
      <c r="O31">
        <v>220</v>
      </c>
      <c r="R31">
        <v>88</v>
      </c>
      <c r="S31">
        <f t="shared" si="5"/>
        <v>1584</v>
      </c>
      <c r="T31">
        <f t="shared" si="6"/>
        <v>1356</v>
      </c>
      <c r="U31">
        <f t="shared" si="7"/>
        <v>1385</v>
      </c>
      <c r="V31">
        <f t="shared" si="8"/>
        <v>1465</v>
      </c>
      <c r="W31">
        <f t="shared" si="9"/>
        <v>5790</v>
      </c>
    </row>
    <row r="32" spans="2:23" ht="12.75">
      <c r="B32">
        <v>99</v>
      </c>
      <c r="C32">
        <v>1238</v>
      </c>
      <c r="D32">
        <v>575</v>
      </c>
      <c r="E32">
        <v>554</v>
      </c>
      <c r="F32">
        <v>350</v>
      </c>
      <c r="G32">
        <v>2717</v>
      </c>
      <c r="J32">
        <v>99</v>
      </c>
      <c r="K32">
        <v>1182</v>
      </c>
      <c r="L32">
        <v>1432</v>
      </c>
      <c r="M32">
        <v>1987</v>
      </c>
      <c r="N32">
        <v>1759</v>
      </c>
      <c r="O32">
        <v>6360</v>
      </c>
      <c r="R32">
        <v>99</v>
      </c>
      <c r="S32">
        <f t="shared" si="5"/>
        <v>2420</v>
      </c>
      <c r="T32">
        <f t="shared" si="6"/>
        <v>2007</v>
      </c>
      <c r="U32">
        <f t="shared" si="7"/>
        <v>2541</v>
      </c>
      <c r="V32">
        <f t="shared" si="8"/>
        <v>2109</v>
      </c>
      <c r="W32">
        <f t="shared" si="9"/>
        <v>9077</v>
      </c>
    </row>
    <row r="33" spans="1:23" ht="12.75">
      <c r="A33" t="s">
        <v>15</v>
      </c>
      <c r="C33">
        <v>117285</v>
      </c>
      <c r="D33">
        <v>116545</v>
      </c>
      <c r="E33">
        <v>117086</v>
      </c>
      <c r="F33">
        <v>116875</v>
      </c>
      <c r="G33">
        <v>467791</v>
      </c>
      <c r="I33" t="s">
        <v>15</v>
      </c>
      <c r="K33">
        <v>13368</v>
      </c>
      <c r="L33">
        <v>13844</v>
      </c>
      <c r="M33">
        <v>13609</v>
      </c>
      <c r="N33">
        <v>15566</v>
      </c>
      <c r="O33">
        <v>56387</v>
      </c>
      <c r="Q33" t="s">
        <v>15</v>
      </c>
      <c r="S33">
        <f t="shared" si="5"/>
        <v>130653</v>
      </c>
      <c r="T33">
        <f t="shared" si="6"/>
        <v>130389</v>
      </c>
      <c r="U33">
        <f t="shared" si="7"/>
        <v>130695</v>
      </c>
      <c r="V33">
        <f t="shared" si="8"/>
        <v>132441</v>
      </c>
      <c r="W33">
        <f t="shared" si="9"/>
        <v>524178</v>
      </c>
    </row>
    <row r="36" spans="2:23" ht="12.75">
      <c r="B36">
        <v>1</v>
      </c>
      <c r="C36" s="2">
        <f aca="true" t="shared" si="10" ref="C36:G47">+C5*100/C22</f>
        <v>22.137566137566136</v>
      </c>
      <c r="D36" s="2">
        <f t="shared" si="10"/>
        <v>22.484082973916614</v>
      </c>
      <c r="E36" s="2">
        <f t="shared" si="10"/>
        <v>22.493754751819267</v>
      </c>
      <c r="F36" s="2">
        <f t="shared" si="10"/>
        <v>22.756914774004947</v>
      </c>
      <c r="G36" s="2">
        <f t="shared" si="10"/>
        <v>22.46372924991284</v>
      </c>
      <c r="J36">
        <v>1</v>
      </c>
      <c r="K36" s="2">
        <f aca="true" t="shared" si="11" ref="K36:O47">+K5*100/K22</f>
        <v>85.90472027972028</v>
      </c>
      <c r="L36" s="2">
        <f t="shared" si="11"/>
        <v>86.42309427153812</v>
      </c>
      <c r="M36" s="2">
        <f t="shared" si="11"/>
        <v>82.96639629200463</v>
      </c>
      <c r="N36" s="2">
        <f t="shared" si="11"/>
        <v>86.3273267694594</v>
      </c>
      <c r="O36" s="2">
        <f t="shared" si="11"/>
        <v>85.47145606157794</v>
      </c>
      <c r="R36">
        <v>1</v>
      </c>
      <c r="S36" s="2">
        <f aca="true" t="shared" si="12" ref="S36:W47">+S5*100/S22</f>
        <v>34.567217583915486</v>
      </c>
      <c r="T36" s="2">
        <f t="shared" si="12"/>
        <v>34.341279799247175</v>
      </c>
      <c r="U36" s="2">
        <f t="shared" si="12"/>
        <v>33.97421795943508</v>
      </c>
      <c r="V36" s="2">
        <f t="shared" si="12"/>
        <v>37.52535496957404</v>
      </c>
      <c r="W36" s="2">
        <f t="shared" si="12"/>
        <v>35.09958621872521</v>
      </c>
    </row>
    <row r="37" spans="2:23" ht="12.75">
      <c r="B37">
        <v>2</v>
      </c>
      <c r="C37" s="2">
        <f t="shared" si="10"/>
        <v>19.75245192513598</v>
      </c>
      <c r="D37" s="2">
        <f t="shared" si="10"/>
        <v>21.747426340078096</v>
      </c>
      <c r="E37" s="2">
        <f t="shared" si="10"/>
        <v>23.50957115949012</v>
      </c>
      <c r="F37" s="2">
        <f t="shared" si="10"/>
        <v>25.840985063259</v>
      </c>
      <c r="G37" s="2">
        <f t="shared" si="10"/>
        <v>22.72623907652658</v>
      </c>
      <c r="J37">
        <v>2</v>
      </c>
      <c r="K37" s="2">
        <f t="shared" si="11"/>
        <v>84.3492586490939</v>
      </c>
      <c r="L37" s="2">
        <f t="shared" si="11"/>
        <v>82.70181219110378</v>
      </c>
      <c r="M37" s="2">
        <f t="shared" si="11"/>
        <v>86.97478991596638</v>
      </c>
      <c r="N37" s="2">
        <f t="shared" si="11"/>
        <v>84.01360544217687</v>
      </c>
      <c r="O37" s="2">
        <f t="shared" si="11"/>
        <v>84.42540322580645</v>
      </c>
      <c r="R37">
        <v>2</v>
      </c>
      <c r="S37" s="2">
        <f t="shared" si="12"/>
        <v>21.389213558190015</v>
      </c>
      <c r="T37" s="2">
        <f t="shared" si="12"/>
        <v>23.346152184245778</v>
      </c>
      <c r="U37" s="2">
        <f t="shared" si="12"/>
        <v>24.80583565758421</v>
      </c>
      <c r="V37" s="2">
        <f t="shared" si="12"/>
        <v>26.555773812011534</v>
      </c>
      <c r="W37" s="2">
        <f t="shared" si="12"/>
        <v>24.023915785902833</v>
      </c>
    </row>
    <row r="38" spans="2:23" ht="12.75">
      <c r="B38">
        <v>3</v>
      </c>
      <c r="C38" s="2">
        <f t="shared" si="10"/>
        <v>26.255102771610684</v>
      </c>
      <c r="D38" s="2">
        <f t="shared" si="10"/>
        <v>27.04745294673352</v>
      </c>
      <c r="E38" s="2">
        <f t="shared" si="10"/>
        <v>27.855435648584052</v>
      </c>
      <c r="F38" s="2">
        <f t="shared" si="10"/>
        <v>25.836126919778593</v>
      </c>
      <c r="G38" s="2">
        <f t="shared" si="10"/>
        <v>26.76330990838515</v>
      </c>
      <c r="J38">
        <v>3</v>
      </c>
      <c r="K38" s="2">
        <f t="shared" si="11"/>
        <v>98.74572405929304</v>
      </c>
      <c r="L38" s="2">
        <f t="shared" si="11"/>
        <v>98.91552511415524</v>
      </c>
      <c r="M38" s="2">
        <f t="shared" si="11"/>
        <v>98.95348837209302</v>
      </c>
      <c r="N38" s="2">
        <f t="shared" si="11"/>
        <v>97.06676958703203</v>
      </c>
      <c r="O38" s="2">
        <f t="shared" si="11"/>
        <v>98.2729947550211</v>
      </c>
      <c r="R38">
        <v>3</v>
      </c>
      <c r="S38" s="2">
        <f t="shared" si="12"/>
        <v>34.34497677673856</v>
      </c>
      <c r="T38" s="2">
        <f t="shared" si="12"/>
        <v>35.16405595307162</v>
      </c>
      <c r="U38" s="2">
        <f t="shared" si="12"/>
        <v>35.73130675597346</v>
      </c>
      <c r="V38" s="2">
        <f t="shared" si="12"/>
        <v>37.80645998183941</v>
      </c>
      <c r="W38" s="2">
        <f t="shared" si="12"/>
        <v>35.75392038600724</v>
      </c>
    </row>
    <row r="39" spans="2:23" ht="12.75">
      <c r="B39">
        <v>4</v>
      </c>
      <c r="C39" s="2">
        <f t="shared" si="10"/>
        <v>21.103896103896105</v>
      </c>
      <c r="D39" s="2">
        <f t="shared" si="10"/>
        <v>21.479873058292966</v>
      </c>
      <c r="E39" s="2">
        <f t="shared" si="10"/>
        <v>23.1279455402339</v>
      </c>
      <c r="F39" s="2">
        <f t="shared" si="10"/>
        <v>23.689801699716714</v>
      </c>
      <c r="G39" s="2">
        <f t="shared" si="10"/>
        <v>22.329427980702963</v>
      </c>
      <c r="J39">
        <v>4</v>
      </c>
      <c r="K39" s="2">
        <f t="shared" si="11"/>
        <v>94.83747609942638</v>
      </c>
      <c r="L39" s="2">
        <f t="shared" si="11"/>
        <v>96.86468646864687</v>
      </c>
      <c r="M39" s="2">
        <f t="shared" si="11"/>
        <v>95.72192513368984</v>
      </c>
      <c r="N39" s="2">
        <f t="shared" si="11"/>
        <v>96.88149688149689</v>
      </c>
      <c r="O39" s="2">
        <f t="shared" si="11"/>
        <v>96.08475356978352</v>
      </c>
      <c r="R39">
        <v>4</v>
      </c>
      <c r="S39" s="2">
        <f t="shared" si="12"/>
        <v>27.152941176470588</v>
      </c>
      <c r="T39" s="2">
        <f t="shared" si="12"/>
        <v>28.408918549977248</v>
      </c>
      <c r="U39" s="2">
        <f t="shared" si="12"/>
        <v>29.60254372019078</v>
      </c>
      <c r="V39" s="2">
        <f t="shared" si="12"/>
        <v>29.43383912546908</v>
      </c>
      <c r="W39" s="2">
        <f t="shared" si="12"/>
        <v>28.636703824792217</v>
      </c>
    </row>
    <row r="40" spans="2:23" ht="12.75">
      <c r="B40">
        <v>5</v>
      </c>
      <c r="C40" s="2">
        <f t="shared" si="10"/>
        <v>22.974695066448206</v>
      </c>
      <c r="D40" s="2">
        <f t="shared" si="10"/>
        <v>23.03867403314917</v>
      </c>
      <c r="E40" s="2">
        <f t="shared" si="10"/>
        <v>21.97396199859254</v>
      </c>
      <c r="F40" s="2">
        <f t="shared" si="10"/>
        <v>23.118081180811807</v>
      </c>
      <c r="G40" s="2">
        <f t="shared" si="10"/>
        <v>22.767512598174967</v>
      </c>
      <c r="J40">
        <v>5</v>
      </c>
      <c r="K40" s="2">
        <f t="shared" si="11"/>
        <v>94.05594405594405</v>
      </c>
      <c r="L40" s="2">
        <f t="shared" si="11"/>
        <v>98.36065573770492</v>
      </c>
      <c r="M40" s="2">
        <f t="shared" si="11"/>
        <v>92.82296650717703</v>
      </c>
      <c r="N40" s="2">
        <f t="shared" si="11"/>
        <v>92.39766081871345</v>
      </c>
      <c r="O40" s="2">
        <f t="shared" si="11"/>
        <v>94.34306569343066</v>
      </c>
      <c r="R40">
        <v>5</v>
      </c>
      <c r="S40" s="2">
        <f t="shared" si="12"/>
        <v>26.492472746149854</v>
      </c>
      <c r="T40" s="2">
        <f t="shared" si="12"/>
        <v>28.529964145466963</v>
      </c>
      <c r="U40" s="2">
        <f t="shared" si="12"/>
        <v>26.82726974762373</v>
      </c>
      <c r="V40" s="2">
        <f t="shared" si="12"/>
        <v>29.108376875105343</v>
      </c>
      <c r="W40" s="2">
        <f t="shared" si="12"/>
        <v>27.738583076338134</v>
      </c>
    </row>
    <row r="41" spans="2:23" ht="12.75">
      <c r="B41">
        <v>6</v>
      </c>
      <c r="C41" s="2">
        <f t="shared" si="10"/>
        <v>26.963207029104886</v>
      </c>
      <c r="D41" s="2">
        <f t="shared" si="10"/>
        <v>26.884531590413943</v>
      </c>
      <c r="E41" s="2">
        <f t="shared" si="10"/>
        <v>26.150638798310794</v>
      </c>
      <c r="F41" s="2">
        <f t="shared" si="10"/>
        <v>27.36276911849033</v>
      </c>
      <c r="G41" s="2">
        <f t="shared" si="10"/>
        <v>26.84260005372012</v>
      </c>
      <c r="J41">
        <v>6</v>
      </c>
      <c r="K41" s="6">
        <f t="shared" si="11"/>
        <v>18.62857142857143</v>
      </c>
      <c r="L41" s="6">
        <f t="shared" si="11"/>
        <v>20.6413564319941</v>
      </c>
      <c r="M41" s="6">
        <f t="shared" si="11"/>
        <v>18.472610955617753</v>
      </c>
      <c r="N41" s="6">
        <f t="shared" si="11"/>
        <v>27.969208211143695</v>
      </c>
      <c r="O41" s="6">
        <f t="shared" si="11"/>
        <v>21.51982587300085</v>
      </c>
      <c r="R41">
        <v>6</v>
      </c>
      <c r="S41" s="2">
        <f t="shared" si="12"/>
        <v>25.913126949844013</v>
      </c>
      <c r="T41" s="2">
        <f t="shared" si="12"/>
        <v>26.080766858064823</v>
      </c>
      <c r="U41" s="2">
        <f t="shared" si="12"/>
        <v>25.24519049415315</v>
      </c>
      <c r="V41" s="2">
        <f t="shared" si="12"/>
        <v>27.438273013554834</v>
      </c>
      <c r="W41" s="2">
        <f t="shared" si="12"/>
        <v>26.181095416749972</v>
      </c>
    </row>
    <row r="42" spans="2:23" ht="12.75">
      <c r="B42">
        <v>7</v>
      </c>
      <c r="C42" s="2">
        <f t="shared" si="10"/>
        <v>25.57111274871039</v>
      </c>
      <c r="D42" s="2">
        <f t="shared" si="10"/>
        <v>26.671094740655757</v>
      </c>
      <c r="E42" s="2">
        <f t="shared" si="10"/>
        <v>28.382761816496757</v>
      </c>
      <c r="F42" s="2">
        <f t="shared" si="10"/>
        <v>29.782943897521054</v>
      </c>
      <c r="G42" s="2">
        <f t="shared" si="10"/>
        <v>27.628376461453463</v>
      </c>
      <c r="J42">
        <v>7</v>
      </c>
      <c r="K42" s="2">
        <f t="shared" si="11"/>
        <v>85.84070796460178</v>
      </c>
      <c r="L42" s="2">
        <f t="shared" si="11"/>
        <v>82.88770053475936</v>
      </c>
      <c r="M42" s="2">
        <f t="shared" si="11"/>
        <v>85.12820512820512</v>
      </c>
      <c r="N42" s="2">
        <f t="shared" si="11"/>
        <v>87.55215577190542</v>
      </c>
      <c r="O42" s="2">
        <f t="shared" si="11"/>
        <v>85.50087873462215</v>
      </c>
      <c r="R42">
        <v>7</v>
      </c>
      <c r="S42" s="2">
        <f t="shared" si="12"/>
        <v>29.11392405063291</v>
      </c>
      <c r="T42" s="2">
        <f t="shared" si="12"/>
        <v>30.23808177345473</v>
      </c>
      <c r="U42" s="2">
        <f t="shared" si="12"/>
        <v>31.416196063380667</v>
      </c>
      <c r="V42" s="2">
        <f t="shared" si="12"/>
        <v>34.322404371584696</v>
      </c>
      <c r="W42" s="2">
        <f t="shared" si="12"/>
        <v>31.311606056792918</v>
      </c>
    </row>
    <row r="43" spans="2:23" ht="12.75">
      <c r="B43">
        <v>8</v>
      </c>
      <c r="C43" s="2">
        <f t="shared" si="10"/>
        <v>18.999323867478026</v>
      </c>
      <c r="D43" s="2">
        <f t="shared" si="10"/>
        <v>21.630303841520547</v>
      </c>
      <c r="E43" s="2">
        <f t="shared" si="10"/>
        <v>22.29011689691817</v>
      </c>
      <c r="F43" s="2">
        <f t="shared" si="10"/>
        <v>28.4257414136678</v>
      </c>
      <c r="G43" s="2">
        <f t="shared" si="10"/>
        <v>23.03637833468068</v>
      </c>
      <c r="J43">
        <v>8</v>
      </c>
      <c r="K43" s="2">
        <f t="shared" si="11"/>
        <v>98.49170437405732</v>
      </c>
      <c r="L43" s="2">
        <f t="shared" si="11"/>
        <v>97.47235387045814</v>
      </c>
      <c r="M43" s="2">
        <f t="shared" si="11"/>
        <v>97.93233082706767</v>
      </c>
      <c r="N43" s="2">
        <f t="shared" si="11"/>
        <v>97.6</v>
      </c>
      <c r="O43" s="2">
        <f t="shared" si="11"/>
        <v>97.93070259865254</v>
      </c>
      <c r="R43">
        <v>8</v>
      </c>
      <c r="S43" s="2">
        <f t="shared" si="12"/>
        <v>25.53983618763961</v>
      </c>
      <c r="T43" s="2">
        <f t="shared" si="12"/>
        <v>27.554294175715697</v>
      </c>
      <c r="U43" s="2">
        <f t="shared" si="12"/>
        <v>27.28287841191067</v>
      </c>
      <c r="V43" s="2">
        <f t="shared" si="12"/>
        <v>30.395171392779865</v>
      </c>
      <c r="W43" s="2">
        <f t="shared" si="12"/>
        <v>27.752022543405143</v>
      </c>
    </row>
    <row r="44" spans="2:23" ht="12.75">
      <c r="B44">
        <v>9</v>
      </c>
      <c r="C44" s="2">
        <f t="shared" si="10"/>
        <v>31.385281385281385</v>
      </c>
      <c r="D44" s="2">
        <f t="shared" si="10"/>
        <v>29.41755214482487</v>
      </c>
      <c r="E44" s="2">
        <f t="shared" si="10"/>
        <v>30.226796264532112</v>
      </c>
      <c r="F44" s="2">
        <f t="shared" si="10"/>
        <v>27.729802341201307</v>
      </c>
      <c r="G44" s="2">
        <f t="shared" si="10"/>
        <v>29.68189312384832</v>
      </c>
      <c r="J44">
        <v>9</v>
      </c>
      <c r="K44" s="2">
        <f t="shared" si="11"/>
        <v>78.57142857142857</v>
      </c>
      <c r="L44" s="2">
        <f t="shared" si="11"/>
        <v>79.41176470588235</v>
      </c>
      <c r="M44" s="2">
        <f t="shared" si="11"/>
        <v>82.25806451612904</v>
      </c>
      <c r="N44" s="2">
        <f t="shared" si="11"/>
        <v>93.02325581395348</v>
      </c>
      <c r="O44" s="2">
        <f t="shared" si="11"/>
        <v>83.91608391608392</v>
      </c>
      <c r="R44">
        <v>9</v>
      </c>
      <c r="S44" s="2">
        <f t="shared" si="12"/>
        <v>32.02639751552795</v>
      </c>
      <c r="T44" s="2">
        <f t="shared" si="12"/>
        <v>30.07766990291262</v>
      </c>
      <c r="U44" s="2">
        <f t="shared" si="12"/>
        <v>30.834432096440008</v>
      </c>
      <c r="V44" s="2">
        <f t="shared" si="12"/>
        <v>28.789881064753633</v>
      </c>
      <c r="W44" s="2">
        <f t="shared" si="12"/>
        <v>30.423761239716853</v>
      </c>
    </row>
    <row r="45" spans="2:23" ht="12.75">
      <c r="B45">
        <v>88</v>
      </c>
      <c r="C45" s="2">
        <f t="shared" si="10"/>
        <v>14.944042132982226</v>
      </c>
      <c r="D45" s="2">
        <f t="shared" si="10"/>
        <v>12.32771822358346</v>
      </c>
      <c r="E45" s="2">
        <f t="shared" si="10"/>
        <v>13.832199546485262</v>
      </c>
      <c r="F45" s="2">
        <f t="shared" si="10"/>
        <v>13.361462728551336</v>
      </c>
      <c r="G45" s="19">
        <f t="shared" si="10"/>
        <v>13.662477558348295</v>
      </c>
      <c r="J45">
        <v>88</v>
      </c>
      <c r="K45" s="2">
        <f t="shared" si="11"/>
        <v>66.15384615384616</v>
      </c>
      <c r="L45" s="2">
        <f t="shared" si="11"/>
        <v>58</v>
      </c>
      <c r="M45" s="2">
        <f t="shared" si="11"/>
        <v>59.67741935483871</v>
      </c>
      <c r="N45" s="2">
        <f t="shared" si="11"/>
        <v>62.7906976744186</v>
      </c>
      <c r="O45" s="19">
        <f t="shared" si="11"/>
        <v>61.81818181818182</v>
      </c>
      <c r="R45">
        <v>88</v>
      </c>
      <c r="S45" s="2">
        <f t="shared" si="12"/>
        <v>17.045454545454547</v>
      </c>
      <c r="T45" s="2">
        <f t="shared" si="12"/>
        <v>14.011799410029498</v>
      </c>
      <c r="U45" s="2">
        <f t="shared" si="12"/>
        <v>15.884476534296029</v>
      </c>
      <c r="V45" s="2">
        <f t="shared" si="12"/>
        <v>14.812286689419794</v>
      </c>
      <c r="W45" s="19">
        <f t="shared" si="12"/>
        <v>15.492227979274611</v>
      </c>
    </row>
    <row r="46" spans="2:23" ht="12.75">
      <c r="B46">
        <v>99</v>
      </c>
      <c r="C46" s="2">
        <f t="shared" si="10"/>
        <v>24.151857835218095</v>
      </c>
      <c r="D46" s="2">
        <f t="shared" si="10"/>
        <v>18.26086956521739</v>
      </c>
      <c r="E46" s="2">
        <f t="shared" si="10"/>
        <v>16.425992779783392</v>
      </c>
      <c r="F46" s="2">
        <f t="shared" si="10"/>
        <v>15.142857142857142</v>
      </c>
      <c r="G46" s="2">
        <f t="shared" si="10"/>
        <v>20.169304379830695</v>
      </c>
      <c r="J46">
        <v>99</v>
      </c>
      <c r="K46" s="2">
        <f t="shared" si="11"/>
        <v>86.46362098138748</v>
      </c>
      <c r="L46" s="2">
        <f t="shared" si="11"/>
        <v>75.27932960893855</v>
      </c>
      <c r="M46" s="2">
        <f t="shared" si="11"/>
        <v>89.4816305988928</v>
      </c>
      <c r="N46" s="2">
        <f t="shared" si="11"/>
        <v>88.74360432063672</v>
      </c>
      <c r="O46" s="2">
        <f t="shared" si="11"/>
        <v>85.51886792452831</v>
      </c>
      <c r="R46">
        <v>99</v>
      </c>
      <c r="S46" s="2">
        <f t="shared" si="12"/>
        <v>54.586776859504134</v>
      </c>
      <c r="T46" s="2">
        <f t="shared" si="12"/>
        <v>58.94369706028899</v>
      </c>
      <c r="U46" s="2">
        <f t="shared" si="12"/>
        <v>73.55371900826447</v>
      </c>
      <c r="V46" s="2">
        <f t="shared" si="12"/>
        <v>76.52916073968706</v>
      </c>
      <c r="W46" s="2">
        <f t="shared" si="12"/>
        <v>65.95791561088465</v>
      </c>
    </row>
    <row r="47" spans="3:23" ht="12.75">
      <c r="C47" s="2">
        <f t="shared" si="10"/>
        <v>23.497463443748135</v>
      </c>
      <c r="D47" s="2">
        <f t="shared" si="10"/>
        <v>24.25586683255395</v>
      </c>
      <c r="E47" s="2">
        <f t="shared" si="10"/>
        <v>24.989324086568846</v>
      </c>
      <c r="F47" s="2">
        <f t="shared" si="10"/>
        <v>26.048342245989303</v>
      </c>
      <c r="G47" s="2">
        <f t="shared" si="10"/>
        <v>24.69714038961844</v>
      </c>
      <c r="K47" s="2">
        <f t="shared" si="11"/>
        <v>75.36654697785757</v>
      </c>
      <c r="L47" s="2">
        <f t="shared" si="11"/>
        <v>74.70384281999422</v>
      </c>
      <c r="M47" s="2">
        <f t="shared" si="11"/>
        <v>75.68520831802483</v>
      </c>
      <c r="N47" s="2">
        <f t="shared" si="11"/>
        <v>78.90916099190544</v>
      </c>
      <c r="O47" s="19">
        <f t="shared" si="11"/>
        <v>76.25871211449447</v>
      </c>
      <c r="S47" s="2">
        <f t="shared" si="12"/>
        <v>28.80454333233833</v>
      </c>
      <c r="T47" s="2">
        <f t="shared" si="12"/>
        <v>29.612160535014457</v>
      </c>
      <c r="U47" s="2">
        <f t="shared" si="12"/>
        <v>30.268181644286315</v>
      </c>
      <c r="V47" s="2">
        <f t="shared" si="12"/>
        <v>32.261157798566906</v>
      </c>
      <c r="W47" s="19">
        <f t="shared" si="12"/>
        <v>30.24373399875615</v>
      </c>
    </row>
    <row r="48" spans="3:7" ht="12.75">
      <c r="C48" s="2"/>
      <c r="D48" s="2"/>
      <c r="E48" s="2"/>
      <c r="F48" s="2"/>
      <c r="G48" s="2"/>
    </row>
    <row r="49" spans="3:7" ht="12.75">
      <c r="C49" s="2"/>
      <c r="D49" s="2"/>
      <c r="E49" s="2"/>
      <c r="F49" s="2"/>
      <c r="G49" s="2"/>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A1" sqref="A1"/>
    </sheetView>
  </sheetViews>
  <sheetFormatPr defaultColWidth="11.421875" defaultRowHeight="12.75"/>
  <sheetData>
    <row r="1" ht="12.75">
      <c r="A1" s="45" t="s">
        <v>202</v>
      </c>
    </row>
  </sheetData>
  <sheetProtection password="E6BE" sheet="1" objects="1" scenarios="1"/>
  <hyperlinks>
    <hyperlink ref="A1" location="ÍNDICE!A1" display="Volver"/>
  </hyperlinks>
  <printOptions/>
  <pageMargins left="0.75" right="0.75" top="1" bottom="1" header="0" footer="0"/>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P124"/>
  <sheetViews>
    <sheetView showGridLines="0" showRowColHeaders="0" zoomScale="80" zoomScaleNormal="80" workbookViewId="0" topLeftCell="A86">
      <selection activeCell="L127" sqref="L127"/>
    </sheetView>
  </sheetViews>
  <sheetFormatPr defaultColWidth="11.421875" defaultRowHeight="12.75"/>
  <cols>
    <col min="1" max="1" width="11.421875" style="17" customWidth="1"/>
    <col min="2" max="2" width="27.8515625" style="17" customWidth="1"/>
    <col min="3" max="3" width="20.140625" style="17" customWidth="1"/>
    <col min="4" max="5" width="15.7109375" style="17" customWidth="1"/>
    <col min="6" max="8" width="15.7109375" style="17" hidden="1" customWidth="1"/>
    <col min="9" max="11" width="15.7109375" style="17" customWidth="1"/>
    <col min="12" max="12" width="14.57421875" style="17" customWidth="1"/>
    <col min="13" max="16384" width="11.421875" style="17" customWidth="1"/>
  </cols>
  <sheetData>
    <row r="1" spans="1:3" ht="12.75">
      <c r="A1" s="56"/>
      <c r="B1" s="56"/>
      <c r="C1" s="56"/>
    </row>
    <row r="4" spans="2:12" ht="18">
      <c r="B4" s="122" t="s">
        <v>76</v>
      </c>
      <c r="C4" s="122"/>
      <c r="D4" s="122"/>
      <c r="E4" s="122"/>
      <c r="F4" s="122"/>
      <c r="G4" s="122"/>
      <c r="H4" s="122"/>
      <c r="I4" s="122"/>
      <c r="J4" s="122"/>
      <c r="K4" s="122"/>
      <c r="L4" s="122"/>
    </row>
    <row r="5" ht="12.75" customHeight="1"/>
    <row r="6" spans="2:12" ht="12.75" customHeight="1">
      <c r="B6" s="123" t="s">
        <v>61</v>
      </c>
      <c r="C6" s="125" t="s">
        <v>203</v>
      </c>
      <c r="D6" s="125"/>
      <c r="E6" s="125"/>
      <c r="F6" s="27" t="s">
        <v>71</v>
      </c>
      <c r="G6" s="27"/>
      <c r="H6" s="27"/>
      <c r="I6" s="126" t="s">
        <v>181</v>
      </c>
      <c r="J6" s="123" t="s">
        <v>74</v>
      </c>
      <c r="K6" s="123" t="s">
        <v>75</v>
      </c>
      <c r="L6" s="127" t="s">
        <v>182</v>
      </c>
    </row>
    <row r="7" spans="2:12" ht="12.75">
      <c r="B7" s="124"/>
      <c r="C7" s="57" t="s">
        <v>183</v>
      </c>
      <c r="D7" s="57" t="s">
        <v>73</v>
      </c>
      <c r="E7" s="57" t="s">
        <v>78</v>
      </c>
      <c r="F7" s="27" t="s">
        <v>72</v>
      </c>
      <c r="G7" s="27" t="s">
        <v>73</v>
      </c>
      <c r="H7" s="27" t="s">
        <v>78</v>
      </c>
      <c r="I7" s="124"/>
      <c r="J7" s="124"/>
      <c r="K7" s="124"/>
      <c r="L7" s="128"/>
    </row>
    <row r="8" spans="2:12" ht="15" customHeight="1">
      <c r="B8" s="58" t="s">
        <v>62</v>
      </c>
      <c r="C8" s="59">
        <v>99.35483870967742</v>
      </c>
      <c r="D8" s="59">
        <v>0.6451612903225806</v>
      </c>
      <c r="E8" s="59">
        <v>0</v>
      </c>
      <c r="F8" s="60">
        <v>1078</v>
      </c>
      <c r="G8" s="60">
        <v>7</v>
      </c>
      <c r="H8" s="61">
        <v>0</v>
      </c>
      <c r="I8" s="61">
        <v>1085</v>
      </c>
      <c r="J8" s="62">
        <v>0.840552995391705</v>
      </c>
      <c r="K8" s="62">
        <v>25.329162386777476</v>
      </c>
      <c r="L8" s="63">
        <v>21.290503314968717</v>
      </c>
    </row>
    <row r="9" spans="2:12" ht="15" customHeight="1">
      <c r="B9" s="64" t="s">
        <v>63</v>
      </c>
      <c r="C9" s="59">
        <v>92.00367647058823</v>
      </c>
      <c r="D9" s="59">
        <v>7.9963235294117645</v>
      </c>
      <c r="E9" s="59">
        <v>0</v>
      </c>
      <c r="F9" s="60">
        <v>1001</v>
      </c>
      <c r="G9" s="60">
        <v>87</v>
      </c>
      <c r="H9" s="61">
        <v>0</v>
      </c>
      <c r="I9" s="61">
        <v>1088</v>
      </c>
      <c r="J9" s="62">
        <v>0.6700367647058824</v>
      </c>
      <c r="K9" s="62">
        <v>23.275714530207086</v>
      </c>
      <c r="L9" s="63">
        <v>15.595584460037653</v>
      </c>
    </row>
    <row r="10" spans="2:12" ht="15" customHeight="1">
      <c r="B10" s="58" t="s">
        <v>64</v>
      </c>
      <c r="C10" s="59">
        <v>95.21072796934865</v>
      </c>
      <c r="D10" s="59">
        <v>4.789272030651341</v>
      </c>
      <c r="E10" s="59">
        <v>0</v>
      </c>
      <c r="F10" s="60">
        <v>994</v>
      </c>
      <c r="G10" s="60">
        <v>50</v>
      </c>
      <c r="H10" s="61">
        <v>0</v>
      </c>
      <c r="I10" s="61">
        <v>1044</v>
      </c>
      <c r="J10" s="62">
        <v>0.49137931034482757</v>
      </c>
      <c r="K10" s="62">
        <v>36.6418643829847</v>
      </c>
      <c r="L10" s="63">
        <v>18.005054050259723</v>
      </c>
    </row>
    <row r="11" spans="2:12" ht="15" customHeight="1">
      <c r="B11" s="58" t="s">
        <v>65</v>
      </c>
      <c r="C11" s="59">
        <v>91.4027149321267</v>
      </c>
      <c r="D11" s="59">
        <v>8.597285067873303</v>
      </c>
      <c r="E11" s="59">
        <v>0</v>
      </c>
      <c r="F11" s="60">
        <v>404</v>
      </c>
      <c r="G11" s="60">
        <v>38</v>
      </c>
      <c r="H11" s="61">
        <v>0</v>
      </c>
      <c r="I11" s="61">
        <v>442</v>
      </c>
      <c r="J11" s="62">
        <v>0.48868778280542985</v>
      </c>
      <c r="K11" s="62">
        <v>37.4195733152726</v>
      </c>
      <c r="L11" s="63">
        <v>18.286488316965794</v>
      </c>
    </row>
    <row r="12" spans="2:12" ht="15" customHeight="1">
      <c r="B12" s="58" t="s">
        <v>66</v>
      </c>
      <c r="C12" s="59">
        <v>98.10810810810811</v>
      </c>
      <c r="D12" s="59">
        <v>1.8918918918918919</v>
      </c>
      <c r="E12" s="59">
        <v>0</v>
      </c>
      <c r="F12" s="60">
        <v>726</v>
      </c>
      <c r="G12" s="60">
        <v>14</v>
      </c>
      <c r="H12" s="61">
        <v>0</v>
      </c>
      <c r="I12" s="61">
        <v>740</v>
      </c>
      <c r="J12" s="62">
        <v>0.4418918918918919</v>
      </c>
      <c r="K12" s="62">
        <v>68.12741668201068</v>
      </c>
      <c r="L12" s="63">
        <v>30.104953047320933</v>
      </c>
    </row>
    <row r="13" spans="2:12" ht="15" customHeight="1">
      <c r="B13" s="58" t="s">
        <v>67</v>
      </c>
      <c r="C13" s="59">
        <v>0</v>
      </c>
      <c r="D13" s="59">
        <v>100</v>
      </c>
      <c r="E13" s="59">
        <v>0</v>
      </c>
      <c r="F13" s="60">
        <v>0</v>
      </c>
      <c r="G13" s="60">
        <v>832</v>
      </c>
      <c r="H13" s="61">
        <v>0</v>
      </c>
      <c r="I13" s="61">
        <v>832</v>
      </c>
      <c r="J13" s="62">
        <v>0.8725961538461539</v>
      </c>
      <c r="K13" s="62">
        <v>19.13567469353021</v>
      </c>
      <c r="L13" s="63">
        <v>16.69771613882564</v>
      </c>
    </row>
    <row r="14" spans="2:12" ht="15" customHeight="1">
      <c r="B14" s="58" t="s">
        <v>68</v>
      </c>
      <c r="C14" s="59">
        <v>0</v>
      </c>
      <c r="D14" s="59">
        <v>100</v>
      </c>
      <c r="E14" s="59">
        <v>0</v>
      </c>
      <c r="F14" s="60">
        <v>0</v>
      </c>
      <c r="G14" s="60">
        <v>679</v>
      </c>
      <c r="H14" s="61">
        <v>0</v>
      </c>
      <c r="I14" s="61">
        <v>679</v>
      </c>
      <c r="J14" s="62">
        <v>0.8541973490427098</v>
      </c>
      <c r="K14" s="62">
        <v>20.538415003024802</v>
      </c>
      <c r="L14" s="63">
        <v>17.543859649122805</v>
      </c>
    </row>
    <row r="15" spans="2:12" ht="15" customHeight="1">
      <c r="B15" s="58" t="s">
        <v>69</v>
      </c>
      <c r="C15" s="59">
        <v>81.59645232815964</v>
      </c>
      <c r="D15" s="59">
        <v>18.403547671840354</v>
      </c>
      <c r="E15" s="59">
        <v>0</v>
      </c>
      <c r="F15" s="60">
        <v>368</v>
      </c>
      <c r="G15" s="60">
        <v>83</v>
      </c>
      <c r="H15" s="61">
        <v>0</v>
      </c>
      <c r="I15" s="61">
        <v>451</v>
      </c>
      <c r="J15" s="62">
        <v>0.6008869179600886</v>
      </c>
      <c r="K15" s="62">
        <v>24.357312594512855</v>
      </c>
      <c r="L15" s="63">
        <v>14.63599049470728</v>
      </c>
    </row>
    <row r="16" spans="2:12" ht="15" customHeight="1">
      <c r="B16" s="58" t="s">
        <v>70</v>
      </c>
      <c r="C16" s="59">
        <v>0</v>
      </c>
      <c r="D16" s="59">
        <v>100</v>
      </c>
      <c r="E16" s="59">
        <v>0</v>
      </c>
      <c r="F16" s="60">
        <v>0</v>
      </c>
      <c r="G16" s="60">
        <v>141</v>
      </c>
      <c r="H16" s="61">
        <v>0</v>
      </c>
      <c r="I16" s="61">
        <v>141</v>
      </c>
      <c r="J16" s="62">
        <v>0.8226950354609929</v>
      </c>
      <c r="K16" s="62">
        <v>15.374550212626758</v>
      </c>
      <c r="L16" s="63">
        <v>12.648566132373785</v>
      </c>
    </row>
    <row r="17" spans="2:12" ht="15" customHeight="1">
      <c r="B17" s="58" t="s">
        <v>79</v>
      </c>
      <c r="C17" s="59">
        <v>70.30144570901261</v>
      </c>
      <c r="D17" s="59">
        <v>29.69855429098739</v>
      </c>
      <c r="E17" s="59">
        <v>0</v>
      </c>
      <c r="F17" s="60">
        <v>4571</v>
      </c>
      <c r="G17" s="60">
        <v>1931</v>
      </c>
      <c r="H17" s="60">
        <v>0</v>
      </c>
      <c r="I17" s="60">
        <v>6502</v>
      </c>
      <c r="J17" s="65">
        <v>0.6833832335329342</v>
      </c>
      <c r="K17" s="65">
        <v>26.782652711330275</v>
      </c>
      <c r="L17" s="63">
        <v>18.30281581245849</v>
      </c>
    </row>
    <row r="18" spans="2:12" ht="24.75" customHeight="1">
      <c r="B18" s="121" t="s">
        <v>144</v>
      </c>
      <c r="C18" s="121"/>
      <c r="D18" s="121"/>
      <c r="E18" s="121"/>
      <c r="F18" s="121"/>
      <c r="G18" s="121"/>
      <c r="H18" s="121"/>
      <c r="I18" s="121"/>
      <c r="J18" s="121"/>
      <c r="K18" s="121"/>
      <c r="L18" s="121"/>
    </row>
    <row r="19" spans="3:12" ht="15" customHeight="1">
      <c r="C19" s="66"/>
      <c r="D19" s="66"/>
      <c r="E19" s="66"/>
      <c r="J19" s="66"/>
      <c r="K19" s="66"/>
      <c r="L19" s="66"/>
    </row>
    <row r="20" spans="2:12" ht="12.75">
      <c r="B20" s="67" t="s">
        <v>202</v>
      </c>
      <c r="C20" s="66"/>
      <c r="D20" s="66"/>
      <c r="E20" s="66"/>
      <c r="J20" s="66"/>
      <c r="K20" s="66"/>
      <c r="L20" s="66"/>
    </row>
    <row r="21" spans="3:12" ht="12.75">
      <c r="C21" s="68"/>
      <c r="D21" s="68"/>
      <c r="E21" s="68"/>
      <c r="J21" s="68"/>
      <c r="K21" s="68"/>
      <c r="L21" s="68"/>
    </row>
    <row r="25" spans="2:12" ht="18">
      <c r="B25" s="122" t="s">
        <v>117</v>
      </c>
      <c r="C25" s="122"/>
      <c r="D25" s="122"/>
      <c r="E25" s="122"/>
      <c r="F25" s="122"/>
      <c r="G25" s="122"/>
      <c r="H25" s="122"/>
      <c r="I25" s="122"/>
      <c r="J25" s="122"/>
      <c r="K25" s="122"/>
      <c r="L25" s="122"/>
    </row>
    <row r="27" spans="2:12" ht="12.75" customHeight="1">
      <c r="B27" s="123" t="s">
        <v>61</v>
      </c>
      <c r="C27" s="125" t="s">
        <v>203</v>
      </c>
      <c r="D27" s="125"/>
      <c r="E27" s="125"/>
      <c r="F27" s="27" t="s">
        <v>71</v>
      </c>
      <c r="G27" s="27"/>
      <c r="H27" s="27"/>
      <c r="I27" s="126" t="s">
        <v>181</v>
      </c>
      <c r="J27" s="123" t="s">
        <v>74</v>
      </c>
      <c r="K27" s="123" t="s">
        <v>75</v>
      </c>
      <c r="L27" s="127" t="s">
        <v>182</v>
      </c>
    </row>
    <row r="28" spans="2:12" ht="12.75">
      <c r="B28" s="124"/>
      <c r="C28" s="57" t="s">
        <v>183</v>
      </c>
      <c r="D28" s="57" t="s">
        <v>73</v>
      </c>
      <c r="E28" s="57" t="s">
        <v>78</v>
      </c>
      <c r="F28" s="27" t="s">
        <v>72</v>
      </c>
      <c r="G28" s="27" t="s">
        <v>73</v>
      </c>
      <c r="H28" s="27" t="s">
        <v>78</v>
      </c>
      <c r="I28" s="124"/>
      <c r="J28" s="124"/>
      <c r="K28" s="124"/>
      <c r="L28" s="128"/>
    </row>
    <row r="29" spans="2:12" ht="15" customHeight="1">
      <c r="B29" s="58" t="s">
        <v>62</v>
      </c>
      <c r="C29" s="59">
        <v>99.39516129032258</v>
      </c>
      <c r="D29" s="59">
        <v>0.6048387096774194</v>
      </c>
      <c r="E29" s="59">
        <v>0</v>
      </c>
      <c r="F29" s="60">
        <v>986</v>
      </c>
      <c r="G29" s="60">
        <v>6</v>
      </c>
      <c r="H29" s="61">
        <v>0</v>
      </c>
      <c r="I29" s="61">
        <v>992</v>
      </c>
      <c r="J29" s="62">
        <v>0.7893145161290323</v>
      </c>
      <c r="K29" s="62">
        <v>22.58086544808905</v>
      </c>
      <c r="L29" s="63">
        <v>17.82340488493319</v>
      </c>
    </row>
    <row r="30" spans="2:12" ht="15" customHeight="1">
      <c r="B30" s="64" t="s">
        <v>63</v>
      </c>
      <c r="C30" s="59">
        <v>94.5705824284304</v>
      </c>
      <c r="D30" s="59">
        <v>5.429417571569595</v>
      </c>
      <c r="E30" s="59">
        <v>0</v>
      </c>
      <c r="F30" s="60">
        <v>958</v>
      </c>
      <c r="G30" s="60">
        <v>55</v>
      </c>
      <c r="H30" s="61">
        <v>0</v>
      </c>
      <c r="I30" s="61">
        <v>1013</v>
      </c>
      <c r="J30" s="62">
        <v>0.7166831194471865</v>
      </c>
      <c r="K30" s="62">
        <v>21.109444027673586</v>
      </c>
      <c r="L30" s="63">
        <v>15.128782195548887</v>
      </c>
    </row>
    <row r="31" spans="2:12" ht="15" customHeight="1">
      <c r="B31" s="58" t="s">
        <v>64</v>
      </c>
      <c r="C31" s="59">
        <v>97.43801652892562</v>
      </c>
      <c r="D31" s="59">
        <v>2.56198347107438</v>
      </c>
      <c r="E31" s="59">
        <v>0</v>
      </c>
      <c r="F31" s="60">
        <v>1179</v>
      </c>
      <c r="G31" s="60">
        <v>31</v>
      </c>
      <c r="H31" s="61">
        <v>0</v>
      </c>
      <c r="I31" s="61">
        <v>1210</v>
      </c>
      <c r="J31" s="62">
        <v>0.4636363636363636</v>
      </c>
      <c r="K31" s="62">
        <v>41.349143970201276</v>
      </c>
      <c r="L31" s="63">
        <v>19.17096674982059</v>
      </c>
    </row>
    <row r="32" spans="2:12" ht="15" customHeight="1">
      <c r="B32" s="58" t="s">
        <v>65</v>
      </c>
      <c r="C32" s="59">
        <v>93.37899543378995</v>
      </c>
      <c r="D32" s="59">
        <v>6.621004566210046</v>
      </c>
      <c r="E32" s="59">
        <v>0</v>
      </c>
      <c r="F32" s="60">
        <v>409</v>
      </c>
      <c r="G32" s="60">
        <v>29</v>
      </c>
      <c r="H32" s="61">
        <v>0</v>
      </c>
      <c r="I32" s="61">
        <v>438</v>
      </c>
      <c r="J32" s="62">
        <v>0.3926940639269406</v>
      </c>
      <c r="K32" s="62">
        <v>36.50608434739123</v>
      </c>
      <c r="L32" s="63">
        <v>14.335722620436737</v>
      </c>
    </row>
    <row r="33" spans="2:12" ht="15" customHeight="1">
      <c r="B33" s="58" t="s">
        <v>66</v>
      </c>
      <c r="C33" s="59">
        <v>98.59353023909986</v>
      </c>
      <c r="D33" s="59">
        <v>1.4064697609001406</v>
      </c>
      <c r="E33" s="59">
        <v>0</v>
      </c>
      <c r="F33" s="60">
        <v>701</v>
      </c>
      <c r="G33" s="60">
        <v>10</v>
      </c>
      <c r="H33" s="61">
        <v>0</v>
      </c>
      <c r="I33" s="61">
        <v>711</v>
      </c>
      <c r="J33" s="62">
        <v>0.4247538677918425</v>
      </c>
      <c r="K33" s="62">
        <v>64.37884824339008</v>
      </c>
      <c r="L33" s="63">
        <v>27.345164795364003</v>
      </c>
    </row>
    <row r="34" spans="2:12" ht="15" customHeight="1">
      <c r="B34" s="58" t="s">
        <v>67</v>
      </c>
      <c r="C34" s="59">
        <v>0</v>
      </c>
      <c r="D34" s="59">
        <v>100</v>
      </c>
      <c r="E34" s="59">
        <v>0</v>
      </c>
      <c r="F34" s="60">
        <v>0</v>
      </c>
      <c r="G34" s="60">
        <v>827</v>
      </c>
      <c r="H34" s="61">
        <v>0</v>
      </c>
      <c r="I34" s="61">
        <v>827</v>
      </c>
      <c r="J34" s="62">
        <v>0.9649334945586457</v>
      </c>
      <c r="K34" s="62">
        <v>18.61899723079001</v>
      </c>
      <c r="L34" s="63">
        <v>17.966094063083954</v>
      </c>
    </row>
    <row r="35" spans="2:12" ht="15" customHeight="1">
      <c r="B35" s="58" t="s">
        <v>68</v>
      </c>
      <c r="C35" s="59">
        <v>0</v>
      </c>
      <c r="D35" s="59">
        <v>100</v>
      </c>
      <c r="E35" s="59">
        <v>0</v>
      </c>
      <c r="F35" s="60">
        <v>0</v>
      </c>
      <c r="G35" s="60">
        <v>758</v>
      </c>
      <c r="H35" s="61">
        <v>0</v>
      </c>
      <c r="I35" s="61">
        <v>758</v>
      </c>
      <c r="J35" s="62">
        <v>0.8390501319261213</v>
      </c>
      <c r="K35" s="62">
        <v>22.239173805891326</v>
      </c>
      <c r="L35" s="63">
        <v>18.65978171576106</v>
      </c>
    </row>
    <row r="36" spans="2:12" ht="15" customHeight="1">
      <c r="B36" s="58" t="s">
        <v>69</v>
      </c>
      <c r="C36" s="59">
        <v>78.4688995215311</v>
      </c>
      <c r="D36" s="59">
        <v>21.5311004784689</v>
      </c>
      <c r="E36" s="59">
        <v>0</v>
      </c>
      <c r="F36" s="60">
        <v>328</v>
      </c>
      <c r="G36" s="60">
        <v>90</v>
      </c>
      <c r="H36" s="61">
        <v>0</v>
      </c>
      <c r="I36" s="61">
        <v>418</v>
      </c>
      <c r="J36" s="62">
        <v>0.5813397129186603</v>
      </c>
      <c r="K36" s="62">
        <v>21.77990829512297</v>
      </c>
      <c r="L36" s="63">
        <v>12.661525635681533</v>
      </c>
    </row>
    <row r="37" spans="2:12" ht="15" customHeight="1">
      <c r="B37" s="58" t="s">
        <v>70</v>
      </c>
      <c r="C37" s="59">
        <v>0</v>
      </c>
      <c r="D37" s="59">
        <v>100</v>
      </c>
      <c r="E37" s="59">
        <v>0</v>
      </c>
      <c r="F37" s="60">
        <v>0</v>
      </c>
      <c r="G37" s="60">
        <v>174</v>
      </c>
      <c r="H37" s="61">
        <v>0</v>
      </c>
      <c r="I37" s="61">
        <v>174</v>
      </c>
      <c r="J37" s="62">
        <v>0.8045977011494253</v>
      </c>
      <c r="K37" s="62">
        <v>18.98112795898331</v>
      </c>
      <c r="L37" s="63">
        <v>15.272171921021055</v>
      </c>
    </row>
    <row r="38" spans="2:12" ht="15" customHeight="1">
      <c r="B38" s="69" t="s">
        <v>79</v>
      </c>
      <c r="C38" s="59">
        <v>69.72939917443816</v>
      </c>
      <c r="D38" s="59">
        <v>30.27060082556184</v>
      </c>
      <c r="E38" s="59">
        <v>0</v>
      </c>
      <c r="F38" s="60">
        <v>4561</v>
      </c>
      <c r="G38" s="60">
        <v>1980</v>
      </c>
      <c r="H38" s="60">
        <v>0</v>
      </c>
      <c r="I38" s="60">
        <v>6541</v>
      </c>
      <c r="J38" s="65">
        <v>0.6707480961624608</v>
      </c>
      <c r="K38" s="65">
        <v>26.246196492010643</v>
      </c>
      <c r="L38" s="63">
        <v>17.604586328521997</v>
      </c>
    </row>
    <row r="39" spans="2:12" ht="24.75" customHeight="1">
      <c r="B39" s="121" t="s">
        <v>145</v>
      </c>
      <c r="C39" s="121"/>
      <c r="D39" s="121"/>
      <c r="E39" s="121"/>
      <c r="F39" s="121"/>
      <c r="G39" s="121"/>
      <c r="H39" s="121"/>
      <c r="I39" s="121"/>
      <c r="J39" s="121"/>
      <c r="K39" s="121"/>
      <c r="L39" s="121"/>
    </row>
    <row r="40" spans="3:12" ht="15" customHeight="1">
      <c r="C40" s="66"/>
      <c r="D40" s="66"/>
      <c r="E40" s="66"/>
      <c r="J40" s="66"/>
      <c r="K40" s="66"/>
      <c r="L40" s="66"/>
    </row>
    <row r="41" spans="2:12" ht="12.75">
      <c r="B41" s="67" t="s">
        <v>202</v>
      </c>
      <c r="C41" s="66"/>
      <c r="D41" s="66"/>
      <c r="E41" s="66"/>
      <c r="J41" s="66"/>
      <c r="K41" s="66"/>
      <c r="L41" s="66"/>
    </row>
    <row r="42" spans="3:12" ht="12.75">
      <c r="C42" s="68"/>
      <c r="D42" s="68"/>
      <c r="E42" s="68"/>
      <c r="J42" s="68"/>
      <c r="K42" s="68"/>
      <c r="L42" s="68"/>
    </row>
    <row r="46" spans="2:12" ht="18">
      <c r="B46" s="122" t="s">
        <v>121</v>
      </c>
      <c r="C46" s="122"/>
      <c r="D46" s="122"/>
      <c r="E46" s="122"/>
      <c r="F46" s="122"/>
      <c r="G46" s="122"/>
      <c r="H46" s="122"/>
      <c r="I46" s="122"/>
      <c r="J46" s="122"/>
      <c r="K46" s="122"/>
      <c r="L46" s="122"/>
    </row>
    <row r="48" spans="2:12" ht="12.75" customHeight="1">
      <c r="B48" s="123" t="s">
        <v>61</v>
      </c>
      <c r="C48" s="125" t="s">
        <v>203</v>
      </c>
      <c r="D48" s="125"/>
      <c r="E48" s="125"/>
      <c r="F48" s="27" t="s">
        <v>71</v>
      </c>
      <c r="G48" s="27"/>
      <c r="H48" s="27"/>
      <c r="I48" s="126" t="s">
        <v>181</v>
      </c>
      <c r="J48" s="123" t="s">
        <v>74</v>
      </c>
      <c r="K48" s="123" t="s">
        <v>75</v>
      </c>
      <c r="L48" s="127" t="s">
        <v>182</v>
      </c>
    </row>
    <row r="49" spans="2:12" ht="12.75">
      <c r="B49" s="124"/>
      <c r="C49" s="57" t="s">
        <v>183</v>
      </c>
      <c r="D49" s="57" t="s">
        <v>73</v>
      </c>
      <c r="E49" s="57" t="s">
        <v>78</v>
      </c>
      <c r="F49" s="27" t="s">
        <v>72</v>
      </c>
      <c r="G49" s="27" t="s">
        <v>73</v>
      </c>
      <c r="H49" s="27" t="s">
        <v>78</v>
      </c>
      <c r="I49" s="124"/>
      <c r="J49" s="124"/>
      <c r="K49" s="124"/>
      <c r="L49" s="128"/>
    </row>
    <row r="50" spans="2:12" ht="15" customHeight="1">
      <c r="B50" s="58" t="s">
        <v>62</v>
      </c>
      <c r="C50" s="59">
        <v>99.01671583087513</v>
      </c>
      <c r="D50" s="59">
        <v>0.983284169124877</v>
      </c>
      <c r="E50" s="59">
        <v>0</v>
      </c>
      <c r="F50" s="60">
        <v>1007</v>
      </c>
      <c r="G50" s="60">
        <v>10</v>
      </c>
      <c r="H50" s="61">
        <v>0</v>
      </c>
      <c r="I50" s="61">
        <v>1017</v>
      </c>
      <c r="J50" s="62">
        <v>0.911504424778761</v>
      </c>
      <c r="K50" s="62">
        <v>22.642265562383116</v>
      </c>
      <c r="L50" s="63">
        <v>20.638525247127973</v>
      </c>
    </row>
    <row r="51" spans="2:12" ht="15" customHeight="1">
      <c r="B51" s="64" t="s">
        <v>63</v>
      </c>
      <c r="C51" s="59">
        <v>74.73598700243704</v>
      </c>
      <c r="D51" s="59">
        <v>25.264012997562958</v>
      </c>
      <c r="E51" s="59">
        <v>0</v>
      </c>
      <c r="F51" s="60">
        <v>920</v>
      </c>
      <c r="G51" s="60">
        <v>311</v>
      </c>
      <c r="H51" s="61">
        <v>0</v>
      </c>
      <c r="I51" s="61">
        <v>1231</v>
      </c>
      <c r="J51" s="62">
        <v>0.8464662875710804</v>
      </c>
      <c r="K51" s="62">
        <v>24.933665512142756</v>
      </c>
      <c r="L51" s="63">
        <v>21.10550728160256</v>
      </c>
    </row>
    <row r="52" spans="2:12" ht="15" customHeight="1">
      <c r="B52" s="58" t="s">
        <v>64</v>
      </c>
      <c r="C52" s="59">
        <v>82.57790368271955</v>
      </c>
      <c r="D52" s="59">
        <v>17.422096317280452</v>
      </c>
      <c r="E52" s="59">
        <v>0</v>
      </c>
      <c r="F52" s="60">
        <v>1166</v>
      </c>
      <c r="G52" s="60">
        <v>246</v>
      </c>
      <c r="H52" s="61">
        <v>0</v>
      </c>
      <c r="I52" s="61">
        <v>1412</v>
      </c>
      <c r="J52" s="62">
        <v>0.6118980169971672</v>
      </c>
      <c r="K52" s="62">
        <v>47.26834493840386</v>
      </c>
      <c r="L52" s="63">
        <v>28.923406534547404</v>
      </c>
    </row>
    <row r="53" spans="2:12" ht="15" customHeight="1">
      <c r="B53" s="58" t="s">
        <v>65</v>
      </c>
      <c r="C53" s="59">
        <v>74.93540051679587</v>
      </c>
      <c r="D53" s="59">
        <v>25.064599483204134</v>
      </c>
      <c r="E53" s="59">
        <v>0</v>
      </c>
      <c r="F53" s="60">
        <v>290</v>
      </c>
      <c r="G53" s="60">
        <v>97</v>
      </c>
      <c r="H53" s="61">
        <v>0</v>
      </c>
      <c r="I53" s="61">
        <v>387</v>
      </c>
      <c r="J53" s="62">
        <v>0.5271317829457365</v>
      </c>
      <c r="K53" s="62">
        <v>32.41206030150754</v>
      </c>
      <c r="L53" s="63">
        <v>17.085427135678394</v>
      </c>
    </row>
    <row r="54" spans="2:12" ht="15" customHeight="1">
      <c r="B54" s="58" t="s">
        <v>66</v>
      </c>
      <c r="C54" s="59">
        <v>90.09779951100245</v>
      </c>
      <c r="D54" s="59">
        <v>9.902200488997556</v>
      </c>
      <c r="E54" s="59">
        <v>0</v>
      </c>
      <c r="F54" s="60">
        <v>737</v>
      </c>
      <c r="G54" s="60">
        <v>81</v>
      </c>
      <c r="H54" s="61">
        <v>0</v>
      </c>
      <c r="I54" s="61">
        <v>818</v>
      </c>
      <c r="J54" s="62">
        <v>0.4572127139364303</v>
      </c>
      <c r="K54" s="62">
        <v>73.44226970730831</v>
      </c>
      <c r="L54" s="63">
        <v>33.57873945052972</v>
      </c>
    </row>
    <row r="55" spans="2:12" ht="15" customHeight="1">
      <c r="B55" s="58" t="s">
        <v>67</v>
      </c>
      <c r="C55" s="59">
        <v>0</v>
      </c>
      <c r="D55" s="59">
        <v>100</v>
      </c>
      <c r="E55" s="59">
        <v>0</v>
      </c>
      <c r="F55" s="60">
        <v>0</v>
      </c>
      <c r="G55" s="60">
        <v>926</v>
      </c>
      <c r="H55" s="61">
        <v>0</v>
      </c>
      <c r="I55" s="61">
        <v>926</v>
      </c>
      <c r="J55" s="62">
        <v>0.7624190064794817</v>
      </c>
      <c r="K55" s="62">
        <v>20.290998334648084</v>
      </c>
      <c r="L55" s="63">
        <v>15.47024279077921</v>
      </c>
    </row>
    <row r="56" spans="2:12" ht="15" customHeight="1">
      <c r="B56" s="58" t="s">
        <v>68</v>
      </c>
      <c r="C56" s="59">
        <v>0</v>
      </c>
      <c r="D56" s="59">
        <v>100</v>
      </c>
      <c r="E56" s="59">
        <v>0</v>
      </c>
      <c r="F56" s="60">
        <v>0</v>
      </c>
      <c r="G56" s="60">
        <v>867</v>
      </c>
      <c r="H56" s="61">
        <v>0</v>
      </c>
      <c r="I56" s="61">
        <v>867</v>
      </c>
      <c r="J56" s="62">
        <v>0.7808535178777394</v>
      </c>
      <c r="K56" s="62">
        <v>24.997116826202284</v>
      </c>
      <c r="L56" s="63">
        <v>19.519086610540885</v>
      </c>
    </row>
    <row r="57" spans="2:12" ht="15" customHeight="1">
      <c r="B57" s="58" t="s">
        <v>69</v>
      </c>
      <c r="C57" s="59">
        <v>61.69064748201439</v>
      </c>
      <c r="D57" s="59">
        <v>38.30935251798561</v>
      </c>
      <c r="E57" s="59">
        <v>0</v>
      </c>
      <c r="F57" s="60">
        <v>343</v>
      </c>
      <c r="G57" s="60">
        <v>213</v>
      </c>
      <c r="H57" s="61">
        <v>0</v>
      </c>
      <c r="I57" s="61">
        <v>556</v>
      </c>
      <c r="J57" s="62">
        <v>0.6420863309352518</v>
      </c>
      <c r="K57" s="62">
        <v>28.08222637506945</v>
      </c>
      <c r="L57" s="63">
        <v>18.0312136976615</v>
      </c>
    </row>
    <row r="58" spans="2:12" ht="15" customHeight="1">
      <c r="B58" s="58" t="s">
        <v>70</v>
      </c>
      <c r="C58" s="59">
        <v>0</v>
      </c>
      <c r="D58" s="59">
        <v>100</v>
      </c>
      <c r="E58" s="59">
        <v>0</v>
      </c>
      <c r="F58" s="60">
        <v>0</v>
      </c>
      <c r="G58" s="60">
        <v>198</v>
      </c>
      <c r="H58" s="61">
        <v>0</v>
      </c>
      <c r="I58" s="61">
        <v>198</v>
      </c>
      <c r="J58" s="62">
        <v>0.7070707070707071</v>
      </c>
      <c r="K58" s="62">
        <v>21.416982152514873</v>
      </c>
      <c r="L58" s="63">
        <v>15.143320713899405</v>
      </c>
    </row>
    <row r="59" spans="2:12" ht="15" customHeight="1">
      <c r="B59" s="69" t="s">
        <v>79</v>
      </c>
      <c r="C59" s="59">
        <v>60.21316783594172</v>
      </c>
      <c r="D59" s="59">
        <v>39.78683216405828</v>
      </c>
      <c r="E59" s="59">
        <v>0</v>
      </c>
      <c r="F59" s="18">
        <v>4463</v>
      </c>
      <c r="G59" s="18">
        <v>2949</v>
      </c>
      <c r="H59" s="18">
        <v>0</v>
      </c>
      <c r="I59" s="18">
        <v>7412</v>
      </c>
      <c r="J59" s="70">
        <v>0.7201311475409836</v>
      </c>
      <c r="K59" s="70">
        <v>29.251639705223283</v>
      </c>
      <c r="L59" s="63">
        <v>21.065016868377842</v>
      </c>
    </row>
    <row r="60" spans="2:12" ht="24.75" customHeight="1">
      <c r="B60" s="121" t="s">
        <v>146</v>
      </c>
      <c r="C60" s="121"/>
      <c r="D60" s="121"/>
      <c r="E60" s="121"/>
      <c r="F60" s="121"/>
      <c r="G60" s="121"/>
      <c r="H60" s="121"/>
      <c r="I60" s="121"/>
      <c r="J60" s="121"/>
      <c r="K60" s="121"/>
      <c r="L60" s="121"/>
    </row>
    <row r="61" spans="3:12" ht="15" customHeight="1">
      <c r="C61" s="66"/>
      <c r="D61" s="66"/>
      <c r="E61" s="66"/>
      <c r="J61" s="66"/>
      <c r="K61" s="66"/>
      <c r="L61" s="66"/>
    </row>
    <row r="62" spans="2:12" ht="12.75" customHeight="1">
      <c r="B62" s="67" t="s">
        <v>202</v>
      </c>
      <c r="C62" s="66"/>
      <c r="D62" s="66"/>
      <c r="E62" s="66"/>
      <c r="J62" s="66"/>
      <c r="K62" s="66"/>
      <c r="L62" s="66"/>
    </row>
    <row r="63" spans="3:12" ht="12.75">
      <c r="C63" s="68"/>
      <c r="D63" s="68"/>
      <c r="E63" s="68"/>
      <c r="J63" s="68"/>
      <c r="K63" s="68"/>
      <c r="L63" s="68"/>
    </row>
    <row r="67" spans="2:12" ht="18">
      <c r="B67" s="122" t="s">
        <v>125</v>
      </c>
      <c r="C67" s="122"/>
      <c r="D67" s="122"/>
      <c r="E67" s="122"/>
      <c r="F67" s="122"/>
      <c r="G67" s="122"/>
      <c r="H67" s="122"/>
      <c r="I67" s="122"/>
      <c r="J67" s="122"/>
      <c r="K67" s="122"/>
      <c r="L67" s="122"/>
    </row>
    <row r="69" spans="2:12" ht="12.75" customHeight="1">
      <c r="B69" s="123" t="s">
        <v>61</v>
      </c>
      <c r="C69" s="125" t="s">
        <v>203</v>
      </c>
      <c r="D69" s="125"/>
      <c r="E69" s="125"/>
      <c r="F69" s="27" t="s">
        <v>71</v>
      </c>
      <c r="G69" s="27"/>
      <c r="H69" s="27"/>
      <c r="I69" s="126" t="s">
        <v>181</v>
      </c>
      <c r="J69" s="123" t="s">
        <v>74</v>
      </c>
      <c r="K69" s="123" t="s">
        <v>75</v>
      </c>
      <c r="L69" s="127" t="s">
        <v>182</v>
      </c>
    </row>
    <row r="70" spans="2:12" ht="12.75">
      <c r="B70" s="124"/>
      <c r="C70" s="57" t="s">
        <v>183</v>
      </c>
      <c r="D70" s="57" t="s">
        <v>73</v>
      </c>
      <c r="E70" s="57" t="s">
        <v>78</v>
      </c>
      <c r="F70" s="27" t="s">
        <v>72</v>
      </c>
      <c r="G70" s="27" t="s">
        <v>73</v>
      </c>
      <c r="H70" s="27" t="s">
        <v>78</v>
      </c>
      <c r="I70" s="124"/>
      <c r="J70" s="124"/>
      <c r="K70" s="124"/>
      <c r="L70" s="128"/>
    </row>
    <row r="71" spans="2:12" ht="15" customHeight="1">
      <c r="B71" s="58" t="s">
        <v>62</v>
      </c>
      <c r="C71" s="59">
        <v>98.6879100281162</v>
      </c>
      <c r="D71" s="59">
        <v>1.3120899718837864</v>
      </c>
      <c r="E71" s="59">
        <v>0</v>
      </c>
      <c r="F71" s="60">
        <v>1053</v>
      </c>
      <c r="G71" s="60">
        <v>14</v>
      </c>
      <c r="H71" s="61">
        <v>0</v>
      </c>
      <c r="I71" s="61">
        <v>1067</v>
      </c>
      <c r="J71" s="62">
        <v>0.8500468603561387</v>
      </c>
      <c r="K71" s="62">
        <v>23.444366320970293</v>
      </c>
      <c r="L71" s="63">
        <v>19.928809984179995</v>
      </c>
    </row>
    <row r="72" spans="2:12" ht="15" customHeight="1">
      <c r="B72" s="64" t="s">
        <v>63</v>
      </c>
      <c r="C72" s="59">
        <v>79.2358803986711</v>
      </c>
      <c r="D72" s="59">
        <v>20.764119601328904</v>
      </c>
      <c r="E72" s="59">
        <v>0</v>
      </c>
      <c r="F72" s="60">
        <v>954</v>
      </c>
      <c r="G72" s="60">
        <v>250</v>
      </c>
      <c r="H72" s="61">
        <v>0</v>
      </c>
      <c r="I72" s="61">
        <v>1204</v>
      </c>
      <c r="J72" s="62">
        <v>0.904485049833887</v>
      </c>
      <c r="K72" s="62">
        <v>24.096867807465227</v>
      </c>
      <c r="L72" s="63">
        <v>21.795256679675774</v>
      </c>
    </row>
    <row r="73" spans="2:12" ht="15" customHeight="1">
      <c r="B73" s="58" t="s">
        <v>64</v>
      </c>
      <c r="C73" s="59">
        <v>82.82571912013536</v>
      </c>
      <c r="D73" s="59">
        <v>17.174280879864636</v>
      </c>
      <c r="E73" s="59">
        <v>0</v>
      </c>
      <c r="F73" s="60">
        <v>979</v>
      </c>
      <c r="G73" s="60">
        <v>203</v>
      </c>
      <c r="H73" s="61">
        <v>0</v>
      </c>
      <c r="I73" s="61">
        <v>1182</v>
      </c>
      <c r="J73" s="62">
        <v>0.637901861252115</v>
      </c>
      <c r="K73" s="62">
        <v>39.08083980823277</v>
      </c>
      <c r="L73" s="63">
        <v>24.929740452967433</v>
      </c>
    </row>
    <row r="74" spans="2:12" ht="15" customHeight="1">
      <c r="B74" s="58" t="s">
        <v>65</v>
      </c>
      <c r="C74" s="59">
        <v>72.42268041237114</v>
      </c>
      <c r="D74" s="59">
        <v>27.577319587628867</v>
      </c>
      <c r="E74" s="59">
        <v>0</v>
      </c>
      <c r="F74" s="60">
        <v>281</v>
      </c>
      <c r="G74" s="60">
        <v>107</v>
      </c>
      <c r="H74" s="61">
        <v>0</v>
      </c>
      <c r="I74" s="61">
        <v>388</v>
      </c>
      <c r="J74" s="62">
        <v>0.5798969072164949</v>
      </c>
      <c r="K74" s="62">
        <v>32.97917552061198</v>
      </c>
      <c r="L74" s="63">
        <v>19.124521886952827</v>
      </c>
    </row>
    <row r="75" spans="2:12" ht="15" customHeight="1">
      <c r="B75" s="58" t="s">
        <v>66</v>
      </c>
      <c r="C75" s="59">
        <v>89.07103825136612</v>
      </c>
      <c r="D75" s="59">
        <v>10.92896174863388</v>
      </c>
      <c r="E75" s="59">
        <v>0</v>
      </c>
      <c r="F75" s="60">
        <v>652</v>
      </c>
      <c r="G75" s="60">
        <v>80</v>
      </c>
      <c r="H75" s="61">
        <v>0</v>
      </c>
      <c r="I75" s="61">
        <v>732</v>
      </c>
      <c r="J75" s="62">
        <v>0.44808743169398907</v>
      </c>
      <c r="K75" s="62">
        <v>65.791838935826</v>
      </c>
      <c r="L75" s="63">
        <v>29.48049613517886</v>
      </c>
    </row>
    <row r="76" spans="2:12" ht="15" customHeight="1">
      <c r="B76" s="58" t="s">
        <v>67</v>
      </c>
      <c r="C76" s="59">
        <v>0</v>
      </c>
      <c r="D76" s="59">
        <v>100</v>
      </c>
      <c r="E76" s="59">
        <v>0</v>
      </c>
      <c r="F76" s="60">
        <v>0</v>
      </c>
      <c r="G76" s="60">
        <v>996</v>
      </c>
      <c r="H76" s="61">
        <v>0</v>
      </c>
      <c r="I76" s="61">
        <v>996</v>
      </c>
      <c r="J76" s="62">
        <v>0.820281124497992</v>
      </c>
      <c r="K76" s="62">
        <v>21.524896265560166</v>
      </c>
      <c r="L76" s="63">
        <v>17.65646611341632</v>
      </c>
    </row>
    <row r="77" spans="2:12" ht="15" customHeight="1">
      <c r="B77" s="58" t="s">
        <v>68</v>
      </c>
      <c r="C77" s="59">
        <v>0</v>
      </c>
      <c r="D77" s="59">
        <v>100</v>
      </c>
      <c r="E77" s="59">
        <v>0</v>
      </c>
      <c r="F77" s="60">
        <v>0</v>
      </c>
      <c r="G77" s="60">
        <v>845</v>
      </c>
      <c r="H77" s="61">
        <v>0</v>
      </c>
      <c r="I77" s="61">
        <v>845</v>
      </c>
      <c r="J77" s="62">
        <v>0.8165680473372781</v>
      </c>
      <c r="K77" s="62">
        <v>24.230780259799847</v>
      </c>
      <c r="L77" s="63">
        <v>19.786080922203425</v>
      </c>
    </row>
    <row r="78" spans="2:12" ht="15" customHeight="1">
      <c r="B78" s="58" t="s">
        <v>69</v>
      </c>
      <c r="C78" s="59">
        <v>65.61151079136691</v>
      </c>
      <c r="D78" s="59">
        <v>34.388489208633096</v>
      </c>
      <c r="E78" s="59">
        <v>0</v>
      </c>
      <c r="F78" s="60">
        <v>456</v>
      </c>
      <c r="G78" s="60">
        <v>239</v>
      </c>
      <c r="H78" s="61">
        <v>0</v>
      </c>
      <c r="I78" s="61">
        <v>695</v>
      </c>
      <c r="J78" s="62">
        <v>0.7093525179856115</v>
      </c>
      <c r="K78" s="62">
        <v>34.49816340712797</v>
      </c>
      <c r="L78" s="63">
        <v>24.471359078725307</v>
      </c>
    </row>
    <row r="79" spans="2:12" ht="15" customHeight="1">
      <c r="B79" s="58" t="s">
        <v>70</v>
      </c>
      <c r="C79" s="59">
        <v>0</v>
      </c>
      <c r="D79" s="59">
        <v>100</v>
      </c>
      <c r="E79" s="59">
        <v>0</v>
      </c>
      <c r="F79" s="60">
        <v>0</v>
      </c>
      <c r="G79" s="60">
        <v>225</v>
      </c>
      <c r="H79" s="61">
        <v>0</v>
      </c>
      <c r="I79" s="61">
        <v>225</v>
      </c>
      <c r="J79" s="62">
        <v>0.7288888888888889</v>
      </c>
      <c r="K79" s="62">
        <v>24.512474125721756</v>
      </c>
      <c r="L79" s="63">
        <v>17.86687002941497</v>
      </c>
    </row>
    <row r="80" spans="2:12" ht="15" customHeight="1">
      <c r="B80" s="69" t="s">
        <v>79</v>
      </c>
      <c r="C80" s="59">
        <v>59.65366784837742</v>
      </c>
      <c r="D80" s="59">
        <v>40.34633215162258</v>
      </c>
      <c r="E80" s="59">
        <v>0</v>
      </c>
      <c r="F80" s="60">
        <v>4375</v>
      </c>
      <c r="G80" s="60">
        <v>2959</v>
      </c>
      <c r="H80" s="60">
        <v>0</v>
      </c>
      <c r="I80" s="60">
        <v>7334</v>
      </c>
      <c r="J80" s="65">
        <v>0.7526709401709402</v>
      </c>
      <c r="K80" s="65">
        <v>28.720525854648898</v>
      </c>
      <c r="L80" s="63">
        <v>21.61710519722238</v>
      </c>
    </row>
    <row r="81" spans="2:12" ht="24.75" customHeight="1">
      <c r="B81" s="121" t="s">
        <v>147</v>
      </c>
      <c r="C81" s="121"/>
      <c r="D81" s="121"/>
      <c r="E81" s="121"/>
      <c r="F81" s="121"/>
      <c r="G81" s="121"/>
      <c r="H81" s="121"/>
      <c r="I81" s="121"/>
      <c r="J81" s="121"/>
      <c r="K81" s="121"/>
      <c r="L81" s="121"/>
    </row>
    <row r="82" spans="3:12" ht="15" customHeight="1">
      <c r="C82" s="66"/>
      <c r="D82" s="66"/>
      <c r="E82" s="66"/>
      <c r="J82" s="66"/>
      <c r="K82" s="66"/>
      <c r="L82" s="66"/>
    </row>
    <row r="83" spans="2:12" ht="12.75" customHeight="1">
      <c r="B83" s="67" t="s">
        <v>202</v>
      </c>
      <c r="C83" s="66"/>
      <c r="D83" s="66"/>
      <c r="E83" s="66"/>
      <c r="J83" s="66"/>
      <c r="K83" s="66"/>
      <c r="L83" s="66"/>
    </row>
    <row r="84" spans="3:12" ht="12.75">
      <c r="C84" s="68"/>
      <c r="D84" s="68"/>
      <c r="E84" s="68"/>
      <c r="J84" s="68"/>
      <c r="K84" s="68"/>
      <c r="L84" s="68"/>
    </row>
    <row r="88" spans="2:12" ht="18">
      <c r="B88" s="122" t="s">
        <v>219</v>
      </c>
      <c r="C88" s="122"/>
      <c r="D88" s="122"/>
      <c r="E88" s="122"/>
      <c r="F88" s="122"/>
      <c r="G88" s="122"/>
      <c r="H88" s="122"/>
      <c r="I88" s="122"/>
      <c r="J88" s="122"/>
      <c r="K88" s="122"/>
      <c r="L88" s="122"/>
    </row>
    <row r="90" spans="2:12" ht="12.75" customHeight="1">
      <c r="B90" s="123" t="s">
        <v>61</v>
      </c>
      <c r="C90" s="125" t="s">
        <v>203</v>
      </c>
      <c r="D90" s="125"/>
      <c r="E90" s="125"/>
      <c r="F90" s="27" t="s">
        <v>71</v>
      </c>
      <c r="G90" s="27"/>
      <c r="H90" s="27"/>
      <c r="I90" s="126" t="s">
        <v>181</v>
      </c>
      <c r="J90" s="123" t="s">
        <v>74</v>
      </c>
      <c r="K90" s="123" t="s">
        <v>75</v>
      </c>
      <c r="L90" s="127" t="s">
        <v>182</v>
      </c>
    </row>
    <row r="91" spans="2:12" ht="12.75">
      <c r="B91" s="124"/>
      <c r="C91" s="57" t="s">
        <v>183</v>
      </c>
      <c r="D91" s="57" t="s">
        <v>73</v>
      </c>
      <c r="E91" s="57" t="s">
        <v>78</v>
      </c>
      <c r="F91" s="27" t="s">
        <v>72</v>
      </c>
      <c r="G91" s="27" t="s">
        <v>73</v>
      </c>
      <c r="H91" s="27" t="s">
        <v>78</v>
      </c>
      <c r="I91" s="124"/>
      <c r="J91" s="124"/>
      <c r="K91" s="124"/>
      <c r="L91" s="128"/>
    </row>
    <row r="92" spans="2:15" ht="15" customHeight="1">
      <c r="B92" s="58" t="s">
        <v>62</v>
      </c>
      <c r="C92" s="59">
        <v>98.53095487932843</v>
      </c>
      <c r="D92" s="59">
        <v>1.4690451206715636</v>
      </c>
      <c r="E92" s="59">
        <v>0</v>
      </c>
      <c r="F92" s="60">
        <v>939</v>
      </c>
      <c r="G92" s="60">
        <v>14</v>
      </c>
      <c r="H92" s="61">
        <v>0</v>
      </c>
      <c r="I92" s="61">
        <v>953</v>
      </c>
      <c r="J92" s="62">
        <v>0.8216159496327388</v>
      </c>
      <c r="K92" s="62">
        <v>20.914258125397765</v>
      </c>
      <c r="L92" s="63">
        <v>17.183488050562907</v>
      </c>
      <c r="M92" s="68"/>
      <c r="N92" s="68"/>
      <c r="O92" s="68"/>
    </row>
    <row r="93" spans="2:15" ht="15" customHeight="1">
      <c r="B93" s="64" t="s">
        <v>63</v>
      </c>
      <c r="C93" s="59">
        <v>80.9076682316119</v>
      </c>
      <c r="D93" s="59">
        <v>19.092331768388107</v>
      </c>
      <c r="E93" s="59">
        <v>0</v>
      </c>
      <c r="F93" s="60">
        <v>1034</v>
      </c>
      <c r="G93" s="60">
        <v>244</v>
      </c>
      <c r="H93" s="61">
        <v>0</v>
      </c>
      <c r="I93" s="61">
        <v>1278</v>
      </c>
      <c r="J93" s="62">
        <v>0.9014084507042254</v>
      </c>
      <c r="K93" s="62">
        <v>25.308434164405806</v>
      </c>
      <c r="L93" s="63">
        <v>22.813236429886924</v>
      </c>
      <c r="M93" s="68"/>
      <c r="N93" s="68"/>
      <c r="O93" s="68"/>
    </row>
    <row r="94" spans="2:15" ht="15" customHeight="1">
      <c r="B94" s="58" t="s">
        <v>64</v>
      </c>
      <c r="C94" s="59">
        <v>88.33202819107282</v>
      </c>
      <c r="D94" s="59">
        <v>11.667971808927174</v>
      </c>
      <c r="E94" s="59">
        <v>0</v>
      </c>
      <c r="F94" s="60">
        <v>1128</v>
      </c>
      <c r="G94" s="60">
        <v>149</v>
      </c>
      <c r="H94" s="61">
        <v>0</v>
      </c>
      <c r="I94" s="61">
        <v>1277</v>
      </c>
      <c r="J94" s="62">
        <v>0.5661707126076743</v>
      </c>
      <c r="K94" s="62">
        <v>42.049458329217295</v>
      </c>
      <c r="L94" s="63">
        <v>23.80717178701966</v>
      </c>
      <c r="M94" s="68"/>
      <c r="N94" s="68"/>
      <c r="O94" s="68"/>
    </row>
    <row r="95" spans="2:15" ht="15" customHeight="1">
      <c r="B95" s="58" t="s">
        <v>65</v>
      </c>
      <c r="C95" s="59">
        <v>83.37662337662337</v>
      </c>
      <c r="D95" s="59">
        <v>16.623376623376622</v>
      </c>
      <c r="E95" s="59">
        <v>0</v>
      </c>
      <c r="F95" s="60">
        <v>321</v>
      </c>
      <c r="G95" s="60">
        <v>64</v>
      </c>
      <c r="H95" s="61">
        <v>0</v>
      </c>
      <c r="I95" s="61">
        <v>385</v>
      </c>
      <c r="J95" s="62">
        <v>0.5766233766233766</v>
      </c>
      <c r="K95" s="62">
        <v>33.417238086971615</v>
      </c>
      <c r="L95" s="63">
        <v>19.26916066313688</v>
      </c>
      <c r="M95" s="68"/>
      <c r="N95" s="68"/>
      <c r="O95" s="68"/>
    </row>
    <row r="96" spans="2:15" ht="15" customHeight="1">
      <c r="B96" s="58" t="s">
        <v>66</v>
      </c>
      <c r="C96" s="59">
        <v>90.25157232704403</v>
      </c>
      <c r="D96" s="59">
        <v>9.748427672955975</v>
      </c>
      <c r="E96" s="59">
        <v>0</v>
      </c>
      <c r="F96" s="60">
        <v>574</v>
      </c>
      <c r="G96" s="60">
        <v>62</v>
      </c>
      <c r="H96" s="61">
        <v>0</v>
      </c>
      <c r="I96" s="61">
        <v>636</v>
      </c>
      <c r="J96" s="62">
        <v>0.42924528301886794</v>
      </c>
      <c r="K96" s="62">
        <v>57.7814118288362</v>
      </c>
      <c r="L96" s="63">
        <v>24.802398473698556</v>
      </c>
      <c r="M96" s="68"/>
      <c r="N96" s="68"/>
      <c r="O96" s="68"/>
    </row>
    <row r="97" spans="2:15" ht="15" customHeight="1">
      <c r="B97" s="58" t="s">
        <v>67</v>
      </c>
      <c r="C97" s="59">
        <v>0</v>
      </c>
      <c r="D97" s="59">
        <v>100</v>
      </c>
      <c r="E97" s="59">
        <v>0</v>
      </c>
      <c r="F97" s="60">
        <v>0</v>
      </c>
      <c r="G97" s="60">
        <v>829</v>
      </c>
      <c r="H97" s="61">
        <v>0</v>
      </c>
      <c r="I97" s="61">
        <v>829</v>
      </c>
      <c r="J97" s="62">
        <v>0.8347406513872135</v>
      </c>
      <c r="K97" s="62">
        <v>17.79275412087912</v>
      </c>
      <c r="L97" s="63">
        <v>14.852335164835164</v>
      </c>
      <c r="M97" s="68"/>
      <c r="N97" s="68"/>
      <c r="O97" s="68"/>
    </row>
    <row r="98" spans="2:15" ht="15" customHeight="1">
      <c r="B98" s="58" t="s">
        <v>68</v>
      </c>
      <c r="C98" s="59">
        <v>0</v>
      </c>
      <c r="D98" s="59">
        <v>100</v>
      </c>
      <c r="E98" s="59">
        <v>0</v>
      </c>
      <c r="F98" s="60">
        <v>0</v>
      </c>
      <c r="G98" s="60">
        <v>775</v>
      </c>
      <c r="H98" s="61">
        <v>0</v>
      </c>
      <c r="I98" s="61">
        <v>775</v>
      </c>
      <c r="J98" s="62">
        <v>0.824516129032258</v>
      </c>
      <c r="K98" s="62">
        <v>22.170094687759246</v>
      </c>
      <c r="L98" s="63">
        <v>18.27960065222988</v>
      </c>
      <c r="M98" s="68"/>
      <c r="N98" s="68"/>
      <c r="O98" s="68"/>
    </row>
    <row r="99" spans="2:15" ht="15" customHeight="1">
      <c r="B99" s="58" t="s">
        <v>69</v>
      </c>
      <c r="C99" s="59">
        <v>75.07163323782235</v>
      </c>
      <c r="D99" s="59">
        <v>24.92836676217765</v>
      </c>
      <c r="E99" s="59">
        <v>0</v>
      </c>
      <c r="F99" s="60">
        <v>524</v>
      </c>
      <c r="G99" s="60">
        <v>174</v>
      </c>
      <c r="H99" s="61">
        <v>0</v>
      </c>
      <c r="I99" s="61">
        <v>698</v>
      </c>
      <c r="J99" s="62">
        <v>0.7048710601719198</v>
      </c>
      <c r="K99" s="62">
        <v>34.28627566558601</v>
      </c>
      <c r="L99" s="63">
        <v>24.16740347774831</v>
      </c>
      <c r="M99" s="68"/>
      <c r="N99" s="68"/>
      <c r="O99" s="68"/>
    </row>
    <row r="100" spans="2:15" ht="15" customHeight="1">
      <c r="B100" s="58" t="s">
        <v>70</v>
      </c>
      <c r="C100" s="59">
        <v>0</v>
      </c>
      <c r="D100" s="59">
        <v>100</v>
      </c>
      <c r="E100" s="59">
        <v>0</v>
      </c>
      <c r="F100" s="60">
        <v>0</v>
      </c>
      <c r="G100" s="60">
        <v>168</v>
      </c>
      <c r="H100" s="61">
        <v>0</v>
      </c>
      <c r="I100" s="61">
        <v>168</v>
      </c>
      <c r="J100" s="62">
        <v>0.7440476190476191</v>
      </c>
      <c r="K100" s="62">
        <v>18.404907975460123</v>
      </c>
      <c r="L100" s="63">
        <v>13.69412795793164</v>
      </c>
      <c r="M100" s="68"/>
      <c r="N100" s="68"/>
      <c r="O100" s="68"/>
    </row>
    <row r="101" spans="2:15" ht="15" customHeight="1">
      <c r="B101" s="69" t="s">
        <v>79</v>
      </c>
      <c r="C101" s="59">
        <v>64.58065437919703</v>
      </c>
      <c r="D101" s="59">
        <v>35.41934562080297</v>
      </c>
      <c r="E101" s="59">
        <v>0</v>
      </c>
      <c r="F101" s="60">
        <v>4520</v>
      </c>
      <c r="G101" s="60">
        <v>2479</v>
      </c>
      <c r="H101" s="60">
        <v>0</v>
      </c>
      <c r="I101" s="60">
        <v>6999</v>
      </c>
      <c r="J101" s="65">
        <v>0.7394993045897079</v>
      </c>
      <c r="K101" s="65">
        <v>27.23888059816305</v>
      </c>
      <c r="L101" s="63">
        <v>20.143133260143664</v>
      </c>
      <c r="M101" s="68"/>
      <c r="N101" s="68"/>
      <c r="O101" s="68"/>
    </row>
    <row r="102" spans="2:12" ht="24.75" customHeight="1">
      <c r="B102" s="121" t="s">
        <v>224</v>
      </c>
      <c r="C102" s="121"/>
      <c r="D102" s="121"/>
      <c r="E102" s="121"/>
      <c r="F102" s="121"/>
      <c r="G102" s="121"/>
      <c r="H102" s="121"/>
      <c r="I102" s="121"/>
      <c r="J102" s="121"/>
      <c r="K102" s="121"/>
      <c r="L102" s="121"/>
    </row>
    <row r="103" spans="3:16" ht="15" customHeight="1">
      <c r="C103" s="66"/>
      <c r="D103" s="66"/>
      <c r="E103" s="66"/>
      <c r="M103" s="100"/>
      <c r="N103" s="100"/>
      <c r="O103" s="100"/>
      <c r="P103" s="100"/>
    </row>
    <row r="104" spans="2:12" ht="12.75">
      <c r="B104" s="53" t="s">
        <v>195</v>
      </c>
      <c r="J104" s="66"/>
      <c r="K104" s="66"/>
      <c r="L104" s="66"/>
    </row>
    <row r="105" spans="2:10" ht="12.75">
      <c r="B105" s="67">
        <v>2008</v>
      </c>
      <c r="C105" s="67">
        <v>2009</v>
      </c>
      <c r="D105" s="67">
        <v>2010</v>
      </c>
      <c r="E105" s="67">
        <v>2011</v>
      </c>
      <c r="J105" s="71" t="s">
        <v>194</v>
      </c>
    </row>
    <row r="107" spans="2:12" ht="12.75" customHeight="1">
      <c r="B107" s="131" t="s">
        <v>6</v>
      </c>
      <c r="C107" s="131"/>
      <c r="D107" s="131"/>
      <c r="E107" s="131"/>
      <c r="F107" s="131"/>
      <c r="G107" s="131"/>
      <c r="H107" s="131"/>
      <c r="I107" s="131"/>
      <c r="J107" s="131"/>
      <c r="K107" s="131"/>
      <c r="L107" s="131"/>
    </row>
    <row r="108" spans="2:12" ht="12.75">
      <c r="B108" s="131"/>
      <c r="C108" s="131"/>
      <c r="D108" s="131"/>
      <c r="E108" s="131"/>
      <c r="F108" s="131"/>
      <c r="G108" s="131"/>
      <c r="H108" s="131"/>
      <c r="I108" s="131"/>
      <c r="J108" s="131"/>
      <c r="K108" s="131"/>
      <c r="L108" s="131"/>
    </row>
    <row r="109" spans="2:12" ht="12.75">
      <c r="B109" s="131"/>
      <c r="C109" s="131"/>
      <c r="D109" s="131"/>
      <c r="E109" s="131"/>
      <c r="F109" s="131"/>
      <c r="G109" s="131"/>
      <c r="H109" s="131"/>
      <c r="I109" s="131"/>
      <c r="J109" s="131"/>
      <c r="K109" s="131"/>
      <c r="L109" s="131"/>
    </row>
    <row r="110" spans="2:12" ht="12.75">
      <c r="B110" s="131"/>
      <c r="C110" s="131"/>
      <c r="D110" s="131"/>
      <c r="E110" s="131"/>
      <c r="F110" s="131"/>
      <c r="G110" s="131"/>
      <c r="H110" s="131"/>
      <c r="I110" s="131"/>
      <c r="J110" s="131"/>
      <c r="K110" s="131"/>
      <c r="L110" s="131"/>
    </row>
    <row r="111" spans="2:12" ht="12.75">
      <c r="B111" s="131"/>
      <c r="C111" s="131"/>
      <c r="D111" s="131"/>
      <c r="E111" s="131"/>
      <c r="F111" s="131"/>
      <c r="G111" s="131"/>
      <c r="H111" s="131"/>
      <c r="I111" s="131"/>
      <c r="J111" s="131"/>
      <c r="K111" s="131"/>
      <c r="L111" s="131"/>
    </row>
    <row r="112" spans="2:12" ht="27.75" customHeight="1">
      <c r="B112" s="131"/>
      <c r="C112" s="131"/>
      <c r="D112" s="131"/>
      <c r="E112" s="131"/>
      <c r="F112" s="131"/>
      <c r="G112" s="131"/>
      <c r="H112" s="131"/>
      <c r="I112" s="131"/>
      <c r="J112" s="131"/>
      <c r="K112" s="131"/>
      <c r="L112" s="131"/>
    </row>
    <row r="113" spans="2:12" ht="12.75" customHeight="1">
      <c r="B113" s="129" t="s">
        <v>0</v>
      </c>
      <c r="C113" s="130"/>
      <c r="D113" s="130"/>
      <c r="E113" s="130"/>
      <c r="F113" s="130"/>
      <c r="G113" s="130"/>
      <c r="H113" s="130"/>
      <c r="I113" s="130"/>
      <c r="J113" s="130"/>
      <c r="K113" s="130"/>
      <c r="L113" s="130"/>
    </row>
    <row r="114" spans="2:12" ht="12.75">
      <c r="B114" s="130"/>
      <c r="C114" s="130"/>
      <c r="D114" s="130"/>
      <c r="E114" s="130"/>
      <c r="F114" s="130"/>
      <c r="G114" s="130"/>
      <c r="H114" s="130"/>
      <c r="I114" s="130"/>
      <c r="J114" s="130"/>
      <c r="K114" s="130"/>
      <c r="L114" s="130"/>
    </row>
    <row r="115" spans="2:12" ht="12.75">
      <c r="B115" s="130"/>
      <c r="C115" s="130"/>
      <c r="D115" s="130"/>
      <c r="E115" s="130"/>
      <c r="F115" s="130"/>
      <c r="G115" s="130"/>
      <c r="H115" s="130"/>
      <c r="I115" s="130"/>
      <c r="J115" s="130"/>
      <c r="K115" s="130"/>
      <c r="L115" s="130"/>
    </row>
    <row r="116" spans="2:12" ht="12.75">
      <c r="B116" s="130"/>
      <c r="C116" s="130"/>
      <c r="D116" s="130"/>
      <c r="E116" s="130"/>
      <c r="F116" s="130"/>
      <c r="G116" s="130"/>
      <c r="H116" s="130"/>
      <c r="I116" s="130"/>
      <c r="J116" s="130"/>
      <c r="K116" s="130"/>
      <c r="L116" s="130"/>
    </row>
    <row r="117" spans="2:12" ht="12.75">
      <c r="B117" s="130"/>
      <c r="C117" s="130"/>
      <c r="D117" s="130"/>
      <c r="E117" s="130"/>
      <c r="F117" s="130"/>
      <c r="G117" s="130"/>
      <c r="H117" s="130"/>
      <c r="I117" s="130"/>
      <c r="J117" s="130"/>
      <c r="K117" s="130"/>
      <c r="L117" s="130"/>
    </row>
    <row r="118" spans="2:12" ht="12.75">
      <c r="B118" s="130"/>
      <c r="C118" s="130"/>
      <c r="D118" s="130"/>
      <c r="E118" s="130"/>
      <c r="F118" s="130"/>
      <c r="G118" s="130"/>
      <c r="H118" s="130"/>
      <c r="I118" s="130"/>
      <c r="J118" s="130"/>
      <c r="K118" s="130"/>
      <c r="L118" s="130"/>
    </row>
    <row r="119" spans="2:12" ht="12.75">
      <c r="B119" s="130"/>
      <c r="C119" s="130"/>
      <c r="D119" s="130"/>
      <c r="E119" s="130"/>
      <c r="F119" s="130"/>
      <c r="G119" s="130"/>
      <c r="H119" s="130"/>
      <c r="I119" s="130"/>
      <c r="J119" s="130"/>
      <c r="K119" s="130"/>
      <c r="L119" s="130"/>
    </row>
    <row r="120" spans="2:12" ht="13.5" customHeight="1">
      <c r="B120" s="130"/>
      <c r="C120" s="130"/>
      <c r="D120" s="130"/>
      <c r="E120" s="130"/>
      <c r="F120" s="130"/>
      <c r="G120" s="130"/>
      <c r="H120" s="130"/>
      <c r="I120" s="130"/>
      <c r="J120" s="130"/>
      <c r="K120" s="130"/>
      <c r="L120" s="130"/>
    </row>
    <row r="121" spans="2:12" ht="12.75">
      <c r="B121" s="129" t="s">
        <v>1</v>
      </c>
      <c r="C121" s="129"/>
      <c r="D121" s="129"/>
      <c r="E121" s="129"/>
      <c r="F121" s="129"/>
      <c r="G121" s="129"/>
      <c r="H121" s="129"/>
      <c r="I121" s="129"/>
      <c r="J121" s="129"/>
      <c r="K121" s="129"/>
      <c r="L121" s="129"/>
    </row>
    <row r="122" spans="2:12" ht="12.75">
      <c r="B122" s="129"/>
      <c r="C122" s="129"/>
      <c r="D122" s="129"/>
      <c r="E122" s="129"/>
      <c r="F122" s="129"/>
      <c r="G122" s="129"/>
      <c r="H122" s="129"/>
      <c r="I122" s="129"/>
      <c r="J122" s="129"/>
      <c r="K122" s="129"/>
      <c r="L122" s="129"/>
    </row>
    <row r="123" spans="2:12" ht="12.75">
      <c r="B123" s="129"/>
      <c r="C123" s="129"/>
      <c r="D123" s="129"/>
      <c r="E123" s="129"/>
      <c r="F123" s="129"/>
      <c r="G123" s="129"/>
      <c r="H123" s="129"/>
      <c r="I123" s="129"/>
      <c r="J123" s="129"/>
      <c r="K123" s="129"/>
      <c r="L123" s="129"/>
    </row>
    <row r="124" spans="2:12" ht="81" customHeight="1">
      <c r="B124" s="129"/>
      <c r="C124" s="129"/>
      <c r="D124" s="129"/>
      <c r="E124" s="129"/>
      <c r="F124" s="129"/>
      <c r="G124" s="129"/>
      <c r="H124" s="129"/>
      <c r="I124" s="129"/>
      <c r="J124" s="129"/>
      <c r="K124" s="129"/>
      <c r="L124" s="129"/>
    </row>
  </sheetData>
  <mergeCells count="43">
    <mergeCell ref="B113:L120"/>
    <mergeCell ref="B121:L124"/>
    <mergeCell ref="B107:L112"/>
    <mergeCell ref="L90:L91"/>
    <mergeCell ref="B102:L102"/>
    <mergeCell ref="J90:J91"/>
    <mergeCell ref="K90:K91"/>
    <mergeCell ref="B90:B91"/>
    <mergeCell ref="C90:E90"/>
    <mergeCell ref="I90:I91"/>
    <mergeCell ref="J48:J49"/>
    <mergeCell ref="K48:K49"/>
    <mergeCell ref="B4:L4"/>
    <mergeCell ref="C6:E6"/>
    <mergeCell ref="I6:I7"/>
    <mergeCell ref="J6:J7"/>
    <mergeCell ref="K6:K7"/>
    <mergeCell ref="I27:I28"/>
    <mergeCell ref="B6:B7"/>
    <mergeCell ref="B18:L18"/>
    <mergeCell ref="C48:E48"/>
    <mergeCell ref="B60:L60"/>
    <mergeCell ref="B88:L88"/>
    <mergeCell ref="J27:J28"/>
    <mergeCell ref="K27:K28"/>
    <mergeCell ref="I48:I49"/>
    <mergeCell ref="L27:L28"/>
    <mergeCell ref="L48:L49"/>
    <mergeCell ref="B48:B49"/>
    <mergeCell ref="B27:B28"/>
    <mergeCell ref="L6:L7"/>
    <mergeCell ref="B25:L25"/>
    <mergeCell ref="B46:L46"/>
    <mergeCell ref="C27:E27"/>
    <mergeCell ref="B39:L39"/>
    <mergeCell ref="B81:L81"/>
    <mergeCell ref="B67:L67"/>
    <mergeCell ref="B69:B70"/>
    <mergeCell ref="C69:E69"/>
    <mergeCell ref="I69:I70"/>
    <mergeCell ref="J69:J70"/>
    <mergeCell ref="K69:K70"/>
    <mergeCell ref="L69:L70"/>
  </mergeCells>
  <hyperlinks>
    <hyperlink ref="B105" location="Flujo!A1" display="Flujo!A1"/>
    <hyperlink ref="C105" location="Flujo!A24" display="Flujo!A24"/>
    <hyperlink ref="D105" location="Flujo!A42" display="Flujo!A42"/>
    <hyperlink ref="J105" location="ÍNDICE!A1" display="Índice"/>
    <hyperlink ref="B83" location="Flujo!D105" display="Volver"/>
    <hyperlink ref="B41" location="Flujo!C105" display="Volver"/>
    <hyperlink ref="B20" location="Flujo!B105" display="Volver"/>
    <hyperlink ref="B62" location="Flujo!D105" display="Volver"/>
    <hyperlink ref="E105" location="Flujo!A63" display="Flujo!A63"/>
  </hyperlink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P151"/>
  <sheetViews>
    <sheetView showGridLines="0" showRowColHeaders="0" zoomScale="80" zoomScaleNormal="80" workbookViewId="0" topLeftCell="A108">
      <selection activeCell="Q153" sqref="Q153"/>
    </sheetView>
  </sheetViews>
  <sheetFormatPr defaultColWidth="11.421875" defaultRowHeight="12.75"/>
  <cols>
    <col min="1" max="1" width="11.421875" style="17" customWidth="1"/>
    <col min="2" max="2" width="29.8515625" style="17" customWidth="1"/>
    <col min="3" max="5" width="7.57421875" style="17" bestFit="1" customWidth="1"/>
    <col min="6" max="7" width="6.57421875" style="17" bestFit="1" customWidth="1"/>
    <col min="8" max="9" width="7.57421875" style="17" bestFit="1" customWidth="1"/>
    <col min="10" max="11" width="6.57421875" style="17" bestFit="1" customWidth="1"/>
    <col min="12" max="12" width="6.140625" style="17" bestFit="1" customWidth="1"/>
    <col min="13" max="13" width="6.28125" style="17" customWidth="1"/>
    <col min="14" max="14" width="9.00390625" style="17" customWidth="1"/>
    <col min="15" max="15" width="12.421875" style="17" customWidth="1"/>
    <col min="16" max="16" width="7.8515625" style="17" customWidth="1"/>
    <col min="17" max="16384" width="11.421875" style="17" customWidth="1"/>
  </cols>
  <sheetData>
    <row r="1" ht="12.75">
      <c r="A1" s="53"/>
    </row>
    <row r="3" ht="12.75">
      <c r="B3" s="7"/>
    </row>
    <row r="4" spans="2:16" ht="16.5" customHeight="1">
      <c r="B4" s="165" t="s">
        <v>186</v>
      </c>
      <c r="C4" s="165"/>
      <c r="D4" s="165"/>
      <c r="E4" s="165"/>
      <c r="F4" s="165"/>
      <c r="G4" s="165"/>
      <c r="H4" s="165"/>
      <c r="I4" s="165"/>
      <c r="J4" s="165"/>
      <c r="K4" s="165"/>
      <c r="L4" s="165"/>
      <c r="M4" s="165"/>
      <c r="N4" s="165"/>
      <c r="O4" s="165"/>
      <c r="P4" s="165"/>
    </row>
    <row r="6" spans="2:16" ht="12.75" customHeight="1">
      <c r="B6" s="103"/>
      <c r="C6" s="132" t="s">
        <v>32</v>
      </c>
      <c r="D6" s="132"/>
      <c r="E6" s="132"/>
      <c r="F6" s="132"/>
      <c r="G6" s="132"/>
      <c r="H6" s="132"/>
      <c r="I6" s="132"/>
      <c r="J6" s="132"/>
      <c r="K6" s="132"/>
      <c r="L6" s="132"/>
      <c r="M6" s="132"/>
      <c r="N6" s="136" t="s">
        <v>35</v>
      </c>
      <c r="O6" s="136" t="s">
        <v>33</v>
      </c>
      <c r="P6" s="132" t="s">
        <v>15</v>
      </c>
    </row>
    <row r="7" spans="2:16" ht="12.75">
      <c r="B7" s="104"/>
      <c r="C7" s="73" t="s">
        <v>16</v>
      </c>
      <c r="D7" s="73" t="s">
        <v>17</v>
      </c>
      <c r="E7" s="73" t="s">
        <v>18</v>
      </c>
      <c r="F7" s="73" t="s">
        <v>19</v>
      </c>
      <c r="G7" s="73" t="s">
        <v>20</v>
      </c>
      <c r="H7" s="73" t="s">
        <v>21</v>
      </c>
      <c r="I7" s="73" t="s">
        <v>22</v>
      </c>
      <c r="J7" s="73" t="s">
        <v>23</v>
      </c>
      <c r="K7" s="73" t="s">
        <v>24</v>
      </c>
      <c r="L7" s="73">
        <v>88</v>
      </c>
      <c r="M7" s="73">
        <v>99</v>
      </c>
      <c r="N7" s="104"/>
      <c r="O7" s="104"/>
      <c r="P7" s="132"/>
    </row>
    <row r="8" spans="2:16" ht="15" customHeight="1">
      <c r="B8" s="58" t="s">
        <v>25</v>
      </c>
      <c r="C8" s="65">
        <v>99.35483870967742</v>
      </c>
      <c r="D8" s="65">
        <v>7.261029411764706</v>
      </c>
      <c r="E8" s="65">
        <v>4.310344827586207</v>
      </c>
      <c r="F8" s="65">
        <v>8.597285067873303</v>
      </c>
      <c r="G8" s="65">
        <v>1.8918918918918919</v>
      </c>
      <c r="H8" s="65">
        <v>99.03846153846153</v>
      </c>
      <c r="I8" s="65">
        <v>99.11634756995582</v>
      </c>
      <c r="J8" s="65">
        <v>9.090909090909092</v>
      </c>
      <c r="K8" s="65">
        <v>99.29078014184397</v>
      </c>
      <c r="L8" s="65">
        <v>11.864406779661017</v>
      </c>
      <c r="M8" s="65">
        <v>68.90756302521008</v>
      </c>
      <c r="N8" s="65">
        <v>45.224550898203596</v>
      </c>
      <c r="O8" s="65">
        <v>91.29629629629629</v>
      </c>
      <c r="P8" s="65">
        <v>51.63659793814433</v>
      </c>
    </row>
    <row r="9" spans="2:16" ht="15" customHeight="1">
      <c r="B9" s="64" t="s">
        <v>113</v>
      </c>
      <c r="C9" s="65">
        <v>0.3686635944700461</v>
      </c>
      <c r="D9" s="65">
        <v>92.00367647058823</v>
      </c>
      <c r="E9" s="65">
        <v>0.4789272030651341</v>
      </c>
      <c r="F9" s="65">
        <v>0</v>
      </c>
      <c r="G9" s="65">
        <v>0</v>
      </c>
      <c r="H9" s="65">
        <v>0.3605769230769231</v>
      </c>
      <c r="I9" s="65">
        <v>0.29455081001472755</v>
      </c>
      <c r="J9" s="65">
        <v>9.312638580931264</v>
      </c>
      <c r="K9" s="65">
        <v>0</v>
      </c>
      <c r="L9" s="65">
        <v>20.338983050847457</v>
      </c>
      <c r="M9" s="65">
        <v>20.168067226890756</v>
      </c>
      <c r="N9" s="65">
        <v>16.362275449101798</v>
      </c>
      <c r="O9" s="65">
        <v>1.4814814814814814</v>
      </c>
      <c r="P9" s="65">
        <v>14.291237113402062</v>
      </c>
    </row>
    <row r="10" spans="2:16" ht="15" customHeight="1">
      <c r="B10" s="58" t="s">
        <v>29</v>
      </c>
      <c r="C10" s="65">
        <v>0.09216589861751152</v>
      </c>
      <c r="D10" s="65">
        <v>0.18382352941176472</v>
      </c>
      <c r="E10" s="65">
        <v>95.21072796934865</v>
      </c>
      <c r="F10" s="65">
        <v>0</v>
      </c>
      <c r="G10" s="65">
        <v>0</v>
      </c>
      <c r="H10" s="65">
        <v>0.2403846153846154</v>
      </c>
      <c r="I10" s="65">
        <v>0</v>
      </c>
      <c r="J10" s="65">
        <v>0</v>
      </c>
      <c r="K10" s="65">
        <v>0</v>
      </c>
      <c r="L10" s="65">
        <v>22.033898305084747</v>
      </c>
      <c r="M10" s="65">
        <v>8.403361344537815</v>
      </c>
      <c r="N10" s="65">
        <v>15.29940119760479</v>
      </c>
      <c r="O10" s="65">
        <v>5.833333333333333</v>
      </c>
      <c r="P10" s="65">
        <v>13.981958762886597</v>
      </c>
    </row>
    <row r="11" spans="2:16" ht="15" customHeight="1">
      <c r="B11" s="58" t="s">
        <v>30</v>
      </c>
      <c r="C11" s="65">
        <v>0.09216589861751152</v>
      </c>
      <c r="D11" s="65">
        <v>0</v>
      </c>
      <c r="E11" s="65">
        <v>0</v>
      </c>
      <c r="F11" s="65">
        <v>91.4027149321267</v>
      </c>
      <c r="G11" s="65">
        <v>0</v>
      </c>
      <c r="H11" s="65">
        <v>0</v>
      </c>
      <c r="I11" s="65">
        <v>0.29455081001472755</v>
      </c>
      <c r="J11" s="65">
        <v>0</v>
      </c>
      <c r="K11" s="65">
        <v>0.7092198581560284</v>
      </c>
      <c r="L11" s="65">
        <v>10.169491525423728</v>
      </c>
      <c r="M11" s="65">
        <v>0.8403361344537815</v>
      </c>
      <c r="N11" s="65">
        <v>6.212574850299402</v>
      </c>
      <c r="O11" s="65">
        <v>0.46296296296296297</v>
      </c>
      <c r="P11" s="65">
        <v>5.412371134020619</v>
      </c>
    </row>
    <row r="12" spans="2:16" ht="15" customHeight="1">
      <c r="B12" s="58" t="s">
        <v>31</v>
      </c>
      <c r="C12" s="65">
        <v>0</v>
      </c>
      <c r="D12" s="65">
        <v>0</v>
      </c>
      <c r="E12" s="65">
        <v>0</v>
      </c>
      <c r="F12" s="65">
        <v>0</v>
      </c>
      <c r="G12" s="65">
        <v>98.10810810810811</v>
      </c>
      <c r="H12" s="65">
        <v>0.1201923076923077</v>
      </c>
      <c r="I12" s="65">
        <v>0</v>
      </c>
      <c r="J12" s="65">
        <v>0</v>
      </c>
      <c r="K12" s="65">
        <v>0</v>
      </c>
      <c r="L12" s="65">
        <v>15.254237288135593</v>
      </c>
      <c r="M12" s="65">
        <v>0.8403361344537815</v>
      </c>
      <c r="N12" s="65">
        <v>11.032934131736527</v>
      </c>
      <c r="O12" s="65">
        <v>0.2777777777777778</v>
      </c>
      <c r="P12" s="65">
        <v>9.536082474226804</v>
      </c>
    </row>
    <row r="13" spans="2:16" ht="15" customHeight="1">
      <c r="B13" s="58" t="s">
        <v>26</v>
      </c>
      <c r="C13" s="65">
        <v>0</v>
      </c>
      <c r="D13" s="65">
        <v>0</v>
      </c>
      <c r="E13" s="65">
        <v>0</v>
      </c>
      <c r="F13" s="65">
        <v>0</v>
      </c>
      <c r="G13" s="65">
        <v>0</v>
      </c>
      <c r="H13" s="65">
        <v>0</v>
      </c>
      <c r="I13" s="65">
        <v>0</v>
      </c>
      <c r="J13" s="65">
        <v>0</v>
      </c>
      <c r="K13" s="65">
        <v>0</v>
      </c>
      <c r="L13" s="65">
        <v>0</v>
      </c>
      <c r="M13" s="65">
        <v>0</v>
      </c>
      <c r="N13" s="65">
        <v>0</v>
      </c>
      <c r="O13" s="65">
        <v>0</v>
      </c>
      <c r="P13" s="65">
        <v>0</v>
      </c>
    </row>
    <row r="14" spans="2:16" ht="15" customHeight="1">
      <c r="B14" s="58" t="s">
        <v>81</v>
      </c>
      <c r="C14" s="65">
        <v>0</v>
      </c>
      <c r="D14" s="65">
        <v>0</v>
      </c>
      <c r="E14" s="65">
        <v>0</v>
      </c>
      <c r="F14" s="65">
        <v>0</v>
      </c>
      <c r="G14" s="65">
        <v>0</v>
      </c>
      <c r="H14" s="65">
        <v>0</v>
      </c>
      <c r="I14" s="65">
        <v>0</v>
      </c>
      <c r="J14" s="65">
        <v>0</v>
      </c>
      <c r="K14" s="65">
        <v>0</v>
      </c>
      <c r="L14" s="65">
        <v>0</v>
      </c>
      <c r="M14" s="65">
        <v>0</v>
      </c>
      <c r="N14" s="65">
        <v>0</v>
      </c>
      <c r="O14" s="65">
        <v>0</v>
      </c>
      <c r="P14" s="65">
        <v>0</v>
      </c>
    </row>
    <row r="15" spans="2:16" ht="15" customHeight="1">
      <c r="B15" s="58" t="s">
        <v>28</v>
      </c>
      <c r="C15" s="65">
        <v>0.09216589861751152</v>
      </c>
      <c r="D15" s="65">
        <v>0.5514705882352942</v>
      </c>
      <c r="E15" s="65">
        <v>0</v>
      </c>
      <c r="F15" s="65">
        <v>0</v>
      </c>
      <c r="G15" s="65">
        <v>0</v>
      </c>
      <c r="H15" s="65">
        <v>0.2403846153846154</v>
      </c>
      <c r="I15" s="65">
        <v>0.29455081001472755</v>
      </c>
      <c r="J15" s="65">
        <v>81.59645232815964</v>
      </c>
      <c r="K15" s="65">
        <v>0</v>
      </c>
      <c r="L15" s="65">
        <v>20.338983050847457</v>
      </c>
      <c r="M15" s="65">
        <v>0.8403361344537815</v>
      </c>
      <c r="N15" s="65">
        <v>5.868263473053892</v>
      </c>
      <c r="O15" s="65">
        <v>0.6481481481481481</v>
      </c>
      <c r="P15" s="65">
        <v>5.141752577319588</v>
      </c>
    </row>
    <row r="16" spans="2:16" ht="15" customHeight="1">
      <c r="B16" s="58" t="s">
        <v>112</v>
      </c>
      <c r="C16" s="65">
        <v>0</v>
      </c>
      <c r="D16" s="65">
        <v>0</v>
      </c>
      <c r="E16" s="65">
        <v>0</v>
      </c>
      <c r="F16" s="65">
        <v>0</v>
      </c>
      <c r="G16" s="65">
        <v>0</v>
      </c>
      <c r="H16" s="65">
        <v>0</v>
      </c>
      <c r="I16" s="65">
        <v>0</v>
      </c>
      <c r="J16" s="65">
        <v>0</v>
      </c>
      <c r="K16" s="65">
        <v>0</v>
      </c>
      <c r="L16" s="65">
        <v>0</v>
      </c>
      <c r="M16" s="65">
        <v>0</v>
      </c>
      <c r="N16" s="65">
        <v>0</v>
      </c>
      <c r="O16" s="65">
        <v>0</v>
      </c>
      <c r="P16" s="65">
        <v>0</v>
      </c>
    </row>
    <row r="17" spans="2:16" ht="15" customHeight="1">
      <c r="B17" s="58" t="s">
        <v>114</v>
      </c>
      <c r="C17" s="65">
        <v>0</v>
      </c>
      <c r="D17" s="65">
        <v>0</v>
      </c>
      <c r="E17" s="65">
        <v>0</v>
      </c>
      <c r="F17" s="65">
        <v>0</v>
      </c>
      <c r="G17" s="65">
        <v>0</v>
      </c>
      <c r="H17" s="65">
        <v>0</v>
      </c>
      <c r="I17" s="65">
        <v>0</v>
      </c>
      <c r="J17" s="65">
        <v>0</v>
      </c>
      <c r="K17" s="65">
        <v>0</v>
      </c>
      <c r="L17" s="65">
        <v>0</v>
      </c>
      <c r="M17" s="65">
        <v>0</v>
      </c>
      <c r="N17" s="65">
        <v>0</v>
      </c>
      <c r="O17" s="65">
        <v>0</v>
      </c>
      <c r="P17" s="65">
        <v>0</v>
      </c>
    </row>
    <row r="18" spans="2:16" ht="15" customHeight="1">
      <c r="B18" s="58" t="s">
        <v>34</v>
      </c>
      <c r="C18" s="65">
        <v>0</v>
      </c>
      <c r="D18" s="65">
        <v>0</v>
      </c>
      <c r="E18" s="65">
        <v>0</v>
      </c>
      <c r="F18" s="65">
        <v>0</v>
      </c>
      <c r="G18" s="65">
        <v>0</v>
      </c>
      <c r="H18" s="65">
        <v>0</v>
      </c>
      <c r="I18" s="65">
        <v>0</v>
      </c>
      <c r="J18" s="65">
        <v>0</v>
      </c>
      <c r="K18" s="65">
        <v>0</v>
      </c>
      <c r="L18" s="65">
        <v>0</v>
      </c>
      <c r="M18" s="65">
        <v>0</v>
      </c>
      <c r="N18" s="65">
        <v>0</v>
      </c>
      <c r="O18" s="65">
        <v>0</v>
      </c>
      <c r="P18" s="65">
        <v>0</v>
      </c>
    </row>
    <row r="19" spans="2:16" ht="15" customHeight="1">
      <c r="B19" s="58" t="s">
        <v>15</v>
      </c>
      <c r="C19" s="65">
        <v>100</v>
      </c>
      <c r="D19" s="65">
        <v>100</v>
      </c>
      <c r="E19" s="65">
        <v>100</v>
      </c>
      <c r="F19" s="65">
        <v>100</v>
      </c>
      <c r="G19" s="65">
        <v>100</v>
      </c>
      <c r="H19" s="65">
        <v>100</v>
      </c>
      <c r="I19" s="65">
        <v>100</v>
      </c>
      <c r="J19" s="65">
        <v>100</v>
      </c>
      <c r="K19" s="65">
        <v>100</v>
      </c>
      <c r="L19" s="65">
        <v>100</v>
      </c>
      <c r="M19" s="65">
        <v>100</v>
      </c>
      <c r="N19" s="65">
        <v>100</v>
      </c>
      <c r="O19" s="65">
        <v>100</v>
      </c>
      <c r="P19" s="65">
        <v>100</v>
      </c>
    </row>
    <row r="20" spans="2:16" ht="12.75">
      <c r="B20" s="58" t="s">
        <v>184</v>
      </c>
      <c r="C20" s="75">
        <v>25.329162386777476</v>
      </c>
      <c r="D20" s="76">
        <v>23.275714530207086</v>
      </c>
      <c r="E20" s="76">
        <v>36.6418643829847</v>
      </c>
      <c r="F20" s="76">
        <v>37.4195733152726</v>
      </c>
      <c r="G20" s="76">
        <v>68.12741668201068</v>
      </c>
      <c r="H20" s="76">
        <v>19.13567469353021</v>
      </c>
      <c r="I20" s="76">
        <v>20.538415003024802</v>
      </c>
      <c r="J20" s="76">
        <v>24.357312594512855</v>
      </c>
      <c r="K20" s="76">
        <v>15.374550212626758</v>
      </c>
      <c r="L20" s="76"/>
      <c r="M20" s="76">
        <v>0.4857698022631158</v>
      </c>
      <c r="N20" s="76">
        <v>26.782652711330275</v>
      </c>
      <c r="O20" s="77"/>
      <c r="P20" s="77"/>
    </row>
    <row r="21" spans="2:16" ht="12.75">
      <c r="B21" s="58" t="s">
        <v>50</v>
      </c>
      <c r="C21" s="76">
        <v>0.840552995391705</v>
      </c>
      <c r="D21" s="76">
        <v>0.6700367647058824</v>
      </c>
      <c r="E21" s="76">
        <v>0.49137931034482757</v>
      </c>
      <c r="F21" s="76">
        <v>0.48868778280542985</v>
      </c>
      <c r="G21" s="76">
        <v>0.4418918918918919</v>
      </c>
      <c r="H21" s="76">
        <v>0.8725961538461539</v>
      </c>
      <c r="I21" s="76">
        <v>0.8541973490427098</v>
      </c>
      <c r="J21" s="76">
        <v>0.6008869179600886</v>
      </c>
      <c r="K21" s="76">
        <v>0.8226950354609929</v>
      </c>
      <c r="L21" s="76">
        <v>0.4745762711864407</v>
      </c>
      <c r="M21" s="76">
        <v>1.2352941176470589</v>
      </c>
      <c r="N21" s="76">
        <v>0.6833832335329342</v>
      </c>
      <c r="O21" s="76">
        <v>1.29366935185185</v>
      </c>
      <c r="P21" s="76">
        <v>0.7683199613402059</v>
      </c>
    </row>
    <row r="22" spans="2:16" ht="12.75">
      <c r="B22" s="58" t="s">
        <v>185</v>
      </c>
      <c r="C22" s="76">
        <v>21.290503314968717</v>
      </c>
      <c r="D22" s="76">
        <v>15.595584460037653</v>
      </c>
      <c r="E22" s="76">
        <v>18.005054050259723</v>
      </c>
      <c r="F22" s="76">
        <v>18.286488316965794</v>
      </c>
      <c r="G22" s="76">
        <v>30.104953047320933</v>
      </c>
      <c r="H22" s="76">
        <v>16.69771613882564</v>
      </c>
      <c r="I22" s="76">
        <v>17.543859649122805</v>
      </c>
      <c r="J22" s="76">
        <v>14.63599049470728</v>
      </c>
      <c r="K22" s="76">
        <v>12.648566132373785</v>
      </c>
      <c r="L22" s="76"/>
      <c r="M22" s="76"/>
      <c r="N22" s="76">
        <v>18.30281581245849</v>
      </c>
      <c r="O22" s="76"/>
      <c r="P22" s="76"/>
    </row>
    <row r="23" spans="2:16" ht="12.75">
      <c r="B23" s="133" t="s">
        <v>199</v>
      </c>
      <c r="C23" s="133"/>
      <c r="D23" s="133"/>
      <c r="E23" s="133"/>
      <c r="F23" s="133"/>
      <c r="G23" s="133"/>
      <c r="H23" s="133"/>
      <c r="I23" s="133"/>
      <c r="J23" s="133"/>
      <c r="K23" s="133"/>
      <c r="L23" s="133"/>
      <c r="M23" s="133"/>
      <c r="N23" s="133"/>
      <c r="O23" s="133"/>
      <c r="P23" s="133"/>
    </row>
    <row r="24" spans="2:16" ht="12.75">
      <c r="B24" s="102"/>
      <c r="C24" s="102"/>
      <c r="D24" s="102"/>
      <c r="E24" s="102"/>
      <c r="F24" s="102"/>
      <c r="G24" s="102"/>
      <c r="H24" s="102"/>
      <c r="I24" s="102"/>
      <c r="J24" s="102"/>
      <c r="K24" s="102"/>
      <c r="L24" s="102"/>
      <c r="M24" s="102"/>
      <c r="N24" s="102"/>
      <c r="O24" s="102"/>
      <c r="P24" s="102"/>
    </row>
    <row r="25" spans="2:16" ht="12.75">
      <c r="B25" s="44"/>
      <c r="C25" s="44"/>
      <c r="D25" s="44"/>
      <c r="E25" s="44"/>
      <c r="F25" s="44"/>
      <c r="G25" s="44"/>
      <c r="H25" s="44"/>
      <c r="I25" s="44"/>
      <c r="J25" s="44"/>
      <c r="K25" s="44"/>
      <c r="L25" s="44"/>
      <c r="M25" s="44"/>
      <c r="N25" s="44"/>
      <c r="O25" s="44"/>
      <c r="P25" s="44"/>
    </row>
    <row r="26" spans="2:16" ht="12.75">
      <c r="B26" s="51" t="s">
        <v>202</v>
      </c>
      <c r="C26" s="44"/>
      <c r="D26" s="44"/>
      <c r="E26" s="44"/>
      <c r="F26" s="44"/>
      <c r="G26" s="44"/>
      <c r="H26" s="44"/>
      <c r="I26" s="44"/>
      <c r="J26" s="44"/>
      <c r="K26" s="44"/>
      <c r="L26" s="44"/>
      <c r="M26" s="44"/>
      <c r="N26" s="44"/>
      <c r="O26" s="44"/>
      <c r="P26" s="44"/>
    </row>
    <row r="27" spans="2:16" ht="12.75">
      <c r="B27" s="44"/>
      <c r="C27" s="44"/>
      <c r="D27" s="44"/>
      <c r="E27" s="44"/>
      <c r="F27" s="44"/>
      <c r="G27" s="44"/>
      <c r="H27" s="44"/>
      <c r="I27" s="44"/>
      <c r="J27" s="44"/>
      <c r="K27" s="44"/>
      <c r="L27" s="44"/>
      <c r="M27" s="44"/>
      <c r="N27" s="44"/>
      <c r="O27" s="44"/>
      <c r="P27" s="44"/>
    </row>
    <row r="28" spans="2:16" ht="12.75">
      <c r="B28" s="44"/>
      <c r="C28" s="44"/>
      <c r="D28" s="44"/>
      <c r="E28" s="44"/>
      <c r="F28" s="44"/>
      <c r="G28" s="44"/>
      <c r="H28" s="44"/>
      <c r="I28" s="44"/>
      <c r="J28" s="44"/>
      <c r="K28" s="44"/>
      <c r="L28" s="44"/>
      <c r="M28" s="44"/>
      <c r="N28" s="44"/>
      <c r="O28" s="44"/>
      <c r="P28" s="44"/>
    </row>
    <row r="29" spans="2:16" ht="12.75">
      <c r="B29" s="44"/>
      <c r="C29" s="44"/>
      <c r="D29" s="44"/>
      <c r="E29" s="44"/>
      <c r="F29" s="44"/>
      <c r="G29" s="44"/>
      <c r="H29" s="44"/>
      <c r="I29" s="44"/>
      <c r="J29" s="44"/>
      <c r="K29" s="44"/>
      <c r="L29" s="44"/>
      <c r="M29" s="44"/>
      <c r="N29" s="44"/>
      <c r="O29" s="44"/>
      <c r="P29" s="44"/>
    </row>
    <row r="31" spans="2:16" ht="16.5" customHeight="1">
      <c r="B31" s="165" t="s">
        <v>189</v>
      </c>
      <c r="C31" s="165"/>
      <c r="D31" s="165"/>
      <c r="E31" s="165"/>
      <c r="F31" s="165"/>
      <c r="G31" s="165"/>
      <c r="H31" s="165"/>
      <c r="I31" s="165"/>
      <c r="J31" s="165"/>
      <c r="K31" s="165"/>
      <c r="L31" s="165"/>
      <c r="M31" s="165"/>
      <c r="N31" s="165"/>
      <c r="O31" s="165"/>
      <c r="P31" s="165"/>
    </row>
    <row r="33" spans="2:16" ht="12.75" customHeight="1">
      <c r="B33" s="103"/>
      <c r="C33" s="132" t="s">
        <v>32</v>
      </c>
      <c r="D33" s="132"/>
      <c r="E33" s="132"/>
      <c r="F33" s="132"/>
      <c r="G33" s="132"/>
      <c r="H33" s="132"/>
      <c r="I33" s="132"/>
      <c r="J33" s="132"/>
      <c r="K33" s="132"/>
      <c r="L33" s="132"/>
      <c r="M33" s="132"/>
      <c r="N33" s="105" t="s">
        <v>35</v>
      </c>
      <c r="O33" s="105" t="s">
        <v>33</v>
      </c>
      <c r="P33" s="132" t="s">
        <v>15</v>
      </c>
    </row>
    <row r="34" spans="2:16" ht="12.75">
      <c r="B34" s="104"/>
      <c r="C34" s="73" t="s">
        <v>16</v>
      </c>
      <c r="D34" s="73" t="s">
        <v>17</v>
      </c>
      <c r="E34" s="73" t="s">
        <v>18</v>
      </c>
      <c r="F34" s="73" t="s">
        <v>19</v>
      </c>
      <c r="G34" s="73" t="s">
        <v>20</v>
      </c>
      <c r="H34" s="73" t="s">
        <v>21</v>
      </c>
      <c r="I34" s="73" t="s">
        <v>22</v>
      </c>
      <c r="J34" s="73" t="s">
        <v>23</v>
      </c>
      <c r="K34" s="73" t="s">
        <v>24</v>
      </c>
      <c r="L34" s="73">
        <v>88</v>
      </c>
      <c r="M34" s="73">
        <v>99</v>
      </c>
      <c r="N34" s="101"/>
      <c r="O34" s="101"/>
      <c r="P34" s="132"/>
    </row>
    <row r="35" spans="2:16" ht="15" customHeight="1">
      <c r="B35" s="58" t="s">
        <v>25</v>
      </c>
      <c r="C35" s="65">
        <v>99.39516129032258</v>
      </c>
      <c r="D35" s="65">
        <v>4.244817374136229</v>
      </c>
      <c r="E35" s="65">
        <v>2.56198347107438</v>
      </c>
      <c r="F35" s="65">
        <v>6.392694063926941</v>
      </c>
      <c r="G35" s="65">
        <v>1.4064697609001406</v>
      </c>
      <c r="H35" s="65">
        <v>99.27448609431681</v>
      </c>
      <c r="I35" s="65">
        <v>99.2084432717678</v>
      </c>
      <c r="J35" s="65">
        <v>9.808612440191387</v>
      </c>
      <c r="K35" s="65">
        <v>100</v>
      </c>
      <c r="L35" s="65">
        <v>4.081632653061225</v>
      </c>
      <c r="M35" s="65">
        <v>44.85981308411215</v>
      </c>
      <c r="N35" s="65">
        <v>43.84052560848141</v>
      </c>
      <c r="O35" s="65">
        <v>94.13886384129847</v>
      </c>
      <c r="P35" s="65">
        <v>50.986420702024084</v>
      </c>
    </row>
    <row r="36" spans="2:16" ht="15" customHeight="1">
      <c r="B36" s="64" t="s">
        <v>113</v>
      </c>
      <c r="C36" s="65">
        <v>0.3024193548387097</v>
      </c>
      <c r="D36" s="65">
        <v>94.5705824284304</v>
      </c>
      <c r="E36" s="65">
        <v>0</v>
      </c>
      <c r="F36" s="65">
        <v>0</v>
      </c>
      <c r="G36" s="65">
        <v>0</v>
      </c>
      <c r="H36" s="65">
        <v>0</v>
      </c>
      <c r="I36" s="65">
        <v>0.13192612137203166</v>
      </c>
      <c r="J36" s="65">
        <v>11.483253588516746</v>
      </c>
      <c r="K36" s="65">
        <v>0</v>
      </c>
      <c r="L36" s="65">
        <v>16.3265306122449</v>
      </c>
      <c r="M36" s="65">
        <v>38.3177570093458</v>
      </c>
      <c r="N36" s="65">
        <v>15.813050619680453</v>
      </c>
      <c r="O36" s="65">
        <v>1.0820559062218214</v>
      </c>
      <c r="P36" s="65">
        <v>13.72021521906226</v>
      </c>
    </row>
    <row r="37" spans="2:16" ht="15" customHeight="1">
      <c r="B37" s="58" t="s">
        <v>29</v>
      </c>
      <c r="C37" s="65">
        <v>0.10080645161290322</v>
      </c>
      <c r="D37" s="65">
        <v>0.09871668311944719</v>
      </c>
      <c r="E37" s="65">
        <v>97.43801652892562</v>
      </c>
      <c r="F37" s="65">
        <v>0.228310502283105</v>
      </c>
      <c r="G37" s="65">
        <v>0</v>
      </c>
      <c r="H37" s="65">
        <v>0.6045949214026602</v>
      </c>
      <c r="I37" s="65">
        <v>0.13192612137203166</v>
      </c>
      <c r="J37" s="65">
        <v>0.23923444976076555</v>
      </c>
      <c r="K37" s="65">
        <v>0</v>
      </c>
      <c r="L37" s="65">
        <v>22.448979591836736</v>
      </c>
      <c r="M37" s="65">
        <v>14.018691588785046</v>
      </c>
      <c r="N37" s="65">
        <v>18.142451844109303</v>
      </c>
      <c r="O37" s="65">
        <v>2.7953110910730388</v>
      </c>
      <c r="P37" s="65">
        <v>15.962080450935177</v>
      </c>
    </row>
    <row r="38" spans="2:16" ht="15" customHeight="1">
      <c r="B38" s="58" t="s">
        <v>30</v>
      </c>
      <c r="C38" s="65">
        <v>0.10080645161290322</v>
      </c>
      <c r="D38" s="65">
        <v>0</v>
      </c>
      <c r="E38" s="65">
        <v>0</v>
      </c>
      <c r="F38" s="65">
        <v>93.37899543378995</v>
      </c>
      <c r="G38" s="65">
        <v>0</v>
      </c>
      <c r="H38" s="65">
        <v>0</v>
      </c>
      <c r="I38" s="65">
        <v>0</v>
      </c>
      <c r="J38" s="65">
        <v>0</v>
      </c>
      <c r="K38" s="65">
        <v>0</v>
      </c>
      <c r="L38" s="65">
        <v>20.408163265306122</v>
      </c>
      <c r="M38" s="65">
        <v>1.8691588785046729</v>
      </c>
      <c r="N38" s="65">
        <v>6.301328953262655</v>
      </c>
      <c r="O38" s="65">
        <v>0.9918845807033363</v>
      </c>
      <c r="P38" s="65">
        <v>5.547015116576992</v>
      </c>
    </row>
    <row r="39" spans="2:16" ht="15" customHeight="1">
      <c r="B39" s="58" t="s">
        <v>31</v>
      </c>
      <c r="C39" s="65">
        <v>0</v>
      </c>
      <c r="D39" s="65">
        <v>0.19743336623889438</v>
      </c>
      <c r="E39" s="65">
        <v>0</v>
      </c>
      <c r="F39" s="65">
        <v>0</v>
      </c>
      <c r="G39" s="65">
        <v>98.59353023909986</v>
      </c>
      <c r="H39" s="65">
        <v>0</v>
      </c>
      <c r="I39" s="65">
        <v>0</v>
      </c>
      <c r="J39" s="65">
        <v>0</v>
      </c>
      <c r="K39" s="65">
        <v>0</v>
      </c>
      <c r="L39" s="65">
        <v>14.285714285714286</v>
      </c>
      <c r="M39" s="65">
        <v>0</v>
      </c>
      <c r="N39" s="65">
        <v>10.601761982977452</v>
      </c>
      <c r="O39" s="65">
        <v>0.5410279531109107</v>
      </c>
      <c r="P39" s="65">
        <v>9.172431462977197</v>
      </c>
    </row>
    <row r="40" spans="2:16" ht="15" customHeight="1">
      <c r="B40" s="58" t="s">
        <v>26</v>
      </c>
      <c r="C40" s="65">
        <v>0</v>
      </c>
      <c r="D40" s="65">
        <v>0</v>
      </c>
      <c r="E40" s="65">
        <v>0</v>
      </c>
      <c r="F40" s="65">
        <v>0</v>
      </c>
      <c r="G40" s="65">
        <v>0</v>
      </c>
      <c r="H40" s="65">
        <v>0</v>
      </c>
      <c r="I40" s="65">
        <v>0</v>
      </c>
      <c r="J40" s="65">
        <v>0</v>
      </c>
      <c r="K40" s="65">
        <v>0</v>
      </c>
      <c r="L40" s="65">
        <v>0</v>
      </c>
      <c r="M40" s="65">
        <v>0</v>
      </c>
      <c r="N40" s="65">
        <v>0</v>
      </c>
      <c r="O40" s="65">
        <v>0</v>
      </c>
      <c r="P40" s="65">
        <v>0</v>
      </c>
    </row>
    <row r="41" spans="2:16" ht="15" customHeight="1">
      <c r="B41" s="58" t="s">
        <v>81</v>
      </c>
      <c r="C41" s="65">
        <v>0</v>
      </c>
      <c r="D41" s="65">
        <v>0</v>
      </c>
      <c r="E41" s="65">
        <v>0</v>
      </c>
      <c r="F41" s="65">
        <v>0</v>
      </c>
      <c r="G41" s="65">
        <v>0</v>
      </c>
      <c r="H41" s="65">
        <v>0</v>
      </c>
      <c r="I41" s="65">
        <v>0</v>
      </c>
      <c r="J41" s="65">
        <v>0</v>
      </c>
      <c r="K41" s="65">
        <v>0</v>
      </c>
      <c r="L41" s="65">
        <v>0</v>
      </c>
      <c r="M41" s="65">
        <v>0</v>
      </c>
      <c r="N41" s="65">
        <v>0</v>
      </c>
      <c r="O41" s="65">
        <v>0</v>
      </c>
      <c r="P41" s="65">
        <v>0</v>
      </c>
    </row>
    <row r="42" spans="2:16" ht="15" customHeight="1">
      <c r="B42" s="58" t="s">
        <v>28</v>
      </c>
      <c r="C42" s="65">
        <v>0.10080645161290322</v>
      </c>
      <c r="D42" s="65">
        <v>0.8884501480750246</v>
      </c>
      <c r="E42" s="65">
        <v>0</v>
      </c>
      <c r="F42" s="65">
        <v>0</v>
      </c>
      <c r="G42" s="65">
        <v>0</v>
      </c>
      <c r="H42" s="65">
        <v>0.12091898428053205</v>
      </c>
      <c r="I42" s="65">
        <v>0.5277044854881267</v>
      </c>
      <c r="J42" s="65">
        <v>78.4688995215311</v>
      </c>
      <c r="K42" s="65">
        <v>0</v>
      </c>
      <c r="L42" s="65">
        <v>22.448979591836736</v>
      </c>
      <c r="M42" s="65">
        <v>0.9345794392523364</v>
      </c>
      <c r="N42" s="65">
        <v>5.300880991488726</v>
      </c>
      <c r="O42" s="65">
        <v>0.4508566275924256</v>
      </c>
      <c r="P42" s="65">
        <v>4.611837048424289</v>
      </c>
    </row>
    <row r="43" spans="2:16" ht="15" customHeight="1">
      <c r="B43" s="58" t="s">
        <v>112</v>
      </c>
      <c r="C43" s="65">
        <v>0</v>
      </c>
      <c r="D43" s="65">
        <v>0</v>
      </c>
      <c r="E43" s="65">
        <v>0</v>
      </c>
      <c r="F43" s="65">
        <v>0</v>
      </c>
      <c r="G43" s="65">
        <v>0</v>
      </c>
      <c r="H43" s="65">
        <v>0</v>
      </c>
      <c r="I43" s="65">
        <v>0</v>
      </c>
      <c r="J43" s="65">
        <v>0</v>
      </c>
      <c r="K43" s="65">
        <v>0</v>
      </c>
      <c r="L43" s="65">
        <v>0</v>
      </c>
      <c r="M43" s="65">
        <v>0</v>
      </c>
      <c r="N43" s="65">
        <v>0</v>
      </c>
      <c r="O43" s="65">
        <v>0</v>
      </c>
      <c r="P43" s="65">
        <v>0</v>
      </c>
    </row>
    <row r="44" spans="2:16" ht="15" customHeight="1">
      <c r="B44" s="58" t="s">
        <v>114</v>
      </c>
      <c r="C44" s="65">
        <v>0</v>
      </c>
      <c r="D44" s="65">
        <v>0</v>
      </c>
      <c r="E44" s="65">
        <v>0</v>
      </c>
      <c r="F44" s="65">
        <v>0</v>
      </c>
      <c r="G44" s="65">
        <v>0</v>
      </c>
      <c r="H44" s="65">
        <v>0</v>
      </c>
      <c r="I44" s="65">
        <v>0</v>
      </c>
      <c r="J44" s="65">
        <v>0</v>
      </c>
      <c r="K44" s="65">
        <v>0</v>
      </c>
      <c r="L44" s="65">
        <v>0</v>
      </c>
      <c r="M44" s="65">
        <v>0</v>
      </c>
      <c r="N44" s="65">
        <v>0</v>
      </c>
      <c r="O44" s="65">
        <v>0</v>
      </c>
      <c r="P44" s="65">
        <v>0</v>
      </c>
    </row>
    <row r="45" spans="2:16" ht="15" customHeight="1">
      <c r="B45" s="58" t="s">
        <v>34</v>
      </c>
      <c r="C45" s="65">
        <v>0</v>
      </c>
      <c r="D45" s="65">
        <v>0</v>
      </c>
      <c r="E45" s="65">
        <v>0</v>
      </c>
      <c r="F45" s="65">
        <v>0</v>
      </c>
      <c r="G45" s="65">
        <v>0</v>
      </c>
      <c r="H45" s="65">
        <v>0</v>
      </c>
      <c r="I45" s="65">
        <v>0</v>
      </c>
      <c r="J45" s="65">
        <v>0</v>
      </c>
      <c r="K45" s="65">
        <v>0</v>
      </c>
      <c r="L45" s="65">
        <v>0</v>
      </c>
      <c r="M45" s="65">
        <v>0</v>
      </c>
      <c r="N45" s="65">
        <v>0</v>
      </c>
      <c r="O45" s="65">
        <v>0</v>
      </c>
      <c r="P45" s="65">
        <v>0</v>
      </c>
    </row>
    <row r="46" spans="2:16" ht="15" customHeight="1">
      <c r="B46" s="58" t="s">
        <v>15</v>
      </c>
      <c r="C46" s="65">
        <v>100</v>
      </c>
      <c r="D46" s="65">
        <v>100</v>
      </c>
      <c r="E46" s="65">
        <v>100</v>
      </c>
      <c r="F46" s="65">
        <v>100</v>
      </c>
      <c r="G46" s="65">
        <v>100</v>
      </c>
      <c r="H46" s="65">
        <v>100</v>
      </c>
      <c r="I46" s="65">
        <v>100</v>
      </c>
      <c r="J46" s="65">
        <v>100</v>
      </c>
      <c r="K46" s="65">
        <v>100</v>
      </c>
      <c r="L46" s="65">
        <v>100</v>
      </c>
      <c r="M46" s="65">
        <v>100</v>
      </c>
      <c r="N46" s="65">
        <v>100</v>
      </c>
      <c r="O46" s="65">
        <v>100</v>
      </c>
      <c r="P46" s="65">
        <v>100</v>
      </c>
    </row>
    <row r="47" spans="2:16" ht="12.75">
      <c r="B47" s="58" t="s">
        <v>184</v>
      </c>
      <c r="C47" s="75">
        <v>22.58086544808905</v>
      </c>
      <c r="D47" s="76">
        <v>21.109444027673586</v>
      </c>
      <c r="E47" s="76">
        <v>41.349143970201276</v>
      </c>
      <c r="F47" s="76">
        <v>36.50608434739123</v>
      </c>
      <c r="G47" s="76">
        <v>64.37884824339008</v>
      </c>
      <c r="H47" s="76">
        <v>18.61899723079001</v>
      </c>
      <c r="I47" s="76">
        <v>22.239173805891326</v>
      </c>
      <c r="J47" s="76">
        <v>21.77990829512297</v>
      </c>
      <c r="K47" s="76">
        <v>18.98112795898331</v>
      </c>
      <c r="L47" s="76"/>
      <c r="M47" s="76">
        <v>0.42615220404326837</v>
      </c>
      <c r="N47" s="76">
        <v>26.246196492010643</v>
      </c>
      <c r="O47" s="77"/>
      <c r="P47" s="77"/>
    </row>
    <row r="48" spans="2:16" ht="12.75">
      <c r="B48" s="58" t="s">
        <v>50</v>
      </c>
      <c r="C48" s="76">
        <v>0.7893145161290323</v>
      </c>
      <c r="D48" s="76">
        <v>0.7166831194471865</v>
      </c>
      <c r="E48" s="76">
        <v>0.4636363636363636</v>
      </c>
      <c r="F48" s="76">
        <v>0.3926940639269406</v>
      </c>
      <c r="G48" s="76">
        <v>0.4247538677918425</v>
      </c>
      <c r="H48" s="76">
        <v>0.9649334945586457</v>
      </c>
      <c r="I48" s="76">
        <v>0.8390501319261213</v>
      </c>
      <c r="J48" s="76">
        <v>0.5813397129186603</v>
      </c>
      <c r="K48" s="76">
        <v>0.8045977011494253</v>
      </c>
      <c r="L48" s="76">
        <v>0.7142857142857143</v>
      </c>
      <c r="M48" s="76">
        <v>0.897196261682243</v>
      </c>
      <c r="N48" s="76">
        <v>0.6707480961624608</v>
      </c>
      <c r="O48" s="76">
        <v>1.3072799458972026</v>
      </c>
      <c r="P48" s="76">
        <v>0.7611803048936713</v>
      </c>
    </row>
    <row r="49" spans="2:16" ht="12.75">
      <c r="B49" s="58" t="s">
        <v>185</v>
      </c>
      <c r="C49" s="76">
        <v>17.82340488493319</v>
      </c>
      <c r="D49" s="76">
        <v>15.128782195548887</v>
      </c>
      <c r="E49" s="76">
        <v>19.17096674982059</v>
      </c>
      <c r="F49" s="76">
        <v>14.335722620436737</v>
      </c>
      <c r="G49" s="76">
        <v>27.345164795364003</v>
      </c>
      <c r="H49" s="76">
        <v>17.966094063083954</v>
      </c>
      <c r="I49" s="76">
        <v>18.65978171576106</v>
      </c>
      <c r="J49" s="76">
        <v>12.661525635681533</v>
      </c>
      <c r="K49" s="76">
        <v>15.272171921021055</v>
      </c>
      <c r="L49" s="76"/>
      <c r="M49" s="76"/>
      <c r="N49" s="76">
        <v>17.604586328521997</v>
      </c>
      <c r="O49" s="76"/>
      <c r="P49" s="76"/>
    </row>
    <row r="50" spans="2:16" ht="12.75">
      <c r="B50" s="133" t="s">
        <v>198</v>
      </c>
      <c r="C50" s="133"/>
      <c r="D50" s="133"/>
      <c r="E50" s="133"/>
      <c r="F50" s="133"/>
      <c r="G50" s="133"/>
      <c r="H50" s="133"/>
      <c r="I50" s="133"/>
      <c r="J50" s="133"/>
      <c r="K50" s="133"/>
      <c r="L50" s="133"/>
      <c r="M50" s="133"/>
      <c r="N50" s="133"/>
      <c r="O50" s="133"/>
      <c r="P50" s="133"/>
    </row>
    <row r="51" spans="2:16" ht="12.75">
      <c r="B51" s="102"/>
      <c r="C51" s="102"/>
      <c r="D51" s="102"/>
      <c r="E51" s="102"/>
      <c r="F51" s="102"/>
      <c r="G51" s="102"/>
      <c r="H51" s="102"/>
      <c r="I51" s="102"/>
      <c r="J51" s="102"/>
      <c r="K51" s="102"/>
      <c r="L51" s="102"/>
      <c r="M51" s="102"/>
      <c r="N51" s="102"/>
      <c r="O51" s="102"/>
      <c r="P51" s="102"/>
    </row>
    <row r="52" spans="2:16" ht="12.75">
      <c r="B52" s="44"/>
      <c r="C52" s="44"/>
      <c r="D52" s="44"/>
      <c r="E52" s="44"/>
      <c r="F52" s="44"/>
      <c r="G52" s="44"/>
      <c r="H52" s="44"/>
      <c r="I52" s="44"/>
      <c r="J52" s="44"/>
      <c r="K52" s="44"/>
      <c r="L52" s="44"/>
      <c r="M52" s="44"/>
      <c r="N52" s="44"/>
      <c r="O52" s="44"/>
      <c r="P52" s="44"/>
    </row>
    <row r="53" spans="2:16" ht="12.75">
      <c r="B53" s="51" t="s">
        <v>202</v>
      </c>
      <c r="C53" s="44"/>
      <c r="D53" s="44"/>
      <c r="E53" s="44"/>
      <c r="F53" s="44"/>
      <c r="G53" s="44"/>
      <c r="H53" s="44"/>
      <c r="I53" s="44"/>
      <c r="J53" s="44"/>
      <c r="K53" s="44"/>
      <c r="L53" s="44"/>
      <c r="M53" s="44"/>
      <c r="N53" s="44"/>
      <c r="O53" s="44"/>
      <c r="P53" s="44"/>
    </row>
    <row r="54" spans="2:16" ht="12.75">
      <c r="B54" s="44"/>
      <c r="C54" s="44"/>
      <c r="D54" s="44"/>
      <c r="E54" s="44"/>
      <c r="F54" s="44"/>
      <c r="G54" s="44"/>
      <c r="H54" s="44"/>
      <c r="I54" s="44"/>
      <c r="J54" s="44"/>
      <c r="K54" s="44"/>
      <c r="L54" s="44"/>
      <c r="M54" s="44"/>
      <c r="N54" s="44"/>
      <c r="O54" s="44"/>
      <c r="P54" s="44"/>
    </row>
    <row r="55" spans="2:16" ht="12.75">
      <c r="B55" s="44"/>
      <c r="C55" s="44"/>
      <c r="D55" s="44"/>
      <c r="E55" s="44"/>
      <c r="F55" s="44"/>
      <c r="G55" s="44"/>
      <c r="H55" s="44"/>
      <c r="I55" s="44"/>
      <c r="J55" s="44"/>
      <c r="K55" s="44"/>
      <c r="L55" s="44"/>
      <c r="M55" s="44"/>
      <c r="N55" s="44"/>
      <c r="O55" s="44"/>
      <c r="P55" s="44"/>
    </row>
    <row r="56" spans="2:16" ht="12.75">
      <c r="B56" s="44"/>
      <c r="C56" s="44"/>
      <c r="D56" s="44"/>
      <c r="E56" s="44"/>
      <c r="F56" s="44"/>
      <c r="G56" s="44"/>
      <c r="H56" s="44"/>
      <c r="I56" s="44"/>
      <c r="J56" s="44"/>
      <c r="K56" s="44"/>
      <c r="L56" s="44"/>
      <c r="M56" s="44"/>
      <c r="N56" s="44"/>
      <c r="O56" s="44"/>
      <c r="P56" s="44"/>
    </row>
    <row r="58" spans="2:16" ht="16.5" customHeight="1">
      <c r="B58" s="165" t="s">
        <v>188</v>
      </c>
      <c r="C58" s="165"/>
      <c r="D58" s="165"/>
      <c r="E58" s="165"/>
      <c r="F58" s="165"/>
      <c r="G58" s="165"/>
      <c r="H58" s="165"/>
      <c r="I58" s="165"/>
      <c r="J58" s="165"/>
      <c r="K58" s="165"/>
      <c r="L58" s="165"/>
      <c r="M58" s="165"/>
      <c r="N58" s="165"/>
      <c r="O58" s="165"/>
      <c r="P58" s="165"/>
    </row>
    <row r="60" spans="2:16" ht="12.75" customHeight="1">
      <c r="B60" s="103"/>
      <c r="C60" s="132" t="s">
        <v>32</v>
      </c>
      <c r="D60" s="132"/>
      <c r="E60" s="132"/>
      <c r="F60" s="132"/>
      <c r="G60" s="132"/>
      <c r="H60" s="132"/>
      <c r="I60" s="132"/>
      <c r="J60" s="132"/>
      <c r="K60" s="132"/>
      <c r="L60" s="132"/>
      <c r="M60" s="132"/>
      <c r="N60" s="105" t="s">
        <v>35</v>
      </c>
      <c r="O60" s="105" t="s">
        <v>33</v>
      </c>
      <c r="P60" s="132" t="s">
        <v>15</v>
      </c>
    </row>
    <row r="61" spans="2:16" ht="12.75">
      <c r="B61" s="104"/>
      <c r="C61" s="73" t="s">
        <v>16</v>
      </c>
      <c r="D61" s="73" t="s">
        <v>17</v>
      </c>
      <c r="E61" s="73" t="s">
        <v>18</v>
      </c>
      <c r="F61" s="73" t="s">
        <v>19</v>
      </c>
      <c r="G61" s="73" t="s">
        <v>20</v>
      </c>
      <c r="H61" s="73" t="s">
        <v>21</v>
      </c>
      <c r="I61" s="73" t="s">
        <v>22</v>
      </c>
      <c r="J61" s="73" t="s">
        <v>23</v>
      </c>
      <c r="K61" s="73" t="s">
        <v>24</v>
      </c>
      <c r="L61" s="73">
        <v>88</v>
      </c>
      <c r="M61" s="73">
        <v>99</v>
      </c>
      <c r="N61" s="101"/>
      <c r="O61" s="101"/>
      <c r="P61" s="132"/>
    </row>
    <row r="62" spans="2:16" ht="15" customHeight="1">
      <c r="B62" s="58" t="s">
        <v>25</v>
      </c>
      <c r="C62" s="65">
        <v>99.01671583087513</v>
      </c>
      <c r="D62" s="65">
        <v>24.776604386677498</v>
      </c>
      <c r="E62" s="65">
        <v>17.209631728045327</v>
      </c>
      <c r="F62" s="65">
        <v>24.8062015503876</v>
      </c>
      <c r="G62" s="65">
        <v>9.902200488997556</v>
      </c>
      <c r="H62" s="65">
        <v>99.67602591792657</v>
      </c>
      <c r="I62" s="65">
        <v>99.30795847750865</v>
      </c>
      <c r="J62" s="65">
        <v>26.618705035971225</v>
      </c>
      <c r="K62" s="65">
        <v>99.4949494949495</v>
      </c>
      <c r="L62" s="65">
        <v>56.38297872340426</v>
      </c>
      <c r="M62" s="65">
        <v>10.084033613445378</v>
      </c>
      <c r="N62" s="65">
        <v>51.488524590163934</v>
      </c>
      <c r="O62" s="65">
        <v>63.829787234042556</v>
      </c>
      <c r="P62" s="65">
        <v>51.71259335565284</v>
      </c>
    </row>
    <row r="63" spans="2:16" ht="15" customHeight="1">
      <c r="B63" s="64" t="s">
        <v>113</v>
      </c>
      <c r="C63" s="65">
        <v>0.4916420845624385</v>
      </c>
      <c r="D63" s="65">
        <v>74.73598700243704</v>
      </c>
      <c r="E63" s="65">
        <v>0.21246458923512748</v>
      </c>
      <c r="F63" s="65">
        <v>0</v>
      </c>
      <c r="G63" s="65">
        <v>0</v>
      </c>
      <c r="H63" s="65">
        <v>0.1079913606911447</v>
      </c>
      <c r="I63" s="65">
        <v>0.11534025374855825</v>
      </c>
      <c r="J63" s="65">
        <v>11.690647482014388</v>
      </c>
      <c r="K63" s="65">
        <v>0</v>
      </c>
      <c r="L63" s="65">
        <v>9.574468085106384</v>
      </c>
      <c r="M63" s="65">
        <v>23.529411764705884</v>
      </c>
      <c r="N63" s="65">
        <v>13.534426229508197</v>
      </c>
      <c r="O63" s="65">
        <v>7.092198581560283</v>
      </c>
      <c r="P63" s="65">
        <v>13.417460726242595</v>
      </c>
    </row>
    <row r="64" spans="2:16" ht="15" customHeight="1">
      <c r="B64" s="58" t="s">
        <v>29</v>
      </c>
      <c r="C64" s="65">
        <v>0.19665683382497542</v>
      </c>
      <c r="D64" s="65">
        <v>0</v>
      </c>
      <c r="E64" s="65">
        <v>82.57790368271955</v>
      </c>
      <c r="F64" s="65">
        <v>0.25839793281653745</v>
      </c>
      <c r="G64" s="65">
        <v>0</v>
      </c>
      <c r="H64" s="65">
        <v>0.2159827213822894</v>
      </c>
      <c r="I64" s="65">
        <v>0.2306805074971165</v>
      </c>
      <c r="J64" s="65">
        <v>0</v>
      </c>
      <c r="K64" s="65">
        <v>0</v>
      </c>
      <c r="L64" s="65">
        <v>6.382978723404255</v>
      </c>
      <c r="M64" s="65">
        <v>61.34453781512605</v>
      </c>
      <c r="N64" s="65">
        <v>16.41967213114754</v>
      </c>
      <c r="O64" s="65">
        <v>22.69503546099291</v>
      </c>
      <c r="P64" s="65">
        <v>16.533608035024464</v>
      </c>
    </row>
    <row r="65" spans="2:16" ht="15" customHeight="1">
      <c r="B65" s="58" t="s">
        <v>30</v>
      </c>
      <c r="C65" s="65">
        <v>0</v>
      </c>
      <c r="D65" s="65">
        <v>0</v>
      </c>
      <c r="E65" s="65">
        <v>0</v>
      </c>
      <c r="F65" s="65">
        <v>74.93540051679587</v>
      </c>
      <c r="G65" s="65">
        <v>0</v>
      </c>
      <c r="H65" s="65">
        <v>0</v>
      </c>
      <c r="I65" s="65">
        <v>0</v>
      </c>
      <c r="J65" s="65">
        <v>0</v>
      </c>
      <c r="K65" s="65">
        <v>0</v>
      </c>
      <c r="L65" s="65">
        <v>9.574468085106384</v>
      </c>
      <c r="M65" s="65">
        <v>3.361344537815126</v>
      </c>
      <c r="N65" s="65">
        <v>3.9737704918032786</v>
      </c>
      <c r="O65" s="65">
        <v>0</v>
      </c>
      <c r="P65" s="65">
        <v>3.90162245686325</v>
      </c>
    </row>
    <row r="66" spans="2:16" ht="15" customHeight="1">
      <c r="B66" s="58" t="s">
        <v>31</v>
      </c>
      <c r="C66" s="65">
        <v>0</v>
      </c>
      <c r="D66" s="65">
        <v>0</v>
      </c>
      <c r="E66" s="65">
        <v>0</v>
      </c>
      <c r="F66" s="65">
        <v>0</v>
      </c>
      <c r="G66" s="65">
        <v>90.09779951100245</v>
      </c>
      <c r="H66" s="65">
        <v>0</v>
      </c>
      <c r="I66" s="65">
        <v>0.2306805074971165</v>
      </c>
      <c r="J66" s="65">
        <v>0</v>
      </c>
      <c r="K66" s="65">
        <v>0.5050505050505051</v>
      </c>
      <c r="L66" s="65">
        <v>4.25531914893617</v>
      </c>
      <c r="M66" s="65">
        <v>0</v>
      </c>
      <c r="N66" s="65">
        <v>9.757377049180327</v>
      </c>
      <c r="O66" s="65">
        <v>2.8368794326241136</v>
      </c>
      <c r="P66" s="65">
        <v>9.63172804532578</v>
      </c>
    </row>
    <row r="67" spans="2:16" ht="15" customHeight="1">
      <c r="B67" s="58" t="s">
        <v>26</v>
      </c>
      <c r="C67" s="65">
        <v>0</v>
      </c>
      <c r="D67" s="65">
        <v>0</v>
      </c>
      <c r="E67" s="65">
        <v>0</v>
      </c>
      <c r="F67" s="65">
        <v>0</v>
      </c>
      <c r="G67" s="65">
        <v>0</v>
      </c>
      <c r="H67" s="65">
        <v>0</v>
      </c>
      <c r="I67" s="65">
        <v>0</v>
      </c>
      <c r="J67" s="65">
        <v>0</v>
      </c>
      <c r="K67" s="65">
        <v>0</v>
      </c>
      <c r="L67" s="65">
        <v>0</v>
      </c>
      <c r="M67" s="65">
        <v>0</v>
      </c>
      <c r="N67" s="65">
        <v>0</v>
      </c>
      <c r="O67" s="65">
        <v>0</v>
      </c>
      <c r="P67" s="65">
        <v>0</v>
      </c>
    </row>
    <row r="68" spans="2:16" ht="15" customHeight="1">
      <c r="B68" s="58" t="s">
        <v>81</v>
      </c>
      <c r="C68" s="65">
        <v>0</v>
      </c>
      <c r="D68" s="65">
        <v>0</v>
      </c>
      <c r="E68" s="65">
        <v>0</v>
      </c>
      <c r="F68" s="65">
        <v>0</v>
      </c>
      <c r="G68" s="65">
        <v>0</v>
      </c>
      <c r="H68" s="65">
        <v>0</v>
      </c>
      <c r="I68" s="65">
        <v>0</v>
      </c>
      <c r="J68" s="65">
        <v>0</v>
      </c>
      <c r="K68" s="65">
        <v>0</v>
      </c>
      <c r="L68" s="65">
        <v>0</v>
      </c>
      <c r="M68" s="65">
        <v>0</v>
      </c>
      <c r="N68" s="65">
        <v>0</v>
      </c>
      <c r="O68" s="65">
        <v>0</v>
      </c>
      <c r="P68" s="65">
        <v>0</v>
      </c>
    </row>
    <row r="69" spans="2:16" ht="15" customHeight="1">
      <c r="B69" s="58" t="s">
        <v>28</v>
      </c>
      <c r="C69" s="65">
        <v>0.2949852507374631</v>
      </c>
      <c r="D69" s="65">
        <v>0.487408610885459</v>
      </c>
      <c r="E69" s="65">
        <v>0</v>
      </c>
      <c r="F69" s="65">
        <v>0</v>
      </c>
      <c r="G69" s="65">
        <v>0</v>
      </c>
      <c r="H69" s="65">
        <v>0</v>
      </c>
      <c r="I69" s="65">
        <v>0.11534025374855825</v>
      </c>
      <c r="J69" s="65">
        <v>61.69064748201439</v>
      </c>
      <c r="K69" s="65">
        <v>0</v>
      </c>
      <c r="L69" s="65">
        <v>13.829787234042554</v>
      </c>
      <c r="M69" s="65">
        <v>1.680672268907563</v>
      </c>
      <c r="N69" s="65">
        <v>4.826229508196722</v>
      </c>
      <c r="O69" s="65">
        <v>3.5460992907801416</v>
      </c>
      <c r="P69" s="65">
        <v>4.8029873808910635</v>
      </c>
    </row>
    <row r="70" spans="2:16" ht="15" customHeight="1">
      <c r="B70" s="58" t="s">
        <v>112</v>
      </c>
      <c r="C70" s="65">
        <v>0</v>
      </c>
      <c r="D70" s="65">
        <v>0</v>
      </c>
      <c r="E70" s="65">
        <v>0</v>
      </c>
      <c r="F70" s="65">
        <v>0</v>
      </c>
      <c r="G70" s="65">
        <v>0</v>
      </c>
      <c r="H70" s="65">
        <v>0</v>
      </c>
      <c r="I70" s="65">
        <v>0</v>
      </c>
      <c r="J70" s="65">
        <v>0</v>
      </c>
      <c r="K70" s="65">
        <v>0</v>
      </c>
      <c r="L70" s="65">
        <v>0</v>
      </c>
      <c r="M70" s="65">
        <v>0</v>
      </c>
      <c r="N70" s="65">
        <v>0</v>
      </c>
      <c r="O70" s="65">
        <v>0</v>
      </c>
      <c r="P70" s="65">
        <v>0</v>
      </c>
    </row>
    <row r="71" spans="2:16" ht="15" customHeight="1">
      <c r="B71" s="58" t="s">
        <v>114</v>
      </c>
      <c r="C71" s="65">
        <v>0</v>
      </c>
      <c r="D71" s="65">
        <v>0</v>
      </c>
      <c r="E71" s="65">
        <v>0</v>
      </c>
      <c r="F71" s="65">
        <v>0</v>
      </c>
      <c r="G71" s="65">
        <v>0</v>
      </c>
      <c r="H71" s="65">
        <v>0</v>
      </c>
      <c r="I71" s="65">
        <v>0</v>
      </c>
      <c r="J71" s="65">
        <v>0</v>
      </c>
      <c r="K71" s="65">
        <v>0</v>
      </c>
      <c r="L71" s="65">
        <v>0</v>
      </c>
      <c r="M71" s="65">
        <v>0</v>
      </c>
      <c r="N71" s="65">
        <v>0</v>
      </c>
      <c r="O71" s="65">
        <v>0</v>
      </c>
      <c r="P71" s="65">
        <v>0</v>
      </c>
    </row>
    <row r="72" spans="2:16" ht="15" customHeight="1">
      <c r="B72" s="58" t="s">
        <v>34</v>
      </c>
      <c r="C72" s="65">
        <v>0</v>
      </c>
      <c r="D72" s="65">
        <v>0</v>
      </c>
      <c r="E72" s="65">
        <v>0</v>
      </c>
      <c r="F72" s="65">
        <v>0</v>
      </c>
      <c r="G72" s="65">
        <v>0</v>
      </c>
      <c r="H72" s="65">
        <v>0</v>
      </c>
      <c r="I72" s="65">
        <v>0</v>
      </c>
      <c r="J72" s="65">
        <v>0</v>
      </c>
      <c r="K72" s="65">
        <v>0</v>
      </c>
      <c r="L72" s="65">
        <v>0</v>
      </c>
      <c r="M72" s="65">
        <v>0</v>
      </c>
      <c r="N72" s="65">
        <v>0</v>
      </c>
      <c r="O72" s="65">
        <v>0</v>
      </c>
      <c r="P72" s="65">
        <v>0</v>
      </c>
    </row>
    <row r="73" spans="2:16" ht="15" customHeight="1">
      <c r="B73" s="58" t="s">
        <v>15</v>
      </c>
      <c r="C73" s="65">
        <v>100</v>
      </c>
      <c r="D73" s="65">
        <v>100</v>
      </c>
      <c r="E73" s="65">
        <v>100</v>
      </c>
      <c r="F73" s="65">
        <v>100</v>
      </c>
      <c r="G73" s="65">
        <v>100</v>
      </c>
      <c r="H73" s="65">
        <v>100</v>
      </c>
      <c r="I73" s="65">
        <v>100</v>
      </c>
      <c r="J73" s="65">
        <v>100</v>
      </c>
      <c r="K73" s="65">
        <v>100</v>
      </c>
      <c r="L73" s="65">
        <v>100</v>
      </c>
      <c r="M73" s="65">
        <v>100</v>
      </c>
      <c r="N73" s="65">
        <v>100</v>
      </c>
      <c r="O73" s="65">
        <v>100</v>
      </c>
      <c r="P73" s="65">
        <v>100</v>
      </c>
    </row>
    <row r="74" spans="2:16" ht="12.75">
      <c r="B74" s="58" t="s">
        <v>184</v>
      </c>
      <c r="C74" s="75">
        <v>22.642265562383116</v>
      </c>
      <c r="D74" s="76">
        <v>24.933665512142756</v>
      </c>
      <c r="E74" s="76">
        <v>47.26834493840386</v>
      </c>
      <c r="F74" s="76">
        <v>32.41206030150754</v>
      </c>
      <c r="G74" s="76">
        <v>73.44226970730831</v>
      </c>
      <c r="H74" s="76">
        <v>20.290998334648084</v>
      </c>
      <c r="I74" s="76">
        <v>24.997116826202284</v>
      </c>
      <c r="J74" s="76">
        <v>28.08222637506945</v>
      </c>
      <c r="K74" s="76">
        <v>21.416982152514873</v>
      </c>
      <c r="L74" s="76"/>
      <c r="M74" s="76">
        <v>0.4637550126460926</v>
      </c>
      <c r="N74" s="76">
        <v>29.251639705223283</v>
      </c>
      <c r="O74" s="77"/>
      <c r="P74" s="77"/>
    </row>
    <row r="75" spans="2:16" ht="12.75">
      <c r="B75" s="58" t="s">
        <v>50</v>
      </c>
      <c r="C75" s="76">
        <v>0.911504424778761</v>
      </c>
      <c r="D75" s="76">
        <v>0.8464662875710804</v>
      </c>
      <c r="E75" s="76">
        <v>0.6118980169971672</v>
      </c>
      <c r="F75" s="76">
        <v>0.5271317829457365</v>
      </c>
      <c r="G75" s="76">
        <v>0.4572127139364303</v>
      </c>
      <c r="H75" s="76">
        <v>0.7624190064794817</v>
      </c>
      <c r="I75" s="76">
        <v>0.7808535178777394</v>
      </c>
      <c r="J75" s="76">
        <v>0.6420863309352518</v>
      </c>
      <c r="K75" s="76">
        <v>0.7070707070707071</v>
      </c>
      <c r="L75" s="76">
        <v>1.1063829787234043</v>
      </c>
      <c r="M75" s="76">
        <v>0.8067226890756303</v>
      </c>
      <c r="N75" s="76">
        <v>0.7201311475409836</v>
      </c>
      <c r="O75" s="76">
        <v>1.7784777304964539</v>
      </c>
      <c r="P75" s="76">
        <v>0.7393465567859903</v>
      </c>
    </row>
    <row r="76" spans="2:16" ht="12.75">
      <c r="B76" s="58" t="s">
        <v>185</v>
      </c>
      <c r="C76" s="76">
        <v>20.638525247127973</v>
      </c>
      <c r="D76" s="76">
        <v>21.10550728160256</v>
      </c>
      <c r="E76" s="76">
        <v>28.923406534547404</v>
      </c>
      <c r="F76" s="76">
        <v>17.085427135678394</v>
      </c>
      <c r="G76" s="76">
        <v>33.57873945052972</v>
      </c>
      <c r="H76" s="76">
        <v>15.47024279077921</v>
      </c>
      <c r="I76" s="76">
        <v>19.519086610540885</v>
      </c>
      <c r="J76" s="76">
        <v>18.0312136976615</v>
      </c>
      <c r="K76" s="76">
        <v>15.143320713899405</v>
      </c>
      <c r="L76" s="76"/>
      <c r="M76" s="76"/>
      <c r="N76" s="76">
        <v>21.065016868377842</v>
      </c>
      <c r="O76" s="76"/>
      <c r="P76" s="76"/>
    </row>
    <row r="77" spans="2:16" ht="12.75">
      <c r="B77" s="133" t="s">
        <v>197</v>
      </c>
      <c r="C77" s="133"/>
      <c r="D77" s="133"/>
      <c r="E77" s="133"/>
      <c r="F77" s="133"/>
      <c r="G77" s="133"/>
      <c r="H77" s="133"/>
      <c r="I77" s="133"/>
      <c r="J77" s="133"/>
      <c r="K77" s="133"/>
      <c r="L77" s="133"/>
      <c r="M77" s="133"/>
      <c r="N77" s="133"/>
      <c r="O77" s="133"/>
      <c r="P77" s="133"/>
    </row>
    <row r="78" spans="2:16" ht="12.75">
      <c r="B78" s="102"/>
      <c r="C78" s="102"/>
      <c r="D78" s="102"/>
      <c r="E78" s="102"/>
      <c r="F78" s="102"/>
      <c r="G78" s="102"/>
      <c r="H78" s="102"/>
      <c r="I78" s="102"/>
      <c r="J78" s="102"/>
      <c r="K78" s="102"/>
      <c r="L78" s="102"/>
      <c r="M78" s="102"/>
      <c r="N78" s="102"/>
      <c r="O78" s="102"/>
      <c r="P78" s="102"/>
    </row>
    <row r="79" spans="2:16" ht="12.75">
      <c r="B79" s="44"/>
      <c r="C79" s="44"/>
      <c r="D79" s="23"/>
      <c r="E79" s="23"/>
      <c r="F79" s="23"/>
      <c r="G79" s="23"/>
      <c r="H79" s="23"/>
      <c r="I79" s="23"/>
      <c r="J79" s="23"/>
      <c r="K79" s="44"/>
      <c r="L79" s="44"/>
      <c r="M79" s="44"/>
      <c r="N79" s="44"/>
      <c r="O79" s="44"/>
      <c r="P79" s="44"/>
    </row>
    <row r="80" spans="2:16" ht="12.75">
      <c r="B80" s="51" t="s">
        <v>202</v>
      </c>
      <c r="C80" s="44"/>
      <c r="D80" s="44"/>
      <c r="E80" s="44"/>
      <c r="F80" s="44"/>
      <c r="G80" s="44"/>
      <c r="H80" s="44"/>
      <c r="I80" s="44"/>
      <c r="J80" s="44"/>
      <c r="K80" s="44"/>
      <c r="L80" s="44"/>
      <c r="M80" s="44"/>
      <c r="N80" s="44"/>
      <c r="O80" s="44"/>
      <c r="P80" s="44"/>
    </row>
    <row r="81" spans="2:16" ht="12.75">
      <c r="B81" s="44"/>
      <c r="C81" s="44"/>
      <c r="D81" s="44"/>
      <c r="E81" s="44"/>
      <c r="F81" s="44"/>
      <c r="G81" s="44"/>
      <c r="H81" s="44"/>
      <c r="I81" s="44"/>
      <c r="J81" s="44"/>
      <c r="K81" s="44"/>
      <c r="L81" s="44"/>
      <c r="M81" s="44"/>
      <c r="N81" s="44"/>
      <c r="O81" s="44"/>
      <c r="P81" s="44"/>
    </row>
    <row r="82" spans="2:16" ht="12.75">
      <c r="B82" s="44"/>
      <c r="C82" s="44"/>
      <c r="D82" s="44"/>
      <c r="E82" s="44"/>
      <c r="F82" s="44"/>
      <c r="G82" s="44"/>
      <c r="H82" s="44"/>
      <c r="I82" s="44"/>
      <c r="J82" s="44"/>
      <c r="K82" s="44"/>
      <c r="L82" s="44"/>
      <c r="M82" s="44"/>
      <c r="N82" s="44"/>
      <c r="O82" s="44"/>
      <c r="P82" s="44"/>
    </row>
    <row r="83" spans="2:16" ht="12.75">
      <c r="B83" s="44"/>
      <c r="C83" s="44"/>
      <c r="D83" s="44"/>
      <c r="E83" s="44"/>
      <c r="F83" s="44"/>
      <c r="G83" s="44"/>
      <c r="H83" s="44"/>
      <c r="I83" s="44"/>
      <c r="J83" s="44"/>
      <c r="K83" s="44"/>
      <c r="L83" s="44"/>
      <c r="M83" s="44"/>
      <c r="N83" s="44"/>
      <c r="O83" s="44"/>
      <c r="P83" s="44"/>
    </row>
    <row r="85" spans="2:16" ht="16.5" customHeight="1">
      <c r="B85" s="165" t="s">
        <v>187</v>
      </c>
      <c r="C85" s="165"/>
      <c r="D85" s="165"/>
      <c r="E85" s="165"/>
      <c r="F85" s="165"/>
      <c r="G85" s="165"/>
      <c r="H85" s="165"/>
      <c r="I85" s="165"/>
      <c r="J85" s="165"/>
      <c r="K85" s="165"/>
      <c r="L85" s="165"/>
      <c r="M85" s="165"/>
      <c r="N85" s="165"/>
      <c r="O85" s="165"/>
      <c r="P85" s="165"/>
    </row>
    <row r="87" spans="2:16" ht="12.75" customHeight="1">
      <c r="B87" s="103"/>
      <c r="C87" s="132" t="s">
        <v>32</v>
      </c>
      <c r="D87" s="132"/>
      <c r="E87" s="132"/>
      <c r="F87" s="132"/>
      <c r="G87" s="132"/>
      <c r="H87" s="132"/>
      <c r="I87" s="132"/>
      <c r="J87" s="132"/>
      <c r="K87" s="132"/>
      <c r="L87" s="132"/>
      <c r="M87" s="132"/>
      <c r="N87" s="105" t="s">
        <v>35</v>
      </c>
      <c r="O87" s="105" t="s">
        <v>33</v>
      </c>
      <c r="P87" s="132" t="s">
        <v>15</v>
      </c>
    </row>
    <row r="88" spans="2:16" ht="12.75">
      <c r="B88" s="104"/>
      <c r="C88" s="73" t="s">
        <v>16</v>
      </c>
      <c r="D88" s="73" t="s">
        <v>17</v>
      </c>
      <c r="E88" s="73" t="s">
        <v>18</v>
      </c>
      <c r="F88" s="73" t="s">
        <v>19</v>
      </c>
      <c r="G88" s="73" t="s">
        <v>20</v>
      </c>
      <c r="H88" s="73" t="s">
        <v>21</v>
      </c>
      <c r="I88" s="73" t="s">
        <v>22</v>
      </c>
      <c r="J88" s="73" t="s">
        <v>23</v>
      </c>
      <c r="K88" s="73" t="s">
        <v>24</v>
      </c>
      <c r="L88" s="73">
        <v>88</v>
      </c>
      <c r="M88" s="73">
        <v>99</v>
      </c>
      <c r="N88" s="101"/>
      <c r="O88" s="101"/>
      <c r="P88" s="132"/>
    </row>
    <row r="89" spans="2:16" ht="15" customHeight="1">
      <c r="B89" s="58" t="s">
        <v>25</v>
      </c>
      <c r="C89" s="65">
        <v>98.6879100281162</v>
      </c>
      <c r="D89" s="65">
        <v>20.016611295681063</v>
      </c>
      <c r="E89" s="65">
        <v>17.00507614213198</v>
      </c>
      <c r="F89" s="65">
        <v>27.061855670103093</v>
      </c>
      <c r="G89" s="65">
        <v>10.792349726775956</v>
      </c>
      <c r="H89" s="65">
        <v>98.19277108433735</v>
      </c>
      <c r="I89" s="65">
        <v>98.22485207100591</v>
      </c>
      <c r="J89" s="65">
        <v>28.201438848920862</v>
      </c>
      <c r="K89" s="65">
        <v>99.55555555555556</v>
      </c>
      <c r="L89" s="65">
        <v>51.401869158878505</v>
      </c>
      <c r="M89" s="65">
        <v>53.191489361702125</v>
      </c>
      <c r="N89" s="65">
        <v>53.24519230769231</v>
      </c>
      <c r="O89" s="65">
        <v>63.53591160220994</v>
      </c>
      <c r="P89" s="65">
        <v>53.48806884861129</v>
      </c>
    </row>
    <row r="90" spans="2:16" ht="15" customHeight="1">
      <c r="B90" s="64" t="s">
        <v>113</v>
      </c>
      <c r="C90" s="65">
        <v>0.5623242736644799</v>
      </c>
      <c r="D90" s="65">
        <v>79.2358803986711</v>
      </c>
      <c r="E90" s="65">
        <v>0.1692047377326565</v>
      </c>
      <c r="F90" s="65">
        <v>0</v>
      </c>
      <c r="G90" s="65">
        <v>0</v>
      </c>
      <c r="H90" s="65">
        <v>0.6024096385542169</v>
      </c>
      <c r="I90" s="65">
        <v>0.9467455621301775</v>
      </c>
      <c r="J90" s="65">
        <v>6.18705035971223</v>
      </c>
      <c r="K90" s="65">
        <v>0.4444444444444444</v>
      </c>
      <c r="L90" s="65">
        <v>24.299065420560748</v>
      </c>
      <c r="M90" s="65">
        <v>17.02127659574468</v>
      </c>
      <c r="N90" s="65">
        <v>14.0758547008547</v>
      </c>
      <c r="O90" s="65">
        <v>11.602209944751381</v>
      </c>
      <c r="P90" s="65">
        <v>14.017472943017342</v>
      </c>
    </row>
    <row r="91" spans="2:16" ht="15" customHeight="1">
      <c r="B91" s="58" t="s">
        <v>29</v>
      </c>
      <c r="C91" s="65">
        <v>0.28116213683223995</v>
      </c>
      <c r="D91" s="65">
        <v>0</v>
      </c>
      <c r="E91" s="65">
        <v>82.82571912013536</v>
      </c>
      <c r="F91" s="65">
        <v>0.5154639175257731</v>
      </c>
      <c r="G91" s="65">
        <v>0</v>
      </c>
      <c r="H91" s="65">
        <v>0.30120481927710846</v>
      </c>
      <c r="I91" s="65">
        <v>0</v>
      </c>
      <c r="J91" s="65">
        <v>0</v>
      </c>
      <c r="K91" s="65">
        <v>0</v>
      </c>
      <c r="L91" s="65">
        <v>3.7383177570093458</v>
      </c>
      <c r="M91" s="65">
        <v>27.659574468085108</v>
      </c>
      <c r="N91" s="65">
        <v>13.408119658119658</v>
      </c>
      <c r="O91" s="65">
        <v>18.784530386740332</v>
      </c>
      <c r="P91" s="65">
        <v>13.535011083583257</v>
      </c>
    </row>
    <row r="92" spans="2:16" ht="15" customHeight="1">
      <c r="B92" s="58" t="s">
        <v>30</v>
      </c>
      <c r="C92" s="65">
        <v>0</v>
      </c>
      <c r="D92" s="65">
        <v>0.16611295681063123</v>
      </c>
      <c r="E92" s="65">
        <v>0</v>
      </c>
      <c r="F92" s="65">
        <v>72.42268041237114</v>
      </c>
      <c r="G92" s="65">
        <v>0</v>
      </c>
      <c r="H92" s="65">
        <v>0.10040160642570281</v>
      </c>
      <c r="I92" s="65">
        <v>0.11834319526627218</v>
      </c>
      <c r="J92" s="65">
        <v>0</v>
      </c>
      <c r="K92" s="65">
        <v>0</v>
      </c>
      <c r="L92" s="65">
        <v>8.411214953271028</v>
      </c>
      <c r="M92" s="65">
        <v>0</v>
      </c>
      <c r="N92" s="65">
        <v>3.926282051282051</v>
      </c>
      <c r="O92" s="65">
        <v>2.2099447513812156</v>
      </c>
      <c r="P92" s="65">
        <v>3.885773894901552</v>
      </c>
    </row>
    <row r="93" spans="2:16" ht="15" customHeight="1">
      <c r="B93" s="58" t="s">
        <v>31</v>
      </c>
      <c r="C93" s="65">
        <v>0</v>
      </c>
      <c r="D93" s="65">
        <v>0</v>
      </c>
      <c r="E93" s="65">
        <v>0</v>
      </c>
      <c r="F93" s="65">
        <v>0</v>
      </c>
      <c r="G93" s="65">
        <v>89.07103825136612</v>
      </c>
      <c r="H93" s="65">
        <v>0.20080321285140562</v>
      </c>
      <c r="I93" s="65">
        <v>0.11834319526627218</v>
      </c>
      <c r="J93" s="65">
        <v>0</v>
      </c>
      <c r="K93" s="65">
        <v>0</v>
      </c>
      <c r="L93" s="65">
        <v>2.803738317757009</v>
      </c>
      <c r="M93" s="65">
        <v>0</v>
      </c>
      <c r="N93" s="65">
        <v>8.787393162393162</v>
      </c>
      <c r="O93" s="65">
        <v>0.5524861878453039</v>
      </c>
      <c r="P93" s="65">
        <v>8.593036901812491</v>
      </c>
    </row>
    <row r="94" spans="2:16" ht="15" customHeight="1">
      <c r="B94" s="58" t="s">
        <v>26</v>
      </c>
      <c r="C94" s="65">
        <v>0</v>
      </c>
      <c r="D94" s="65">
        <v>0</v>
      </c>
      <c r="E94" s="65">
        <v>0</v>
      </c>
      <c r="F94" s="65">
        <v>0</v>
      </c>
      <c r="G94" s="65">
        <v>0</v>
      </c>
      <c r="H94" s="65">
        <v>0</v>
      </c>
      <c r="I94" s="65">
        <v>0</v>
      </c>
      <c r="J94" s="65">
        <v>0</v>
      </c>
      <c r="K94" s="65">
        <v>0</v>
      </c>
      <c r="L94" s="65">
        <v>0</v>
      </c>
      <c r="M94" s="65">
        <v>0</v>
      </c>
      <c r="N94" s="65">
        <v>0</v>
      </c>
      <c r="O94" s="65">
        <v>0</v>
      </c>
      <c r="P94" s="65">
        <v>0</v>
      </c>
    </row>
    <row r="95" spans="2:16" ht="15" customHeight="1">
      <c r="B95" s="58" t="s">
        <v>81</v>
      </c>
      <c r="C95" s="65">
        <v>0</v>
      </c>
      <c r="D95" s="65">
        <v>0</v>
      </c>
      <c r="E95" s="65">
        <v>0</v>
      </c>
      <c r="F95" s="65">
        <v>0</v>
      </c>
      <c r="G95" s="65">
        <v>0</v>
      </c>
      <c r="H95" s="65">
        <v>0</v>
      </c>
      <c r="I95" s="65">
        <v>0</v>
      </c>
      <c r="J95" s="65">
        <v>0</v>
      </c>
      <c r="K95" s="65">
        <v>0</v>
      </c>
      <c r="L95" s="65">
        <v>0</v>
      </c>
      <c r="M95" s="65">
        <v>0</v>
      </c>
      <c r="N95" s="65">
        <v>0</v>
      </c>
      <c r="O95" s="65">
        <v>0</v>
      </c>
      <c r="P95" s="65">
        <v>0</v>
      </c>
    </row>
    <row r="96" spans="2:16" ht="15" customHeight="1">
      <c r="B96" s="58" t="s">
        <v>28</v>
      </c>
      <c r="C96" s="65">
        <v>0.46860356138706655</v>
      </c>
      <c r="D96" s="65">
        <v>0.5813953488372093</v>
      </c>
      <c r="E96" s="65">
        <v>0</v>
      </c>
      <c r="F96" s="65">
        <v>0</v>
      </c>
      <c r="G96" s="65">
        <v>0.1366120218579235</v>
      </c>
      <c r="H96" s="65">
        <v>0.6024096385542169</v>
      </c>
      <c r="I96" s="65">
        <v>0.591715976331361</v>
      </c>
      <c r="J96" s="65">
        <v>65.61151079136691</v>
      </c>
      <c r="K96" s="65">
        <v>0</v>
      </c>
      <c r="L96" s="65">
        <v>9.345794392523365</v>
      </c>
      <c r="M96" s="65">
        <v>2.127659574468085</v>
      </c>
      <c r="N96" s="65">
        <v>6.557158119658119</v>
      </c>
      <c r="O96" s="65">
        <v>3.314917127071823</v>
      </c>
      <c r="P96" s="65">
        <v>6.480636328074064</v>
      </c>
    </row>
    <row r="97" spans="2:16" ht="15" customHeight="1">
      <c r="B97" s="58" t="s">
        <v>112</v>
      </c>
      <c r="C97" s="65">
        <v>0</v>
      </c>
      <c r="D97" s="65">
        <v>0</v>
      </c>
      <c r="E97" s="65">
        <v>0</v>
      </c>
      <c r="F97" s="65">
        <v>0</v>
      </c>
      <c r="G97" s="65">
        <v>0</v>
      </c>
      <c r="H97" s="65">
        <v>0</v>
      </c>
      <c r="I97" s="65">
        <v>0</v>
      </c>
      <c r="J97" s="65">
        <v>0</v>
      </c>
      <c r="K97" s="65">
        <v>0</v>
      </c>
      <c r="L97" s="65">
        <v>0</v>
      </c>
      <c r="M97" s="65">
        <v>0</v>
      </c>
      <c r="N97" s="65">
        <v>0</v>
      </c>
      <c r="O97" s="65">
        <v>0</v>
      </c>
      <c r="P97" s="65">
        <v>0</v>
      </c>
    </row>
    <row r="98" spans="2:16" ht="15" customHeight="1">
      <c r="B98" s="58" t="s">
        <v>114</v>
      </c>
      <c r="C98" s="65">
        <v>0</v>
      </c>
      <c r="D98" s="65">
        <v>0</v>
      </c>
      <c r="E98" s="65">
        <v>0</v>
      </c>
      <c r="F98" s="65">
        <v>0</v>
      </c>
      <c r="G98" s="65">
        <v>0</v>
      </c>
      <c r="H98" s="65">
        <v>0</v>
      </c>
      <c r="I98" s="65">
        <v>0</v>
      </c>
      <c r="J98" s="65">
        <v>0</v>
      </c>
      <c r="K98" s="65">
        <v>0</v>
      </c>
      <c r="L98" s="65">
        <v>0</v>
      </c>
      <c r="M98" s="65">
        <v>0</v>
      </c>
      <c r="N98" s="65">
        <v>0</v>
      </c>
      <c r="O98" s="65">
        <v>0</v>
      </c>
      <c r="P98" s="65">
        <v>0</v>
      </c>
    </row>
    <row r="99" spans="2:16" ht="15" customHeight="1">
      <c r="B99" s="58" t="s">
        <v>34</v>
      </c>
      <c r="C99" s="65">
        <v>0</v>
      </c>
      <c r="D99" s="65">
        <v>0</v>
      </c>
      <c r="E99" s="65">
        <v>0</v>
      </c>
      <c r="F99" s="65">
        <v>0</v>
      </c>
      <c r="G99" s="65">
        <v>0</v>
      </c>
      <c r="H99" s="65">
        <v>0</v>
      </c>
      <c r="I99" s="65">
        <v>0</v>
      </c>
      <c r="J99" s="65">
        <v>0</v>
      </c>
      <c r="K99" s="65">
        <v>0</v>
      </c>
      <c r="L99" s="65">
        <v>0</v>
      </c>
      <c r="M99" s="65">
        <v>0</v>
      </c>
      <c r="N99" s="65">
        <v>0</v>
      </c>
      <c r="O99" s="65">
        <v>0</v>
      </c>
      <c r="P99" s="65">
        <v>0</v>
      </c>
    </row>
    <row r="100" spans="2:16" ht="15" customHeight="1">
      <c r="B100" s="58" t="s">
        <v>15</v>
      </c>
      <c r="C100" s="65">
        <v>100</v>
      </c>
      <c r="D100" s="65">
        <v>100</v>
      </c>
      <c r="E100" s="65">
        <v>100</v>
      </c>
      <c r="F100" s="65">
        <v>100</v>
      </c>
      <c r="G100" s="65">
        <v>100</v>
      </c>
      <c r="H100" s="65">
        <v>100</v>
      </c>
      <c r="I100" s="65">
        <v>100</v>
      </c>
      <c r="J100" s="65">
        <v>100</v>
      </c>
      <c r="K100" s="65">
        <v>100</v>
      </c>
      <c r="L100" s="65">
        <v>100</v>
      </c>
      <c r="M100" s="65">
        <v>100</v>
      </c>
      <c r="N100" s="65">
        <v>100</v>
      </c>
      <c r="O100" s="65">
        <v>100</v>
      </c>
      <c r="P100" s="65">
        <v>100</v>
      </c>
    </row>
    <row r="101" spans="2:16" ht="12.75">
      <c r="B101" s="58" t="s">
        <v>184</v>
      </c>
      <c r="C101" s="75">
        <v>23.444366320970293</v>
      </c>
      <c r="D101" s="76">
        <v>24.096867807465227</v>
      </c>
      <c r="E101" s="76">
        <v>39.08083980823277</v>
      </c>
      <c r="F101" s="76">
        <v>32.97917552061198</v>
      </c>
      <c r="G101" s="76">
        <v>65.791838935826</v>
      </c>
      <c r="H101" s="76">
        <v>21.524896265560166</v>
      </c>
      <c r="I101" s="76">
        <v>24.230780259799847</v>
      </c>
      <c r="J101" s="76">
        <v>34.49816340712797</v>
      </c>
      <c r="K101" s="76">
        <v>24.512474125721756</v>
      </c>
      <c r="L101" s="76"/>
      <c r="M101" s="76">
        <v>0.181409046521771</v>
      </c>
      <c r="N101" s="76">
        <v>28.720525854648898</v>
      </c>
      <c r="O101" s="77"/>
      <c r="P101" s="77"/>
    </row>
    <row r="102" spans="2:16" ht="12.75">
      <c r="B102" s="58" t="s">
        <v>50</v>
      </c>
      <c r="C102" s="76">
        <v>0.8500468603561387</v>
      </c>
      <c r="D102" s="76">
        <v>0.904485049833887</v>
      </c>
      <c r="E102" s="76">
        <v>0.637901861252115</v>
      </c>
      <c r="F102" s="76">
        <v>0.5798969072164949</v>
      </c>
      <c r="G102" s="76">
        <v>0.44808743169398907</v>
      </c>
      <c r="H102" s="76">
        <v>0.820281124497992</v>
      </c>
      <c r="I102" s="76">
        <v>0.8165680473372781</v>
      </c>
      <c r="J102" s="76">
        <v>0.7093525179856115</v>
      </c>
      <c r="K102" s="76">
        <v>0.7288888888888889</v>
      </c>
      <c r="L102" s="76">
        <v>1.2429906542056075</v>
      </c>
      <c r="M102" s="76">
        <v>0.7659574468085106</v>
      </c>
      <c r="N102" s="76">
        <v>0.7526709401709402</v>
      </c>
      <c r="O102" s="76">
        <v>1.8719084530386734</v>
      </c>
      <c r="P102" s="76">
        <v>0.7790866384143956</v>
      </c>
    </row>
    <row r="103" spans="2:16" ht="12.75">
      <c r="B103" s="58" t="s">
        <v>185</v>
      </c>
      <c r="C103" s="76">
        <v>19.928809984179995</v>
      </c>
      <c r="D103" s="76">
        <v>21.795256679675774</v>
      </c>
      <c r="E103" s="76">
        <v>24.929740452967433</v>
      </c>
      <c r="F103" s="76">
        <v>19.124521886952827</v>
      </c>
      <c r="G103" s="76">
        <v>29.48049613517886</v>
      </c>
      <c r="H103" s="76">
        <v>17.65646611341632</v>
      </c>
      <c r="I103" s="76">
        <v>19.786080922203425</v>
      </c>
      <c r="J103" s="76">
        <v>24.471359078725307</v>
      </c>
      <c r="K103" s="76">
        <v>17.86687002941497</v>
      </c>
      <c r="L103" s="76"/>
      <c r="M103" s="76"/>
      <c r="N103" s="76">
        <v>21.61710519722238</v>
      </c>
      <c r="O103" s="76"/>
      <c r="P103" s="76"/>
    </row>
    <row r="104" spans="2:16" ht="12.75">
      <c r="B104" s="133" t="s">
        <v>196</v>
      </c>
      <c r="C104" s="133"/>
      <c r="D104" s="133"/>
      <c r="E104" s="133"/>
      <c r="F104" s="133"/>
      <c r="G104" s="133"/>
      <c r="H104" s="133"/>
      <c r="I104" s="133"/>
      <c r="J104" s="133"/>
      <c r="K104" s="133"/>
      <c r="L104" s="133"/>
      <c r="M104" s="133"/>
      <c r="N104" s="133"/>
      <c r="O104" s="133"/>
      <c r="P104" s="133"/>
    </row>
    <row r="105" spans="2:16" ht="12.75">
      <c r="B105" s="102"/>
      <c r="C105" s="102"/>
      <c r="D105" s="102"/>
      <c r="E105" s="102"/>
      <c r="F105" s="102"/>
      <c r="G105" s="102"/>
      <c r="H105" s="102"/>
      <c r="I105" s="102"/>
      <c r="J105" s="102"/>
      <c r="K105" s="102"/>
      <c r="L105" s="102"/>
      <c r="M105" s="102"/>
      <c r="N105" s="102"/>
      <c r="O105" s="102"/>
      <c r="P105" s="102"/>
    </row>
    <row r="106" spans="2:16" ht="12.75">
      <c r="B106" s="44"/>
      <c r="C106" s="44"/>
      <c r="D106" s="23"/>
      <c r="E106" s="23"/>
      <c r="F106" s="23"/>
      <c r="G106" s="23"/>
      <c r="H106" s="23"/>
      <c r="I106" s="23"/>
      <c r="J106" s="23"/>
      <c r="K106" s="44"/>
      <c r="L106" s="44"/>
      <c r="M106" s="44"/>
      <c r="N106" s="44"/>
      <c r="O106" s="44"/>
      <c r="P106" s="44"/>
    </row>
    <row r="107" spans="2:16" ht="12.75">
      <c r="B107" s="51" t="s">
        <v>202</v>
      </c>
      <c r="C107" s="44"/>
      <c r="K107" s="44"/>
      <c r="L107" s="44"/>
      <c r="M107" s="44"/>
      <c r="N107" s="44"/>
      <c r="O107" s="44"/>
      <c r="P107" s="44"/>
    </row>
    <row r="108" spans="2:16" ht="12.75">
      <c r="B108" s="44"/>
      <c r="C108" s="44"/>
      <c r="D108" s="44"/>
      <c r="E108" s="44"/>
      <c r="F108" s="44"/>
      <c r="G108" s="44"/>
      <c r="H108" s="44"/>
      <c r="I108" s="44"/>
      <c r="J108" s="44"/>
      <c r="K108" s="44"/>
      <c r="L108" s="44"/>
      <c r="M108" s="44"/>
      <c r="N108" s="44"/>
      <c r="O108" s="44"/>
      <c r="P108" s="44"/>
    </row>
    <row r="109" spans="2:16" ht="12.75">
      <c r="B109" s="44"/>
      <c r="C109" s="44"/>
      <c r="D109" s="44"/>
      <c r="E109" s="44"/>
      <c r="F109" s="44"/>
      <c r="G109" s="44"/>
      <c r="H109" s="44"/>
      <c r="I109" s="44"/>
      <c r="J109" s="44"/>
      <c r="K109" s="44"/>
      <c r="L109" s="44"/>
      <c r="M109" s="44"/>
      <c r="N109" s="44"/>
      <c r="O109" s="44"/>
      <c r="P109" s="44"/>
    </row>
    <row r="110" spans="2:16" ht="12.75">
      <c r="B110" s="44"/>
      <c r="C110" s="44"/>
      <c r="D110" s="44"/>
      <c r="E110" s="44"/>
      <c r="F110" s="44"/>
      <c r="G110" s="44"/>
      <c r="H110" s="44"/>
      <c r="I110" s="44"/>
      <c r="J110" s="44"/>
      <c r="K110" s="44"/>
      <c r="L110" s="44"/>
      <c r="M110" s="44"/>
      <c r="N110" s="44"/>
      <c r="O110" s="44"/>
      <c r="P110" s="44"/>
    </row>
    <row r="112" spans="2:16" ht="16.5" customHeight="1">
      <c r="B112" s="165" t="s">
        <v>220</v>
      </c>
      <c r="C112" s="165"/>
      <c r="D112" s="165"/>
      <c r="E112" s="165"/>
      <c r="F112" s="165"/>
      <c r="G112" s="165"/>
      <c r="H112" s="165"/>
      <c r="I112" s="165"/>
      <c r="J112" s="165"/>
      <c r="K112" s="165"/>
      <c r="L112" s="165"/>
      <c r="M112" s="165"/>
      <c r="N112" s="165"/>
      <c r="O112" s="165"/>
      <c r="P112" s="165"/>
    </row>
    <row r="114" spans="2:16" ht="12.75" customHeight="1">
      <c r="B114" s="103"/>
      <c r="C114" s="132" t="s">
        <v>32</v>
      </c>
      <c r="D114" s="132"/>
      <c r="E114" s="132"/>
      <c r="F114" s="132"/>
      <c r="G114" s="132"/>
      <c r="H114" s="132"/>
      <c r="I114" s="132"/>
      <c r="J114" s="132"/>
      <c r="K114" s="132"/>
      <c r="L114" s="132"/>
      <c r="M114" s="132"/>
      <c r="N114" s="105" t="s">
        <v>35</v>
      </c>
      <c r="O114" s="105" t="s">
        <v>33</v>
      </c>
      <c r="P114" s="132" t="s">
        <v>15</v>
      </c>
    </row>
    <row r="115" spans="2:16" ht="12.75">
      <c r="B115" s="104"/>
      <c r="C115" s="73" t="s">
        <v>16</v>
      </c>
      <c r="D115" s="73" t="s">
        <v>17</v>
      </c>
      <c r="E115" s="73" t="s">
        <v>18</v>
      </c>
      <c r="F115" s="73" t="s">
        <v>19</v>
      </c>
      <c r="G115" s="73" t="s">
        <v>20</v>
      </c>
      <c r="H115" s="73" t="s">
        <v>21</v>
      </c>
      <c r="I115" s="73" t="s">
        <v>22</v>
      </c>
      <c r="J115" s="73" t="s">
        <v>23</v>
      </c>
      <c r="K115" s="73" t="s">
        <v>24</v>
      </c>
      <c r="L115" s="73">
        <v>88</v>
      </c>
      <c r="M115" s="73">
        <v>99</v>
      </c>
      <c r="N115" s="101"/>
      <c r="O115" s="101"/>
      <c r="P115" s="132"/>
    </row>
    <row r="116" spans="2:16" ht="15" customHeight="1">
      <c r="B116" s="58" t="s">
        <v>25</v>
      </c>
      <c r="C116" s="65">
        <v>98.53095487932843</v>
      </c>
      <c r="D116" s="65">
        <v>18.38810641627543</v>
      </c>
      <c r="E116" s="65">
        <v>11.511354737666405</v>
      </c>
      <c r="F116" s="65">
        <v>16.623376623376622</v>
      </c>
      <c r="G116" s="65">
        <v>9.748427672955975</v>
      </c>
      <c r="H116" s="65">
        <v>99.27623642943306</v>
      </c>
      <c r="I116" s="65">
        <v>98.58064516129032</v>
      </c>
      <c r="J116" s="65">
        <v>17.048710601719197</v>
      </c>
      <c r="K116" s="65">
        <v>99.4047619047619</v>
      </c>
      <c r="L116" s="65">
        <v>40.963855421686745</v>
      </c>
      <c r="M116" s="65">
        <v>87.96296296296296</v>
      </c>
      <c r="N116" s="65">
        <v>47.96940194714882</v>
      </c>
      <c r="O116" s="65">
        <v>62.75303643724696</v>
      </c>
      <c r="P116" s="65">
        <v>48.460400699206666</v>
      </c>
    </row>
    <row r="117" spans="2:16" ht="15" customHeight="1">
      <c r="B117" s="64" t="s">
        <v>113</v>
      </c>
      <c r="C117" s="65">
        <v>0.2098635886673662</v>
      </c>
      <c r="D117" s="65">
        <v>80.9076682316119</v>
      </c>
      <c r="E117" s="65">
        <v>0.07830853563038372</v>
      </c>
      <c r="F117" s="65">
        <v>0</v>
      </c>
      <c r="G117" s="65">
        <v>0</v>
      </c>
      <c r="H117" s="65">
        <v>0.12062726176115803</v>
      </c>
      <c r="I117" s="65">
        <v>0.5161290322580645</v>
      </c>
      <c r="J117" s="65">
        <v>7.736389684813753</v>
      </c>
      <c r="K117" s="65">
        <v>0.5952380952380952</v>
      </c>
      <c r="L117" s="65">
        <v>22.89156626506024</v>
      </c>
      <c r="M117" s="65">
        <v>7.407407407407407</v>
      </c>
      <c r="N117" s="65">
        <v>15.632823365785814</v>
      </c>
      <c r="O117" s="65">
        <v>10.526315789473685</v>
      </c>
      <c r="P117" s="65">
        <v>15.463224418448299</v>
      </c>
    </row>
    <row r="118" spans="2:16" ht="15" customHeight="1">
      <c r="B118" s="58" t="s">
        <v>29</v>
      </c>
      <c r="C118" s="65">
        <v>0.1049317943336831</v>
      </c>
      <c r="D118" s="65">
        <v>0.0782472613458529</v>
      </c>
      <c r="E118" s="65">
        <v>88.33202819107282</v>
      </c>
      <c r="F118" s="65">
        <v>0</v>
      </c>
      <c r="G118" s="65">
        <v>0</v>
      </c>
      <c r="H118" s="65">
        <v>0.24125452352231605</v>
      </c>
      <c r="I118" s="65">
        <v>0.5161290322580645</v>
      </c>
      <c r="J118" s="65">
        <v>0.14326647564469913</v>
      </c>
      <c r="K118" s="65">
        <v>0</v>
      </c>
      <c r="L118" s="65">
        <v>7.228915662650603</v>
      </c>
      <c r="M118" s="65">
        <v>3.7037037037037037</v>
      </c>
      <c r="N118" s="65">
        <v>15.952712100139083</v>
      </c>
      <c r="O118" s="65">
        <v>18.62348178137652</v>
      </c>
      <c r="P118" s="65">
        <v>16.041414548877235</v>
      </c>
    </row>
    <row r="119" spans="2:16" ht="15" customHeight="1">
      <c r="B119" s="58" t="s">
        <v>30</v>
      </c>
      <c r="C119" s="65">
        <v>0.5246589716684156</v>
      </c>
      <c r="D119" s="65">
        <v>0.1564945226917058</v>
      </c>
      <c r="E119" s="65">
        <v>0.07830853563038372</v>
      </c>
      <c r="F119" s="65">
        <v>83.37662337662337</v>
      </c>
      <c r="G119" s="65">
        <v>0</v>
      </c>
      <c r="H119" s="65">
        <v>0.12062726176115803</v>
      </c>
      <c r="I119" s="65">
        <v>0.12903225806451613</v>
      </c>
      <c r="J119" s="65">
        <v>0</v>
      </c>
      <c r="K119" s="65">
        <v>0</v>
      </c>
      <c r="L119" s="65">
        <v>8.433734939759036</v>
      </c>
      <c r="M119" s="65">
        <v>0.9259259259259259</v>
      </c>
      <c r="N119" s="65">
        <v>4.714881780250348</v>
      </c>
      <c r="O119" s="65">
        <v>2.42914979757085</v>
      </c>
      <c r="P119" s="65">
        <v>4.63896732553449</v>
      </c>
    </row>
    <row r="120" spans="2:16" ht="15" customHeight="1">
      <c r="B120" s="58" t="s">
        <v>31</v>
      </c>
      <c r="C120" s="65">
        <v>0.1049317943336831</v>
      </c>
      <c r="D120" s="65">
        <v>0</v>
      </c>
      <c r="E120" s="65">
        <v>0</v>
      </c>
      <c r="F120" s="65">
        <v>0</v>
      </c>
      <c r="G120" s="65">
        <v>90.25157232704403</v>
      </c>
      <c r="H120" s="65">
        <v>0</v>
      </c>
      <c r="I120" s="65">
        <v>0</v>
      </c>
      <c r="J120" s="65">
        <v>0</v>
      </c>
      <c r="K120" s="65">
        <v>0</v>
      </c>
      <c r="L120" s="65">
        <v>4.819277108433735</v>
      </c>
      <c r="M120" s="65">
        <v>0</v>
      </c>
      <c r="N120" s="65">
        <v>8.052851182197497</v>
      </c>
      <c r="O120" s="65">
        <v>0.4048582995951417</v>
      </c>
      <c r="P120" s="65">
        <v>7.798843619739142</v>
      </c>
    </row>
    <row r="121" spans="2:16" ht="15" customHeight="1">
      <c r="B121" s="58" t="s">
        <v>26</v>
      </c>
      <c r="C121" s="65">
        <v>0</v>
      </c>
      <c r="D121" s="65">
        <v>0</v>
      </c>
      <c r="E121" s="65">
        <v>0</v>
      </c>
      <c r="F121" s="65">
        <v>0</v>
      </c>
      <c r="G121" s="65">
        <v>0</v>
      </c>
      <c r="H121" s="65">
        <v>0</v>
      </c>
      <c r="I121" s="65">
        <v>0</v>
      </c>
      <c r="J121" s="65">
        <v>0</v>
      </c>
      <c r="K121" s="65">
        <v>0</v>
      </c>
      <c r="L121" s="65">
        <v>0</v>
      </c>
      <c r="M121" s="65">
        <v>0</v>
      </c>
      <c r="N121" s="65">
        <v>0</v>
      </c>
      <c r="O121" s="65">
        <v>0</v>
      </c>
      <c r="P121" s="65">
        <v>0</v>
      </c>
    </row>
    <row r="122" spans="2:16" ht="15" customHeight="1">
      <c r="B122" s="58" t="s">
        <v>81</v>
      </c>
      <c r="C122" s="65">
        <v>0</v>
      </c>
      <c r="D122" s="65">
        <v>0</v>
      </c>
      <c r="E122" s="65">
        <v>0</v>
      </c>
      <c r="F122" s="65">
        <v>0</v>
      </c>
      <c r="G122" s="65">
        <v>0</v>
      </c>
      <c r="H122" s="65">
        <v>0</v>
      </c>
      <c r="I122" s="65">
        <v>0</v>
      </c>
      <c r="J122" s="65">
        <v>0</v>
      </c>
      <c r="K122" s="65">
        <v>0</v>
      </c>
      <c r="L122" s="65">
        <v>0</v>
      </c>
      <c r="M122" s="65">
        <v>0</v>
      </c>
      <c r="N122" s="65">
        <v>0</v>
      </c>
      <c r="O122" s="65">
        <v>0</v>
      </c>
      <c r="P122" s="65">
        <v>0</v>
      </c>
    </row>
    <row r="123" spans="2:16" ht="15" customHeight="1">
      <c r="B123" s="58" t="s">
        <v>28</v>
      </c>
      <c r="C123" s="65">
        <v>0.5246589716684156</v>
      </c>
      <c r="D123" s="65">
        <v>0.4694835680751174</v>
      </c>
      <c r="E123" s="65">
        <v>0</v>
      </c>
      <c r="F123" s="65">
        <v>0</v>
      </c>
      <c r="G123" s="65">
        <v>0</v>
      </c>
      <c r="H123" s="65">
        <v>0.24125452352231605</v>
      </c>
      <c r="I123" s="65">
        <v>0.25806451612903225</v>
      </c>
      <c r="J123" s="65">
        <v>75.07163323782235</v>
      </c>
      <c r="K123" s="65">
        <v>0</v>
      </c>
      <c r="L123" s="65">
        <v>15.662650602409638</v>
      </c>
      <c r="M123" s="65">
        <v>0</v>
      </c>
      <c r="N123" s="65">
        <v>7.677329624478443</v>
      </c>
      <c r="O123" s="65">
        <v>5.2631578947368425</v>
      </c>
      <c r="P123" s="65">
        <v>7.597149388194165</v>
      </c>
    </row>
    <row r="124" spans="2:16" ht="15" customHeight="1">
      <c r="B124" s="58" t="s">
        <v>112</v>
      </c>
      <c r="C124" s="65">
        <v>0</v>
      </c>
      <c r="D124" s="65">
        <v>0</v>
      </c>
      <c r="E124" s="65">
        <v>0</v>
      </c>
      <c r="F124" s="65">
        <v>0</v>
      </c>
      <c r="G124" s="65">
        <v>0</v>
      </c>
      <c r="H124" s="65">
        <v>0</v>
      </c>
      <c r="I124" s="65">
        <v>0</v>
      </c>
      <c r="J124" s="65">
        <v>0</v>
      </c>
      <c r="K124" s="65">
        <v>0</v>
      </c>
      <c r="L124" s="65">
        <v>0</v>
      </c>
      <c r="M124" s="65">
        <v>0</v>
      </c>
      <c r="N124" s="65">
        <v>0</v>
      </c>
      <c r="O124" s="65">
        <v>0</v>
      </c>
      <c r="P124" s="65">
        <v>0</v>
      </c>
    </row>
    <row r="125" spans="2:16" ht="15" customHeight="1">
      <c r="B125" s="58" t="s">
        <v>114</v>
      </c>
      <c r="C125" s="65">
        <v>0</v>
      </c>
      <c r="D125" s="65">
        <v>0</v>
      </c>
      <c r="E125" s="65">
        <v>0</v>
      </c>
      <c r="F125" s="65">
        <v>0</v>
      </c>
      <c r="G125" s="65">
        <v>0</v>
      </c>
      <c r="H125" s="65">
        <v>0</v>
      </c>
      <c r="I125" s="65">
        <v>0</v>
      </c>
      <c r="J125" s="65">
        <v>0</v>
      </c>
      <c r="K125" s="65">
        <v>0</v>
      </c>
      <c r="L125" s="65">
        <v>0</v>
      </c>
      <c r="M125" s="65">
        <v>0</v>
      </c>
      <c r="N125" s="65">
        <v>0</v>
      </c>
      <c r="O125" s="65">
        <v>0</v>
      </c>
      <c r="P125" s="65">
        <v>0</v>
      </c>
    </row>
    <row r="126" spans="2:16" ht="15" customHeight="1">
      <c r="B126" s="58" t="s">
        <v>34</v>
      </c>
      <c r="C126" s="65">
        <v>0</v>
      </c>
      <c r="D126" s="65">
        <v>0</v>
      </c>
      <c r="E126" s="65">
        <v>0</v>
      </c>
      <c r="F126" s="65">
        <v>0</v>
      </c>
      <c r="G126" s="65">
        <v>0</v>
      </c>
      <c r="H126" s="65">
        <v>0</v>
      </c>
      <c r="I126" s="65">
        <v>0</v>
      </c>
      <c r="J126" s="65">
        <v>0</v>
      </c>
      <c r="K126" s="65">
        <v>0</v>
      </c>
      <c r="L126" s="65">
        <v>0</v>
      </c>
      <c r="M126" s="65">
        <v>0</v>
      </c>
      <c r="N126" s="65">
        <v>0</v>
      </c>
      <c r="O126" s="65">
        <v>0</v>
      </c>
      <c r="P126" s="65">
        <v>0</v>
      </c>
    </row>
    <row r="127" spans="2:16" ht="15" customHeight="1">
      <c r="B127" s="58" t="s">
        <v>15</v>
      </c>
      <c r="C127" s="65">
        <v>100</v>
      </c>
      <c r="D127" s="65">
        <v>100</v>
      </c>
      <c r="E127" s="65">
        <v>100</v>
      </c>
      <c r="F127" s="65">
        <v>100</v>
      </c>
      <c r="G127" s="65">
        <v>100</v>
      </c>
      <c r="H127" s="65">
        <v>100</v>
      </c>
      <c r="I127" s="65">
        <v>100</v>
      </c>
      <c r="J127" s="65">
        <v>100</v>
      </c>
      <c r="K127" s="65">
        <v>100</v>
      </c>
      <c r="L127" s="65">
        <v>100</v>
      </c>
      <c r="M127" s="65">
        <v>100</v>
      </c>
      <c r="N127" s="65">
        <v>100</v>
      </c>
      <c r="O127" s="65">
        <v>100</v>
      </c>
      <c r="P127" s="65">
        <v>100</v>
      </c>
    </row>
    <row r="128" spans="2:16" ht="12.75">
      <c r="B128" s="58" t="s">
        <v>184</v>
      </c>
      <c r="C128" s="75">
        <v>20.914258125397765</v>
      </c>
      <c r="D128" s="76">
        <v>25.308434164405806</v>
      </c>
      <c r="E128" s="76">
        <v>42.049458329217295</v>
      </c>
      <c r="F128" s="76">
        <v>33.417238086971615</v>
      </c>
      <c r="G128" s="76">
        <v>57.7814118288362</v>
      </c>
      <c r="H128" s="76">
        <v>17.79275412087912</v>
      </c>
      <c r="I128" s="76">
        <v>22.170094687759246</v>
      </c>
      <c r="J128" s="76">
        <v>34.28627566558601</v>
      </c>
      <c r="K128" s="76">
        <v>18.404907975460123</v>
      </c>
      <c r="L128" s="76"/>
      <c r="M128" s="76">
        <v>0.4153910060154772</v>
      </c>
      <c r="N128" s="76">
        <v>27.23888059816305</v>
      </c>
      <c r="O128" s="77"/>
      <c r="P128" s="77"/>
    </row>
    <row r="129" spans="2:16" ht="12.75">
      <c r="B129" s="58" t="s">
        <v>50</v>
      </c>
      <c r="C129" s="76">
        <v>0.8216159496327388</v>
      </c>
      <c r="D129" s="76">
        <v>0.9014084507042254</v>
      </c>
      <c r="E129" s="76">
        <v>0.5661707126076743</v>
      </c>
      <c r="F129" s="76">
        <v>0.5766233766233766</v>
      </c>
      <c r="G129" s="76">
        <v>0.42924528301886794</v>
      </c>
      <c r="H129" s="76">
        <v>0.8347406513872135</v>
      </c>
      <c r="I129" s="76">
        <v>0.824516129032258</v>
      </c>
      <c r="J129" s="76">
        <v>0.7048710601719198</v>
      </c>
      <c r="K129" s="76">
        <v>0.7440476190476191</v>
      </c>
      <c r="L129" s="76">
        <v>1.0240963855421688</v>
      </c>
      <c r="M129" s="76">
        <v>1.212962962962963</v>
      </c>
      <c r="N129" s="76">
        <v>0.7394993045897079</v>
      </c>
      <c r="O129" s="76">
        <v>2.0232217251052615</v>
      </c>
      <c r="P129" s="76">
        <v>0.7821347002959526</v>
      </c>
    </row>
    <row r="130" spans="2:16" ht="12.75">
      <c r="B130" s="58" t="s">
        <v>185</v>
      </c>
      <c r="C130" s="76">
        <v>17.183488050562907</v>
      </c>
      <c r="D130" s="76">
        <v>22.813236429886924</v>
      </c>
      <c r="E130" s="76">
        <v>23.80717178701966</v>
      </c>
      <c r="F130" s="76">
        <v>19.26916066313688</v>
      </c>
      <c r="G130" s="76">
        <v>24.802398473698556</v>
      </c>
      <c r="H130" s="76">
        <v>14.852335164835164</v>
      </c>
      <c r="I130" s="76">
        <v>18.27960065222988</v>
      </c>
      <c r="J130" s="76">
        <v>24.16740347774831</v>
      </c>
      <c r="K130" s="76">
        <v>13.69412795793164</v>
      </c>
      <c r="L130" s="76"/>
      <c r="M130" s="76"/>
      <c r="N130" s="76">
        <v>20.143133260143664</v>
      </c>
      <c r="O130" s="76"/>
      <c r="P130" s="76"/>
    </row>
    <row r="131" spans="2:16" ht="12.75">
      <c r="B131" s="133" t="s">
        <v>225</v>
      </c>
      <c r="C131" s="133"/>
      <c r="D131" s="133"/>
      <c r="E131" s="133"/>
      <c r="F131" s="133"/>
      <c r="G131" s="133"/>
      <c r="H131" s="133"/>
      <c r="I131" s="133"/>
      <c r="J131" s="133"/>
      <c r="K131" s="133"/>
      <c r="L131" s="133"/>
      <c r="M131" s="133"/>
      <c r="N131" s="133"/>
      <c r="O131" s="133"/>
      <c r="P131" s="133"/>
    </row>
    <row r="132" spans="2:16" ht="12.75">
      <c r="B132" s="102"/>
      <c r="C132" s="102"/>
      <c r="D132" s="102"/>
      <c r="E132" s="102"/>
      <c r="F132" s="102"/>
      <c r="G132" s="102"/>
      <c r="H132" s="102"/>
      <c r="I132" s="102"/>
      <c r="J132" s="102"/>
      <c r="K132" s="102"/>
      <c r="L132" s="102"/>
      <c r="M132" s="102"/>
      <c r="N132" s="102"/>
      <c r="O132" s="102"/>
      <c r="P132" s="102"/>
    </row>
    <row r="133" spans="4:14" ht="12.75">
      <c r="D133" s="23"/>
      <c r="E133" s="23"/>
      <c r="F133" s="23"/>
      <c r="G133" s="23"/>
      <c r="H133" s="23"/>
      <c r="I133" s="23"/>
      <c r="J133" s="23"/>
      <c r="K133" s="23"/>
      <c r="N133" s="23"/>
    </row>
    <row r="134" spans="2:14" ht="12.75">
      <c r="B134" s="53" t="s">
        <v>195</v>
      </c>
      <c r="N134" s="23"/>
    </row>
    <row r="135" spans="2:9" ht="12.75">
      <c r="B135" s="67">
        <v>2008</v>
      </c>
      <c r="C135" s="67">
        <v>2009</v>
      </c>
      <c r="D135" s="67">
        <v>2010</v>
      </c>
      <c r="E135" s="67">
        <v>2011</v>
      </c>
      <c r="I135" s="71" t="s">
        <v>194</v>
      </c>
    </row>
    <row r="137" spans="2:16" ht="12.75" customHeight="1">
      <c r="B137" s="131" t="s">
        <v>227</v>
      </c>
      <c r="C137" s="167"/>
      <c r="D137" s="167"/>
      <c r="E137" s="167"/>
      <c r="F137" s="167"/>
      <c r="G137" s="167"/>
      <c r="H137" s="167"/>
      <c r="I137" s="167"/>
      <c r="J137" s="167"/>
      <c r="K137" s="167"/>
      <c r="L137" s="167"/>
      <c r="M137" s="167"/>
      <c r="N137" s="167"/>
      <c r="O137" s="167"/>
      <c r="P137" s="167"/>
    </row>
    <row r="138" spans="2:16" ht="12.75">
      <c r="B138" s="167"/>
      <c r="C138" s="167"/>
      <c r="D138" s="167"/>
      <c r="E138" s="167"/>
      <c r="F138" s="167"/>
      <c r="G138" s="167"/>
      <c r="H138" s="167"/>
      <c r="I138" s="167"/>
      <c r="J138" s="167"/>
      <c r="K138" s="167"/>
      <c r="L138" s="167"/>
      <c r="M138" s="167"/>
      <c r="N138" s="167"/>
      <c r="O138" s="167"/>
      <c r="P138" s="167"/>
    </row>
    <row r="139" spans="2:16" ht="12.75">
      <c r="B139" s="167"/>
      <c r="C139" s="167"/>
      <c r="D139" s="167"/>
      <c r="E139" s="167"/>
      <c r="F139" s="167"/>
      <c r="G139" s="167"/>
      <c r="H139" s="167"/>
      <c r="I139" s="167"/>
      <c r="J139" s="167"/>
      <c r="K139" s="167"/>
      <c r="L139" s="167"/>
      <c r="M139" s="167"/>
      <c r="N139" s="167"/>
      <c r="O139" s="167"/>
      <c r="P139" s="167"/>
    </row>
    <row r="140" spans="2:16" ht="12.75">
      <c r="B140" s="167"/>
      <c r="C140" s="167"/>
      <c r="D140" s="167"/>
      <c r="E140" s="167"/>
      <c r="F140" s="167"/>
      <c r="G140" s="167"/>
      <c r="H140" s="167"/>
      <c r="I140" s="167"/>
      <c r="J140" s="167"/>
      <c r="K140" s="167"/>
      <c r="L140" s="167"/>
      <c r="M140" s="167"/>
      <c r="N140" s="167"/>
      <c r="O140" s="167"/>
      <c r="P140" s="167"/>
    </row>
    <row r="141" spans="2:16" ht="12.75">
      <c r="B141" s="167"/>
      <c r="C141" s="167"/>
      <c r="D141" s="167"/>
      <c r="E141" s="167"/>
      <c r="F141" s="167"/>
      <c r="G141" s="167"/>
      <c r="H141" s="167"/>
      <c r="I141" s="167"/>
      <c r="J141" s="167"/>
      <c r="K141" s="167"/>
      <c r="L141" s="167"/>
      <c r="M141" s="167"/>
      <c r="N141" s="167"/>
      <c r="O141" s="167"/>
      <c r="P141" s="167"/>
    </row>
    <row r="142" spans="2:16" ht="12.75">
      <c r="B142" s="167"/>
      <c r="C142" s="167"/>
      <c r="D142" s="167"/>
      <c r="E142" s="167"/>
      <c r="F142" s="167"/>
      <c r="G142" s="167"/>
      <c r="H142" s="167"/>
      <c r="I142" s="167"/>
      <c r="J142" s="167"/>
      <c r="K142" s="167"/>
      <c r="L142" s="167"/>
      <c r="M142" s="167"/>
      <c r="N142" s="167"/>
      <c r="O142" s="167"/>
      <c r="P142" s="167"/>
    </row>
    <row r="143" spans="2:16" ht="12.75" customHeight="1">
      <c r="B143" s="167"/>
      <c r="C143" s="167"/>
      <c r="D143" s="167"/>
      <c r="E143" s="167"/>
      <c r="F143" s="167"/>
      <c r="G143" s="167"/>
      <c r="H143" s="167"/>
      <c r="I143" s="167"/>
      <c r="J143" s="167"/>
      <c r="K143" s="167"/>
      <c r="L143" s="167"/>
      <c r="M143" s="167"/>
      <c r="N143" s="167"/>
      <c r="O143" s="167"/>
      <c r="P143" s="167"/>
    </row>
    <row r="144" spans="2:16" ht="60.75" customHeight="1">
      <c r="B144" s="167"/>
      <c r="C144" s="167"/>
      <c r="D144" s="167"/>
      <c r="E144" s="167"/>
      <c r="F144" s="167"/>
      <c r="G144" s="167"/>
      <c r="H144" s="167"/>
      <c r="I144" s="167"/>
      <c r="J144" s="167"/>
      <c r="K144" s="167"/>
      <c r="L144" s="167"/>
      <c r="M144" s="167"/>
      <c r="N144" s="167"/>
      <c r="O144" s="167"/>
      <c r="P144" s="167"/>
    </row>
    <row r="145" spans="2:16" ht="12.75">
      <c r="B145" s="78"/>
      <c r="C145" s="78"/>
      <c r="D145" s="78"/>
      <c r="E145" s="78"/>
      <c r="F145" s="78"/>
      <c r="G145" s="78"/>
      <c r="H145" s="78"/>
      <c r="I145" s="78"/>
      <c r="J145" s="78"/>
      <c r="K145" s="78"/>
      <c r="L145" s="78"/>
      <c r="M145" s="78"/>
      <c r="N145" s="78"/>
      <c r="O145" s="78"/>
      <c r="P145" s="78"/>
    </row>
    <row r="146" spans="2:16" ht="12.75">
      <c r="B146" s="99"/>
      <c r="C146" s="99"/>
      <c r="D146" s="99"/>
      <c r="E146" s="99"/>
      <c r="F146" s="99"/>
      <c r="G146" s="99"/>
      <c r="H146" s="99"/>
      <c r="I146" s="99"/>
      <c r="J146" s="99"/>
      <c r="K146" s="99"/>
      <c r="L146" s="99"/>
      <c r="M146" s="99"/>
      <c r="N146" s="99"/>
      <c r="O146" s="99"/>
      <c r="P146" s="99"/>
    </row>
    <row r="147" spans="2:16" ht="12.75">
      <c r="B147" s="99"/>
      <c r="C147" s="99"/>
      <c r="D147" s="99"/>
      <c r="E147" s="99"/>
      <c r="F147" s="99"/>
      <c r="G147" s="99"/>
      <c r="H147" s="99"/>
      <c r="I147" s="99"/>
      <c r="J147" s="99"/>
      <c r="K147" s="99"/>
      <c r="L147" s="99"/>
      <c r="M147" s="99"/>
      <c r="N147" s="99"/>
      <c r="O147" s="99"/>
      <c r="P147" s="99"/>
    </row>
    <row r="148" spans="2:16" ht="12.75">
      <c r="B148" s="99"/>
      <c r="C148" s="99"/>
      <c r="D148" s="99"/>
      <c r="E148" s="99"/>
      <c r="F148" s="99"/>
      <c r="G148" s="99"/>
      <c r="H148" s="99"/>
      <c r="I148" s="99"/>
      <c r="J148" s="99"/>
      <c r="K148" s="99"/>
      <c r="L148" s="99"/>
      <c r="M148" s="99"/>
      <c r="N148" s="99"/>
      <c r="O148" s="99"/>
      <c r="P148" s="99"/>
    </row>
    <row r="149" spans="2:16" ht="12.75">
      <c r="B149" s="99"/>
      <c r="C149" s="99"/>
      <c r="D149" s="99"/>
      <c r="E149" s="99"/>
      <c r="F149" s="99"/>
      <c r="G149" s="99"/>
      <c r="H149" s="99"/>
      <c r="I149" s="99"/>
      <c r="J149" s="99"/>
      <c r="K149" s="99"/>
      <c r="L149" s="99"/>
      <c r="M149" s="99"/>
      <c r="N149" s="99"/>
      <c r="O149" s="99"/>
      <c r="P149" s="99"/>
    </row>
    <row r="150" spans="2:16" ht="12.75">
      <c r="B150" s="99"/>
      <c r="C150" s="99"/>
      <c r="D150" s="99"/>
      <c r="E150" s="99"/>
      <c r="F150" s="99"/>
      <c r="G150" s="99"/>
      <c r="H150" s="99"/>
      <c r="I150" s="99"/>
      <c r="J150" s="99"/>
      <c r="K150" s="99"/>
      <c r="L150" s="99"/>
      <c r="M150" s="99"/>
      <c r="N150" s="99"/>
      <c r="O150" s="99"/>
      <c r="P150" s="99"/>
    </row>
    <row r="151" spans="2:16" ht="12.75">
      <c r="B151" s="99"/>
      <c r="C151" s="99"/>
      <c r="D151" s="99"/>
      <c r="E151" s="99"/>
      <c r="F151" s="99"/>
      <c r="G151" s="99"/>
      <c r="H151" s="99"/>
      <c r="I151" s="99"/>
      <c r="J151" s="99"/>
      <c r="K151" s="99"/>
      <c r="L151" s="99"/>
      <c r="M151" s="99"/>
      <c r="N151" s="99"/>
      <c r="O151" s="99"/>
      <c r="P151" s="99"/>
    </row>
  </sheetData>
  <mergeCells count="31">
    <mergeCell ref="B50:P51"/>
    <mergeCell ref="B60:B61"/>
    <mergeCell ref="C60:M60"/>
    <mergeCell ref="N60:N61"/>
    <mergeCell ref="O60:O61"/>
    <mergeCell ref="P60:P61"/>
    <mergeCell ref="B6:B7"/>
    <mergeCell ref="C6:M6"/>
    <mergeCell ref="B23:P24"/>
    <mergeCell ref="N6:N7"/>
    <mergeCell ref="O6:O7"/>
    <mergeCell ref="P6:P7"/>
    <mergeCell ref="P33:P34"/>
    <mergeCell ref="B33:B34"/>
    <mergeCell ref="C33:M33"/>
    <mergeCell ref="N33:N34"/>
    <mergeCell ref="O33:O34"/>
    <mergeCell ref="B137:P144"/>
    <mergeCell ref="B77:P78"/>
    <mergeCell ref="B131:P132"/>
    <mergeCell ref="P114:P115"/>
    <mergeCell ref="B114:B115"/>
    <mergeCell ref="C114:M114"/>
    <mergeCell ref="N114:N115"/>
    <mergeCell ref="O114:O115"/>
    <mergeCell ref="P87:P88"/>
    <mergeCell ref="B104:P105"/>
    <mergeCell ref="B87:B88"/>
    <mergeCell ref="C87:M87"/>
    <mergeCell ref="N87:N88"/>
    <mergeCell ref="O87:O88"/>
  </mergeCells>
  <hyperlinks>
    <hyperlink ref="B135" location="'Altas residentes x area'!A1" display="'Altas residentes x area'!A1"/>
    <hyperlink ref="C135" location="'Altas residentes x area'!A29" display="'Altas residentes x area'!A29"/>
    <hyperlink ref="D135" location="'Altas residentes x area'!A56" display="'Altas residentes x area'!A56"/>
    <hyperlink ref="I135" location="ÍNDICE!A1" display="Índice"/>
    <hyperlink ref="B26" location="'Altas residentes x area'!B135" display="Volver"/>
    <hyperlink ref="B53" location="'Altas residentes x area'!C135" display="Volver"/>
    <hyperlink ref="B107" location="'Altas residentes x area'!E135" display="Volver"/>
    <hyperlink ref="B80" location="'Altas residentes x area'!D135" display="Volver"/>
    <hyperlink ref="E135" location="'Altas residentes x area'!A83" display="'Altas residentes x area'!A83"/>
  </hyperlink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S126"/>
  <sheetViews>
    <sheetView showGridLines="0" showRowColHeaders="0" zoomScale="80" zoomScaleNormal="80" workbookViewId="0" topLeftCell="A92">
      <selection activeCell="M136" sqref="M136"/>
    </sheetView>
  </sheetViews>
  <sheetFormatPr defaultColWidth="11.421875" defaultRowHeight="12.75"/>
  <cols>
    <col min="1" max="1" width="5.7109375" style="17" customWidth="1"/>
    <col min="2" max="2" width="25.28125" style="17" customWidth="1"/>
    <col min="3" max="13" width="9.7109375" style="17" customWidth="1"/>
    <col min="14" max="14" width="11.421875" style="17" customWidth="1"/>
    <col min="15" max="15" width="11.57421875" style="17" customWidth="1"/>
    <col min="16" max="16" width="10.7109375" style="17" customWidth="1"/>
    <col min="17" max="16384" width="11.421875" style="17" customWidth="1"/>
  </cols>
  <sheetData>
    <row r="1" ht="12.75">
      <c r="A1" s="53"/>
    </row>
    <row r="4" spans="2:16" ht="18">
      <c r="B4" s="122" t="s">
        <v>88</v>
      </c>
      <c r="C4" s="122"/>
      <c r="D4" s="122"/>
      <c r="E4" s="122"/>
      <c r="F4" s="122"/>
      <c r="G4" s="122"/>
      <c r="H4" s="122"/>
      <c r="I4" s="122"/>
      <c r="J4" s="122"/>
      <c r="K4" s="122"/>
      <c r="L4" s="122"/>
      <c r="M4" s="122"/>
      <c r="N4" s="122"/>
      <c r="O4" s="122"/>
      <c r="P4" s="122"/>
    </row>
    <row r="5" ht="12.75" customHeight="1"/>
    <row r="6" spans="2:16" ht="12.75">
      <c r="B6" s="72"/>
      <c r="C6" s="141" t="s">
        <v>32</v>
      </c>
      <c r="D6" s="142"/>
      <c r="E6" s="142"/>
      <c r="F6" s="142"/>
      <c r="G6" s="142"/>
      <c r="H6" s="142"/>
      <c r="I6" s="142"/>
      <c r="J6" s="142"/>
      <c r="K6" s="143"/>
      <c r="L6" s="73"/>
      <c r="M6" s="73"/>
      <c r="N6" s="138" t="s">
        <v>35</v>
      </c>
      <c r="O6" s="136" t="s">
        <v>33</v>
      </c>
      <c r="P6" s="103" t="s">
        <v>15</v>
      </c>
    </row>
    <row r="7" spans="2:16" ht="12.75">
      <c r="B7" s="74"/>
      <c r="C7" s="73" t="s">
        <v>16</v>
      </c>
      <c r="D7" s="73" t="s">
        <v>17</v>
      </c>
      <c r="E7" s="73" t="s">
        <v>18</v>
      </c>
      <c r="F7" s="73" t="s">
        <v>19</v>
      </c>
      <c r="G7" s="73" t="s">
        <v>20</v>
      </c>
      <c r="H7" s="73" t="s">
        <v>21</v>
      </c>
      <c r="I7" s="73" t="s">
        <v>22</v>
      </c>
      <c r="J7" s="73" t="s">
        <v>23</v>
      </c>
      <c r="K7" s="73" t="s">
        <v>24</v>
      </c>
      <c r="L7" s="73">
        <v>88</v>
      </c>
      <c r="M7" s="73">
        <v>99</v>
      </c>
      <c r="N7" s="139"/>
      <c r="O7" s="140"/>
      <c r="P7" s="104"/>
    </row>
    <row r="8" spans="2:16" ht="15" customHeight="1">
      <c r="B8" s="58" t="s">
        <v>25</v>
      </c>
      <c r="C8" s="79">
        <v>0.8404452690166976</v>
      </c>
      <c r="D8" s="80">
        <v>1.6835443037974684</v>
      </c>
      <c r="E8" s="80">
        <v>1.4</v>
      </c>
      <c r="F8" s="80">
        <v>1.3421052631578947</v>
      </c>
      <c r="G8" s="80">
        <v>1.8571428571428572</v>
      </c>
      <c r="H8" s="80">
        <v>0.8701456310679612</v>
      </c>
      <c r="I8" s="80">
        <v>0.8573551263001485</v>
      </c>
      <c r="J8" s="80">
        <v>1.6829268292682926</v>
      </c>
      <c r="K8" s="80">
        <v>0.8214285714285714</v>
      </c>
      <c r="L8" s="80">
        <v>0.8571428571428571</v>
      </c>
      <c r="M8" s="80">
        <v>1.353658536585366</v>
      </c>
      <c r="N8" s="80">
        <v>0.9182389937106918</v>
      </c>
      <c r="O8" s="80">
        <v>1.3746049290060833</v>
      </c>
      <c r="P8" s="80">
        <v>1.0305366758173191</v>
      </c>
    </row>
    <row r="9" spans="2:16" ht="15" customHeight="1">
      <c r="B9" s="28" t="s">
        <v>167</v>
      </c>
      <c r="C9" s="80">
        <v>0.75</v>
      </c>
      <c r="D9" s="79">
        <v>0.5914085914085914</v>
      </c>
      <c r="E9" s="80">
        <v>0.4</v>
      </c>
      <c r="F9" s="80"/>
      <c r="G9" s="80"/>
      <c r="H9" s="80">
        <v>2.3333333333333335</v>
      </c>
      <c r="I9" s="80">
        <v>1</v>
      </c>
      <c r="J9" s="80">
        <v>0.5952380952380952</v>
      </c>
      <c r="K9" s="80" t="e">
        <v>#DIV/0!</v>
      </c>
      <c r="L9" s="80">
        <v>0.5</v>
      </c>
      <c r="M9" s="80">
        <v>1.125</v>
      </c>
      <c r="N9" s="80">
        <v>0.6075022872827082</v>
      </c>
      <c r="O9" s="80">
        <v>0.328845625</v>
      </c>
      <c r="P9" s="80">
        <v>0.603481992786294</v>
      </c>
    </row>
    <row r="10" spans="2:16" ht="15" customHeight="1">
      <c r="B10" s="58" t="s">
        <v>29</v>
      </c>
      <c r="C10" s="80">
        <v>2</v>
      </c>
      <c r="D10" s="80">
        <v>0.5</v>
      </c>
      <c r="E10" s="79">
        <v>0.4507042253521127</v>
      </c>
      <c r="F10" s="80"/>
      <c r="G10" s="80"/>
      <c r="H10" s="80">
        <v>0.5</v>
      </c>
      <c r="I10" s="80"/>
      <c r="J10" s="80"/>
      <c r="K10" s="80"/>
      <c r="L10" s="80">
        <v>0.5384615384615384</v>
      </c>
      <c r="M10" s="80">
        <v>0.8</v>
      </c>
      <c r="N10" s="80">
        <v>0.4569471624266145</v>
      </c>
      <c r="O10" s="80">
        <v>0.35665841269841253</v>
      </c>
      <c r="P10" s="80">
        <v>0.4511239447004608</v>
      </c>
    </row>
    <row r="11" spans="2:16" ht="15" customHeight="1">
      <c r="B11" s="58" t="s">
        <v>30</v>
      </c>
      <c r="C11" s="80">
        <v>1</v>
      </c>
      <c r="D11" s="80"/>
      <c r="E11" s="80"/>
      <c r="F11" s="79">
        <v>0.4084158415841584</v>
      </c>
      <c r="G11" s="80"/>
      <c r="H11" s="80"/>
      <c r="I11" s="80">
        <v>0</v>
      </c>
      <c r="J11" s="80"/>
      <c r="K11" s="80">
        <v>1</v>
      </c>
      <c r="L11" s="80">
        <v>0.5</v>
      </c>
      <c r="M11" s="80">
        <v>1</v>
      </c>
      <c r="N11" s="80">
        <v>0.41204819277108434</v>
      </c>
      <c r="O11" s="80">
        <v>2.14336</v>
      </c>
      <c r="P11" s="80">
        <v>0.4326590476190476</v>
      </c>
    </row>
    <row r="12" spans="2:16" ht="15" customHeight="1">
      <c r="B12" s="58" t="s">
        <v>31</v>
      </c>
      <c r="C12" s="80"/>
      <c r="D12" s="80"/>
      <c r="E12" s="80"/>
      <c r="F12" s="80"/>
      <c r="G12" s="79">
        <v>0.41460055096418735</v>
      </c>
      <c r="H12" s="80">
        <v>0</v>
      </c>
      <c r="I12" s="80"/>
      <c r="J12" s="80"/>
      <c r="K12" s="80"/>
      <c r="L12" s="80">
        <v>0.2222222222222222</v>
      </c>
      <c r="M12" s="80">
        <v>0</v>
      </c>
      <c r="N12" s="80">
        <v>0.41112618724559025</v>
      </c>
      <c r="O12" s="80">
        <v>0.3977033333333333</v>
      </c>
      <c r="P12" s="80">
        <v>0.41107177027027025</v>
      </c>
    </row>
    <row r="13" spans="2:16" ht="15" customHeight="1">
      <c r="B13" s="58" t="s">
        <v>26</v>
      </c>
      <c r="C13" s="80"/>
      <c r="D13" s="80"/>
      <c r="E13" s="80"/>
      <c r="F13" s="80"/>
      <c r="G13" s="80"/>
      <c r="H13" s="79"/>
      <c r="I13" s="80"/>
      <c r="J13" s="80"/>
      <c r="K13" s="80"/>
      <c r="L13" s="80"/>
      <c r="M13" s="80"/>
      <c r="N13" s="80"/>
      <c r="O13" s="80"/>
      <c r="P13" s="80"/>
    </row>
    <row r="14" spans="2:16" ht="15" customHeight="1">
      <c r="B14" s="58" t="s">
        <v>81</v>
      </c>
      <c r="C14" s="80"/>
      <c r="D14" s="80"/>
      <c r="E14" s="80"/>
      <c r="F14" s="80"/>
      <c r="G14" s="80"/>
      <c r="H14" s="80"/>
      <c r="I14" s="79"/>
      <c r="J14" s="80"/>
      <c r="K14" s="80"/>
      <c r="L14" s="80"/>
      <c r="M14" s="80"/>
      <c r="N14" s="80"/>
      <c r="O14" s="80"/>
      <c r="P14" s="80"/>
    </row>
    <row r="15" spans="2:16" ht="15" customHeight="1">
      <c r="B15" s="58" t="s">
        <v>28</v>
      </c>
      <c r="C15" s="80">
        <v>0</v>
      </c>
      <c r="D15" s="80">
        <v>0.5</v>
      </c>
      <c r="E15" s="80"/>
      <c r="F15" s="80"/>
      <c r="G15" s="80"/>
      <c r="H15" s="80">
        <v>0.5</v>
      </c>
      <c r="I15" s="80">
        <v>0.5</v>
      </c>
      <c r="J15" s="79">
        <v>0.48097826086956524</v>
      </c>
      <c r="K15" s="80"/>
      <c r="L15" s="80">
        <v>0.3333333333333333</v>
      </c>
      <c r="M15" s="80">
        <v>0</v>
      </c>
      <c r="N15" s="80">
        <v>0.4744897959183674</v>
      </c>
      <c r="O15" s="80">
        <v>0.3087885714285714</v>
      </c>
      <c r="P15" s="80">
        <v>0.47158275689223056</v>
      </c>
    </row>
    <row r="16" spans="2:16" ht="15" customHeight="1">
      <c r="B16" s="58" t="s">
        <v>112</v>
      </c>
      <c r="C16" s="80"/>
      <c r="D16" s="80"/>
      <c r="E16" s="80"/>
      <c r="F16" s="80"/>
      <c r="G16" s="80"/>
      <c r="H16" s="80"/>
      <c r="I16" s="80"/>
      <c r="J16" s="80"/>
      <c r="K16" s="79"/>
      <c r="L16" s="80"/>
      <c r="M16" s="80"/>
      <c r="N16" s="80"/>
      <c r="O16" s="80"/>
      <c r="P16" s="80"/>
    </row>
    <row r="17" spans="2:16" ht="15" customHeight="1">
      <c r="B17" s="58" t="s">
        <v>114</v>
      </c>
      <c r="C17" s="80"/>
      <c r="D17" s="80"/>
      <c r="E17" s="80"/>
      <c r="F17" s="80"/>
      <c r="G17" s="80"/>
      <c r="H17" s="80"/>
      <c r="I17" s="80"/>
      <c r="J17" s="80"/>
      <c r="K17" s="80"/>
      <c r="L17" s="80"/>
      <c r="M17" s="80"/>
      <c r="N17" s="80"/>
      <c r="O17" s="80"/>
      <c r="P17" s="80"/>
    </row>
    <row r="18" spans="2:16" ht="15" customHeight="1">
      <c r="B18" s="58" t="s">
        <v>34</v>
      </c>
      <c r="C18" s="80"/>
      <c r="D18" s="80"/>
      <c r="E18" s="80"/>
      <c r="F18" s="80"/>
      <c r="G18" s="80"/>
      <c r="H18" s="80"/>
      <c r="I18" s="80"/>
      <c r="J18" s="80"/>
      <c r="K18" s="80"/>
      <c r="L18" s="80"/>
      <c r="M18" s="80"/>
      <c r="N18" s="80"/>
      <c r="O18" s="80"/>
      <c r="P18" s="80"/>
    </row>
    <row r="19" spans="2:16" ht="15" customHeight="1">
      <c r="B19" s="58" t="s">
        <v>15</v>
      </c>
      <c r="C19" s="81">
        <v>0.840552995391705</v>
      </c>
      <c r="D19" s="80">
        <v>0.6700367647058824</v>
      </c>
      <c r="E19" s="80">
        <v>0.49137931034482757</v>
      </c>
      <c r="F19" s="80">
        <v>0.48868778280542985</v>
      </c>
      <c r="G19" s="80">
        <v>0.4418918918918919</v>
      </c>
      <c r="H19" s="80">
        <v>0.8725961538461539</v>
      </c>
      <c r="I19" s="80">
        <v>0.8541973490427098</v>
      </c>
      <c r="J19" s="80">
        <v>0.6008869179600886</v>
      </c>
      <c r="K19" s="80">
        <v>0.8226950354609929</v>
      </c>
      <c r="L19" s="80">
        <v>0.4745762711864407</v>
      </c>
      <c r="M19" s="80">
        <v>1.2352941176470589</v>
      </c>
      <c r="N19" s="80">
        <v>0.6833832335329342</v>
      </c>
      <c r="O19" s="80">
        <v>1.29366935185185</v>
      </c>
      <c r="P19" s="80">
        <v>0.7683199613402059</v>
      </c>
    </row>
    <row r="20" spans="2:16" ht="22.5" customHeight="1">
      <c r="B20" s="137" t="s">
        <v>143</v>
      </c>
      <c r="C20" s="137"/>
      <c r="D20" s="137"/>
      <c r="E20" s="137"/>
      <c r="F20" s="137"/>
      <c r="G20" s="137"/>
      <c r="H20" s="137"/>
      <c r="I20" s="137"/>
      <c r="J20" s="137"/>
      <c r="K20" s="137"/>
      <c r="L20" s="137"/>
      <c r="M20" s="137"/>
      <c r="N20" s="137"/>
      <c r="O20" s="137"/>
      <c r="P20" s="137"/>
    </row>
    <row r="22" ht="12.75">
      <c r="B22" s="67" t="s">
        <v>202</v>
      </c>
    </row>
    <row r="27" spans="2:16" ht="18">
      <c r="B27" s="122" t="s">
        <v>118</v>
      </c>
      <c r="C27" s="122"/>
      <c r="D27" s="122"/>
      <c r="E27" s="122"/>
      <c r="F27" s="122"/>
      <c r="G27" s="122"/>
      <c r="H27" s="122"/>
      <c r="I27" s="122"/>
      <c r="J27" s="122"/>
      <c r="K27" s="122"/>
      <c r="L27" s="122"/>
      <c r="M27" s="122"/>
      <c r="N27" s="122"/>
      <c r="O27" s="122"/>
      <c r="P27" s="122"/>
    </row>
    <row r="29" spans="2:16" ht="12.75" customHeight="1">
      <c r="B29" s="103"/>
      <c r="C29" s="132" t="s">
        <v>32</v>
      </c>
      <c r="D29" s="132"/>
      <c r="E29" s="132"/>
      <c r="F29" s="132"/>
      <c r="G29" s="132"/>
      <c r="H29" s="132"/>
      <c r="I29" s="132"/>
      <c r="J29" s="132"/>
      <c r="K29" s="132"/>
      <c r="L29" s="132"/>
      <c r="M29" s="132"/>
      <c r="N29" s="105" t="s">
        <v>35</v>
      </c>
      <c r="O29" s="105" t="s">
        <v>33</v>
      </c>
      <c r="P29" s="132" t="s">
        <v>15</v>
      </c>
    </row>
    <row r="30" spans="2:16" ht="12.75">
      <c r="B30" s="104"/>
      <c r="C30" s="73" t="s">
        <v>16</v>
      </c>
      <c r="D30" s="73" t="s">
        <v>17</v>
      </c>
      <c r="E30" s="73" t="s">
        <v>18</v>
      </c>
      <c r="F30" s="73" t="s">
        <v>19</v>
      </c>
      <c r="G30" s="73" t="s">
        <v>20</v>
      </c>
      <c r="H30" s="73" t="s">
        <v>21</v>
      </c>
      <c r="I30" s="73" t="s">
        <v>22</v>
      </c>
      <c r="J30" s="73" t="s">
        <v>23</v>
      </c>
      <c r="K30" s="73" t="s">
        <v>24</v>
      </c>
      <c r="L30" s="73">
        <v>88</v>
      </c>
      <c r="M30" s="73">
        <v>99</v>
      </c>
      <c r="N30" s="101"/>
      <c r="O30" s="101"/>
      <c r="P30" s="132"/>
    </row>
    <row r="31" spans="2:16" ht="15" customHeight="1">
      <c r="B31" s="58" t="s">
        <v>25</v>
      </c>
      <c r="C31" s="79">
        <v>0.7931034482758621</v>
      </c>
      <c r="D31" s="80">
        <v>1.4883720930232558</v>
      </c>
      <c r="E31" s="80">
        <v>0.9354838709677419</v>
      </c>
      <c r="F31" s="80">
        <v>0.8928571428571429</v>
      </c>
      <c r="G31" s="80">
        <v>3</v>
      </c>
      <c r="H31" s="80">
        <v>0.9707673568818515</v>
      </c>
      <c r="I31" s="80">
        <v>0.8430851063829787</v>
      </c>
      <c r="J31" s="80">
        <v>0.7804878048780488</v>
      </c>
      <c r="K31" s="80">
        <v>0.8045977011494253</v>
      </c>
      <c r="L31" s="80">
        <v>4</v>
      </c>
      <c r="M31" s="80">
        <v>1.1875</v>
      </c>
      <c r="N31" s="80">
        <v>0.8848773841961853</v>
      </c>
      <c r="O31" s="80">
        <v>1.365960699233714</v>
      </c>
      <c r="P31" s="80">
        <v>1.011071097989949</v>
      </c>
    </row>
    <row r="32" spans="2:16" ht="15" customHeight="1">
      <c r="B32" s="28" t="s">
        <v>167</v>
      </c>
      <c r="C32" s="80">
        <v>0.3333333333333333</v>
      </c>
      <c r="D32" s="79">
        <v>0.68580375782881</v>
      </c>
      <c r="E32" s="80"/>
      <c r="F32" s="80"/>
      <c r="G32" s="80"/>
      <c r="H32" s="80"/>
      <c r="I32" s="80">
        <v>0</v>
      </c>
      <c r="J32" s="80">
        <v>1.2083333333333333</v>
      </c>
      <c r="K32" s="80"/>
      <c r="L32" s="80">
        <v>1.625</v>
      </c>
      <c r="M32" s="80">
        <v>0.7560975609756098</v>
      </c>
      <c r="N32" s="80">
        <v>0.7176581680830972</v>
      </c>
      <c r="O32" s="80">
        <v>0.4929333333333334</v>
      </c>
      <c r="P32" s="80">
        <v>0.7151402427637722</v>
      </c>
    </row>
    <row r="33" spans="2:16" ht="15" customHeight="1">
      <c r="B33" s="58" t="s">
        <v>29</v>
      </c>
      <c r="C33" s="80">
        <v>0</v>
      </c>
      <c r="D33" s="80">
        <v>0</v>
      </c>
      <c r="E33" s="79">
        <v>0.45122985581000846</v>
      </c>
      <c r="F33" s="80">
        <v>1</v>
      </c>
      <c r="G33" s="80"/>
      <c r="H33" s="80">
        <v>0.2</v>
      </c>
      <c r="I33" s="80">
        <v>1</v>
      </c>
      <c r="J33" s="80">
        <v>1</v>
      </c>
      <c r="K33" s="80"/>
      <c r="L33" s="80">
        <v>0.45454545454545453</v>
      </c>
      <c r="M33" s="80">
        <v>0.4666666666666667</v>
      </c>
      <c r="N33" s="80">
        <v>0.4510288065843621</v>
      </c>
      <c r="O33" s="80">
        <v>0.3447490322580645</v>
      </c>
      <c r="P33" s="80">
        <v>0.44838460674157304</v>
      </c>
    </row>
    <row r="34" spans="2:16" ht="15" customHeight="1">
      <c r="B34" s="58" t="s">
        <v>30</v>
      </c>
      <c r="C34" s="80">
        <v>0</v>
      </c>
      <c r="D34" s="80"/>
      <c r="E34" s="80"/>
      <c r="F34" s="79">
        <v>0.3569682151589242</v>
      </c>
      <c r="G34" s="80"/>
      <c r="H34" s="80"/>
      <c r="I34" s="80"/>
      <c r="J34" s="80"/>
      <c r="K34" s="80"/>
      <c r="L34" s="80">
        <v>0.3</v>
      </c>
      <c r="M34" s="80">
        <v>0.5</v>
      </c>
      <c r="N34" s="80">
        <v>0.35545023696682465</v>
      </c>
      <c r="O34" s="80">
        <v>0.3502490909090909</v>
      </c>
      <c r="P34" s="80">
        <v>0.35531810623556587</v>
      </c>
    </row>
    <row r="35" spans="2:16" ht="15" customHeight="1">
      <c r="B35" s="58" t="s">
        <v>31</v>
      </c>
      <c r="C35" s="80"/>
      <c r="D35" s="80">
        <v>0.5</v>
      </c>
      <c r="E35" s="80"/>
      <c r="F35" s="80"/>
      <c r="G35" s="79">
        <v>0.3880171184022825</v>
      </c>
      <c r="H35" s="80"/>
      <c r="I35" s="80"/>
      <c r="J35" s="80"/>
      <c r="K35" s="80"/>
      <c r="L35" s="80">
        <v>0.42857142857142855</v>
      </c>
      <c r="M35" s="80"/>
      <c r="N35" s="80">
        <v>0.38873239436619716</v>
      </c>
      <c r="O35" s="80">
        <v>0.273515</v>
      </c>
      <c r="P35" s="80">
        <v>0.3877668854748604</v>
      </c>
    </row>
    <row r="36" spans="2:16" ht="15" customHeight="1">
      <c r="B36" s="58" t="s">
        <v>26</v>
      </c>
      <c r="C36" s="80"/>
      <c r="D36" s="80"/>
      <c r="E36" s="80"/>
      <c r="F36" s="80"/>
      <c r="G36" s="80"/>
      <c r="H36" s="79"/>
      <c r="I36" s="80"/>
      <c r="J36" s="80"/>
      <c r="K36" s="80"/>
      <c r="L36" s="80"/>
      <c r="M36" s="80"/>
      <c r="N36" s="80"/>
      <c r="O36" s="80"/>
      <c r="P36" s="80"/>
    </row>
    <row r="37" spans="2:16" ht="15" customHeight="1">
      <c r="B37" s="58" t="s">
        <v>81</v>
      </c>
      <c r="C37" s="80"/>
      <c r="D37" s="80"/>
      <c r="E37" s="80"/>
      <c r="F37" s="80"/>
      <c r="G37" s="80"/>
      <c r="H37" s="80"/>
      <c r="I37" s="79"/>
      <c r="J37" s="80"/>
      <c r="K37" s="80"/>
      <c r="L37" s="80"/>
      <c r="M37" s="80"/>
      <c r="N37" s="80"/>
      <c r="O37" s="80"/>
      <c r="P37" s="80"/>
    </row>
    <row r="38" spans="2:16" ht="15" customHeight="1">
      <c r="B38" s="58" t="s">
        <v>28</v>
      </c>
      <c r="C38" s="80">
        <v>0</v>
      </c>
      <c r="D38" s="80">
        <v>0.4444444444444444</v>
      </c>
      <c r="E38" s="80"/>
      <c r="F38" s="80"/>
      <c r="G38" s="80"/>
      <c r="H38" s="80">
        <v>0</v>
      </c>
      <c r="I38" s="80">
        <v>0.25</v>
      </c>
      <c r="J38" s="79">
        <v>0.4634146341463415</v>
      </c>
      <c r="K38" s="80"/>
      <c r="L38" s="80">
        <v>0.2727272727272727</v>
      </c>
      <c r="M38" s="80">
        <v>0</v>
      </c>
      <c r="N38" s="80">
        <v>0.4507042253521127</v>
      </c>
      <c r="O38" s="80">
        <v>0.32284799999999997</v>
      </c>
      <c r="P38" s="80">
        <v>0.4489284444444444</v>
      </c>
    </row>
    <row r="39" spans="2:16" ht="15" customHeight="1">
      <c r="B39" s="58" t="s">
        <v>112</v>
      </c>
      <c r="C39" s="80"/>
      <c r="D39" s="80"/>
      <c r="E39" s="80"/>
      <c r="F39" s="80"/>
      <c r="G39" s="80"/>
      <c r="H39" s="80"/>
      <c r="I39" s="80"/>
      <c r="J39" s="80"/>
      <c r="K39" s="79"/>
      <c r="L39" s="80"/>
      <c r="M39" s="80"/>
      <c r="N39" s="80"/>
      <c r="O39" s="80"/>
      <c r="P39" s="80"/>
    </row>
    <row r="40" spans="2:16" ht="15" customHeight="1">
      <c r="B40" s="58" t="s">
        <v>114</v>
      </c>
      <c r="C40" s="80"/>
      <c r="D40" s="80"/>
      <c r="E40" s="80"/>
      <c r="F40" s="80"/>
      <c r="G40" s="80"/>
      <c r="H40" s="80"/>
      <c r="I40" s="80"/>
      <c r="J40" s="80"/>
      <c r="K40" s="80"/>
      <c r="L40" s="80"/>
      <c r="M40" s="80"/>
      <c r="N40" s="80"/>
      <c r="O40" s="80"/>
      <c r="P40" s="80"/>
    </row>
    <row r="41" spans="2:16" ht="15" customHeight="1">
      <c r="B41" s="58" t="s">
        <v>34</v>
      </c>
      <c r="C41" s="80"/>
      <c r="D41" s="80"/>
      <c r="E41" s="80"/>
      <c r="F41" s="80"/>
      <c r="G41" s="80"/>
      <c r="H41" s="80"/>
      <c r="I41" s="80"/>
      <c r="J41" s="80"/>
      <c r="K41" s="80"/>
      <c r="L41" s="80"/>
      <c r="M41" s="80"/>
      <c r="N41" s="80"/>
      <c r="O41" s="80"/>
      <c r="P41" s="80"/>
    </row>
    <row r="42" spans="2:16" ht="15" customHeight="1">
      <c r="B42" s="58" t="s">
        <v>15</v>
      </c>
      <c r="C42" s="81">
        <v>0.7893145161290323</v>
      </c>
      <c r="D42" s="80">
        <v>0.7166831194471865</v>
      </c>
      <c r="E42" s="80">
        <v>0.4636363636363636</v>
      </c>
      <c r="F42" s="80">
        <v>0.3926940639269406</v>
      </c>
      <c r="G42" s="80">
        <v>0.4247538677918425</v>
      </c>
      <c r="H42" s="80">
        <v>0.9649334945586457</v>
      </c>
      <c r="I42" s="80">
        <v>0.8390501319261213</v>
      </c>
      <c r="J42" s="80">
        <v>0.5813397129186603</v>
      </c>
      <c r="K42" s="80">
        <v>0.8045977011494253</v>
      </c>
      <c r="L42" s="80">
        <v>0.7142857142857143</v>
      </c>
      <c r="M42" s="80">
        <v>0.897196261682243</v>
      </c>
      <c r="N42" s="80">
        <v>0.6707480961624608</v>
      </c>
      <c r="O42" s="80">
        <v>1.3072799458972026</v>
      </c>
      <c r="P42" s="80">
        <v>0.7611803048936713</v>
      </c>
    </row>
    <row r="43" spans="2:16" ht="22.5" customHeight="1">
      <c r="B43" s="137" t="s">
        <v>143</v>
      </c>
      <c r="C43" s="137"/>
      <c r="D43" s="137"/>
      <c r="E43" s="137"/>
      <c r="F43" s="137"/>
      <c r="G43" s="137"/>
      <c r="H43" s="137"/>
      <c r="I43" s="137"/>
      <c r="J43" s="137"/>
      <c r="K43" s="137"/>
      <c r="L43" s="137"/>
      <c r="M43" s="137"/>
      <c r="N43" s="137"/>
      <c r="O43" s="137"/>
      <c r="P43" s="137"/>
    </row>
    <row r="45" ht="12.75">
      <c r="B45" s="67" t="s">
        <v>202</v>
      </c>
    </row>
    <row r="50" spans="2:16" ht="18">
      <c r="B50" s="122" t="s">
        <v>122</v>
      </c>
      <c r="C50" s="122"/>
      <c r="D50" s="122"/>
      <c r="E50" s="122"/>
      <c r="F50" s="122"/>
      <c r="G50" s="122"/>
      <c r="H50" s="122"/>
      <c r="I50" s="122"/>
      <c r="J50" s="122"/>
      <c r="K50" s="122"/>
      <c r="L50" s="122"/>
      <c r="M50" s="122"/>
      <c r="N50" s="122"/>
      <c r="O50" s="122"/>
      <c r="P50" s="122"/>
    </row>
    <row r="52" spans="2:16" ht="12.75" customHeight="1">
      <c r="B52" s="103"/>
      <c r="C52" s="132" t="s">
        <v>32</v>
      </c>
      <c r="D52" s="132"/>
      <c r="E52" s="132"/>
      <c r="F52" s="132"/>
      <c r="G52" s="132"/>
      <c r="H52" s="132"/>
      <c r="I52" s="132"/>
      <c r="J52" s="132"/>
      <c r="K52" s="132"/>
      <c r="L52" s="132"/>
      <c r="M52" s="132"/>
      <c r="N52" s="105" t="s">
        <v>35</v>
      </c>
      <c r="O52" s="105" t="s">
        <v>33</v>
      </c>
      <c r="P52" s="132" t="s">
        <v>15</v>
      </c>
    </row>
    <row r="53" spans="2:16" ht="12.75">
      <c r="B53" s="104"/>
      <c r="C53" s="73" t="s">
        <v>16</v>
      </c>
      <c r="D53" s="73" t="s">
        <v>17</v>
      </c>
      <c r="E53" s="73" t="s">
        <v>18</v>
      </c>
      <c r="F53" s="73" t="s">
        <v>19</v>
      </c>
      <c r="G53" s="73" t="s">
        <v>20</v>
      </c>
      <c r="H53" s="73" t="s">
        <v>21</v>
      </c>
      <c r="I53" s="73" t="s">
        <v>22</v>
      </c>
      <c r="J53" s="73" t="s">
        <v>23</v>
      </c>
      <c r="K53" s="73" t="s">
        <v>24</v>
      </c>
      <c r="L53" s="73">
        <v>88</v>
      </c>
      <c r="M53" s="73">
        <v>99</v>
      </c>
      <c r="N53" s="101"/>
      <c r="O53" s="101"/>
      <c r="P53" s="132"/>
    </row>
    <row r="54" spans="2:16" ht="15" customHeight="1">
      <c r="B54" s="58" t="s">
        <v>25</v>
      </c>
      <c r="C54" s="79">
        <v>0.9145978152929494</v>
      </c>
      <c r="D54" s="80">
        <v>1.0819672131147542</v>
      </c>
      <c r="E54" s="80">
        <v>1.3786008230452675</v>
      </c>
      <c r="F54" s="80">
        <v>0.96875</v>
      </c>
      <c r="G54" s="80">
        <v>1.2098765432098766</v>
      </c>
      <c r="H54" s="80">
        <v>0.7627302275189599</v>
      </c>
      <c r="I54" s="80">
        <v>0.7828106852497096</v>
      </c>
      <c r="J54" s="80">
        <v>1.0337837837837838</v>
      </c>
      <c r="K54" s="80">
        <v>0.7106598984771574</v>
      </c>
      <c r="L54" s="80">
        <v>1.528301886792453</v>
      </c>
      <c r="M54" s="80">
        <v>1.4166666666666667</v>
      </c>
      <c r="N54" s="80">
        <v>0.9032093734080489</v>
      </c>
      <c r="O54" s="80">
        <v>2.554445</v>
      </c>
      <c r="P54" s="80">
        <v>0.940214155876494</v>
      </c>
    </row>
    <row r="55" spans="2:16" ht="15" customHeight="1">
      <c r="B55" s="28" t="s">
        <v>167</v>
      </c>
      <c r="C55" s="80">
        <v>0.8</v>
      </c>
      <c r="D55" s="79">
        <v>0.7717391304347826</v>
      </c>
      <c r="E55" s="80">
        <v>1.3333333333333333</v>
      </c>
      <c r="F55" s="80"/>
      <c r="G55" s="80"/>
      <c r="H55" s="80">
        <v>1</v>
      </c>
      <c r="I55" s="80">
        <v>0</v>
      </c>
      <c r="J55" s="80">
        <v>0.9384615384615385</v>
      </c>
      <c r="K55" s="80"/>
      <c r="L55" s="80">
        <v>0.4444444444444444</v>
      </c>
      <c r="M55" s="80">
        <v>1.0357142857142858</v>
      </c>
      <c r="N55" s="80">
        <v>0.7877906976744186</v>
      </c>
      <c r="O55" s="80">
        <v>0.515978</v>
      </c>
      <c r="P55" s="80">
        <v>0.7851821305182342</v>
      </c>
    </row>
    <row r="56" spans="2:16" ht="15" customHeight="1">
      <c r="B56" s="58" t="s">
        <v>29</v>
      </c>
      <c r="C56" s="80">
        <v>0.5</v>
      </c>
      <c r="D56" s="80"/>
      <c r="E56" s="79">
        <v>0.4502572898799314</v>
      </c>
      <c r="F56" s="80">
        <v>0</v>
      </c>
      <c r="G56" s="80"/>
      <c r="H56" s="80">
        <v>0.5</v>
      </c>
      <c r="I56" s="80">
        <v>0.5</v>
      </c>
      <c r="J56" s="80"/>
      <c r="K56" s="80"/>
      <c r="L56" s="80">
        <v>0.3333333333333333</v>
      </c>
      <c r="M56" s="80">
        <v>0.6438356164383562</v>
      </c>
      <c r="N56" s="80">
        <v>0.46086261980830673</v>
      </c>
      <c r="O56" s="80">
        <v>0.41974656249999986</v>
      </c>
      <c r="P56" s="80">
        <v>0.4598379205607476</v>
      </c>
    </row>
    <row r="57" spans="2:16" ht="15" customHeight="1">
      <c r="B57" s="58" t="s">
        <v>30</v>
      </c>
      <c r="C57" s="80"/>
      <c r="D57" s="80"/>
      <c r="E57" s="80"/>
      <c r="F57" s="79">
        <v>0.38275862068965516</v>
      </c>
      <c r="G57" s="80"/>
      <c r="H57" s="80"/>
      <c r="I57" s="80"/>
      <c r="J57" s="80"/>
      <c r="K57" s="80"/>
      <c r="L57" s="80">
        <v>0.7777777777777778</v>
      </c>
      <c r="M57" s="80">
        <v>0.5</v>
      </c>
      <c r="N57" s="80">
        <v>0.39603960396039606</v>
      </c>
      <c r="O57" s="80"/>
      <c r="P57" s="80">
        <v>0.39603960396039606</v>
      </c>
    </row>
    <row r="58" spans="2:16" ht="15" customHeight="1">
      <c r="B58" s="58" t="s">
        <v>31</v>
      </c>
      <c r="C58" s="80"/>
      <c r="D58" s="80"/>
      <c r="E58" s="80"/>
      <c r="F58" s="80"/>
      <c r="G58" s="79">
        <v>0.37449118046132973</v>
      </c>
      <c r="H58" s="80"/>
      <c r="I58" s="80">
        <v>0.5</v>
      </c>
      <c r="J58" s="80"/>
      <c r="K58" s="80">
        <v>0</v>
      </c>
      <c r="L58" s="80">
        <v>0.25</v>
      </c>
      <c r="M58" s="80"/>
      <c r="N58" s="80">
        <v>0.3736559139784946</v>
      </c>
      <c r="O58" s="80">
        <v>0.26176</v>
      </c>
      <c r="P58" s="80">
        <v>0.37305754010695186</v>
      </c>
    </row>
    <row r="59" spans="2:16" ht="15" customHeight="1">
      <c r="B59" s="58" t="s">
        <v>26</v>
      </c>
      <c r="C59" s="80"/>
      <c r="D59" s="80"/>
      <c r="E59" s="80"/>
      <c r="F59" s="80"/>
      <c r="G59" s="80"/>
      <c r="H59" s="79"/>
      <c r="I59" s="80"/>
      <c r="J59" s="80"/>
      <c r="K59" s="80"/>
      <c r="L59" s="80"/>
      <c r="M59" s="80"/>
      <c r="N59" s="80"/>
      <c r="O59" s="80"/>
      <c r="P59" s="80"/>
    </row>
    <row r="60" spans="2:16" ht="15" customHeight="1">
      <c r="B60" s="58" t="s">
        <v>81</v>
      </c>
      <c r="C60" s="80"/>
      <c r="D60" s="80"/>
      <c r="E60" s="80"/>
      <c r="F60" s="80"/>
      <c r="G60" s="80"/>
      <c r="H60" s="80"/>
      <c r="I60" s="79"/>
      <c r="J60" s="80"/>
      <c r="K60" s="80"/>
      <c r="L60" s="80"/>
      <c r="M60" s="80"/>
      <c r="N60" s="80"/>
      <c r="O60" s="80"/>
      <c r="P60" s="80"/>
    </row>
    <row r="61" spans="2:16" ht="15" customHeight="1">
      <c r="B61" s="58" t="s">
        <v>28</v>
      </c>
      <c r="C61" s="80">
        <v>0.3333333333333333</v>
      </c>
      <c r="D61" s="80">
        <v>0.3333333333333333</v>
      </c>
      <c r="E61" s="80"/>
      <c r="F61" s="80"/>
      <c r="G61" s="80"/>
      <c r="H61" s="80"/>
      <c r="I61" s="80">
        <v>1</v>
      </c>
      <c r="J61" s="79">
        <v>0.41690962099125367</v>
      </c>
      <c r="K61" s="80"/>
      <c r="L61" s="80">
        <v>0.6923076923076923</v>
      </c>
      <c r="M61" s="80">
        <v>0.5</v>
      </c>
      <c r="N61" s="80">
        <v>0.4266304347826087</v>
      </c>
      <c r="O61" s="80">
        <v>0.24532000000000004</v>
      </c>
      <c r="P61" s="80">
        <v>0.42419999999999997</v>
      </c>
    </row>
    <row r="62" spans="2:16" ht="15" customHeight="1">
      <c r="B62" s="58" t="s">
        <v>112</v>
      </c>
      <c r="C62" s="80"/>
      <c r="D62" s="80"/>
      <c r="E62" s="80"/>
      <c r="F62" s="80"/>
      <c r="G62" s="80"/>
      <c r="H62" s="80"/>
      <c r="I62" s="80"/>
      <c r="J62" s="80"/>
      <c r="K62" s="79"/>
      <c r="L62" s="80"/>
      <c r="M62" s="80"/>
      <c r="N62" s="80"/>
      <c r="O62" s="80"/>
      <c r="P62" s="80"/>
    </row>
    <row r="63" spans="2:16" ht="15" customHeight="1">
      <c r="B63" s="58" t="s">
        <v>114</v>
      </c>
      <c r="C63" s="80"/>
      <c r="D63" s="80"/>
      <c r="E63" s="80"/>
      <c r="F63" s="80"/>
      <c r="G63" s="80"/>
      <c r="H63" s="80"/>
      <c r="I63" s="80"/>
      <c r="J63" s="80"/>
      <c r="K63" s="80"/>
      <c r="L63" s="80"/>
      <c r="M63" s="80"/>
      <c r="N63" s="80"/>
      <c r="O63" s="80"/>
      <c r="P63" s="80"/>
    </row>
    <row r="64" spans="2:16" ht="15" customHeight="1">
      <c r="B64" s="58" t="s">
        <v>34</v>
      </c>
      <c r="C64" s="80"/>
      <c r="D64" s="80"/>
      <c r="E64" s="80"/>
      <c r="F64" s="80"/>
      <c r="G64" s="80"/>
      <c r="H64" s="80"/>
      <c r="I64" s="80"/>
      <c r="J64" s="80"/>
      <c r="K64" s="80"/>
      <c r="L64" s="80"/>
      <c r="M64" s="80"/>
      <c r="N64" s="80"/>
      <c r="O64" s="80"/>
      <c r="P64" s="80"/>
    </row>
    <row r="65" spans="2:16" ht="15" customHeight="1">
      <c r="B65" s="58" t="s">
        <v>15</v>
      </c>
      <c r="C65" s="81">
        <v>0.911504424778761</v>
      </c>
      <c r="D65" s="80">
        <v>0.8464662875710804</v>
      </c>
      <c r="E65" s="80">
        <v>0.6118980169971672</v>
      </c>
      <c r="F65" s="80">
        <v>0.5271317829457365</v>
      </c>
      <c r="G65" s="80">
        <v>0.4572127139364303</v>
      </c>
      <c r="H65" s="80">
        <v>0.7624190064794817</v>
      </c>
      <c r="I65" s="80">
        <v>0.7808535178777394</v>
      </c>
      <c r="J65" s="80">
        <v>0.6420863309352518</v>
      </c>
      <c r="K65" s="80">
        <v>0.7070707070707071</v>
      </c>
      <c r="L65" s="80">
        <v>1.1063829787234043</v>
      </c>
      <c r="M65" s="80">
        <v>0.8067226890756303</v>
      </c>
      <c r="N65" s="80">
        <v>0.7201311475409836</v>
      </c>
      <c r="O65" s="80">
        <v>1.7784777304964539</v>
      </c>
      <c r="P65" s="80">
        <v>0.7393465567859903</v>
      </c>
    </row>
    <row r="66" spans="2:16" ht="22.5" customHeight="1">
      <c r="B66" s="137" t="s">
        <v>143</v>
      </c>
      <c r="C66" s="137"/>
      <c r="D66" s="137"/>
      <c r="E66" s="137"/>
      <c r="F66" s="137"/>
      <c r="G66" s="137"/>
      <c r="H66" s="137"/>
      <c r="I66" s="137"/>
      <c r="J66" s="137"/>
      <c r="K66" s="137"/>
      <c r="L66" s="137"/>
      <c r="M66" s="137"/>
      <c r="N66" s="137"/>
      <c r="O66" s="137"/>
      <c r="P66" s="137"/>
    </row>
    <row r="68" ht="12.75" customHeight="1">
      <c r="B68" s="67" t="s">
        <v>202</v>
      </c>
    </row>
    <row r="73" spans="2:16" ht="18">
      <c r="B73" s="122" t="s">
        <v>126</v>
      </c>
      <c r="C73" s="122"/>
      <c r="D73" s="122"/>
      <c r="E73" s="122"/>
      <c r="F73" s="122"/>
      <c r="G73" s="122"/>
      <c r="H73" s="122"/>
      <c r="I73" s="122"/>
      <c r="J73" s="122"/>
      <c r="K73" s="122"/>
      <c r="L73" s="122"/>
      <c r="M73" s="122"/>
      <c r="N73" s="122"/>
      <c r="O73" s="122"/>
      <c r="P73" s="122"/>
    </row>
    <row r="75" spans="2:16" ht="12.75" customHeight="1">
      <c r="B75" s="103"/>
      <c r="C75" s="132" t="s">
        <v>32</v>
      </c>
      <c r="D75" s="132"/>
      <c r="E75" s="132"/>
      <c r="F75" s="132"/>
      <c r="G75" s="132"/>
      <c r="H75" s="132"/>
      <c r="I75" s="132"/>
      <c r="J75" s="132"/>
      <c r="K75" s="132"/>
      <c r="L75" s="132"/>
      <c r="M75" s="132"/>
      <c r="N75" s="105" t="s">
        <v>35</v>
      </c>
      <c r="O75" s="105" t="s">
        <v>33</v>
      </c>
      <c r="P75" s="132" t="s">
        <v>15</v>
      </c>
    </row>
    <row r="76" spans="2:16" ht="12.75">
      <c r="B76" s="104"/>
      <c r="C76" s="73" t="s">
        <v>16</v>
      </c>
      <c r="D76" s="73" t="s">
        <v>17</v>
      </c>
      <c r="E76" s="73" t="s">
        <v>18</v>
      </c>
      <c r="F76" s="73" t="s">
        <v>19</v>
      </c>
      <c r="G76" s="73" t="s">
        <v>20</v>
      </c>
      <c r="H76" s="73" t="s">
        <v>21</v>
      </c>
      <c r="I76" s="73" t="s">
        <v>22</v>
      </c>
      <c r="J76" s="73" t="s">
        <v>23</v>
      </c>
      <c r="K76" s="73" t="s">
        <v>24</v>
      </c>
      <c r="L76" s="73">
        <v>88</v>
      </c>
      <c r="M76" s="73">
        <v>99</v>
      </c>
      <c r="N76" s="101"/>
      <c r="O76" s="101"/>
      <c r="P76" s="132"/>
    </row>
    <row r="77" spans="2:16" ht="15" customHeight="1">
      <c r="B77" s="58" t="s">
        <v>25</v>
      </c>
      <c r="C77" s="79">
        <v>0.855650522317189</v>
      </c>
      <c r="D77" s="80">
        <v>1.2323651452282158</v>
      </c>
      <c r="E77" s="80">
        <v>1.3880597014925373</v>
      </c>
      <c r="F77" s="80">
        <v>1.0285714285714285</v>
      </c>
      <c r="G77" s="80">
        <v>1.0379746835443038</v>
      </c>
      <c r="H77" s="80">
        <v>0.8087934560327198</v>
      </c>
      <c r="I77" s="80">
        <v>0.8228915662650602</v>
      </c>
      <c r="J77" s="80">
        <v>1.219387755102041</v>
      </c>
      <c r="K77" s="80">
        <v>0.7232142857142857</v>
      </c>
      <c r="L77" s="80">
        <v>1.981818181818182</v>
      </c>
      <c r="M77" s="80">
        <v>0.96</v>
      </c>
      <c r="N77" s="80">
        <v>0.9217456734386757</v>
      </c>
      <c r="O77" s="80">
        <v>2.555232695652173</v>
      </c>
      <c r="P77" s="80">
        <v>0.9675406533398342</v>
      </c>
    </row>
    <row r="78" spans="2:16" ht="15" customHeight="1">
      <c r="B78" s="28" t="s">
        <v>167</v>
      </c>
      <c r="C78" s="80">
        <v>0.5</v>
      </c>
      <c r="D78" s="79">
        <v>0.8259958071278826</v>
      </c>
      <c r="E78" s="80">
        <v>1.5</v>
      </c>
      <c r="F78" s="80"/>
      <c r="G78" s="80"/>
      <c r="H78" s="80">
        <v>3.5</v>
      </c>
      <c r="I78" s="80">
        <v>0.5</v>
      </c>
      <c r="J78" s="80">
        <v>1</v>
      </c>
      <c r="K78" s="80">
        <v>2</v>
      </c>
      <c r="L78" s="80">
        <v>0.5</v>
      </c>
      <c r="M78" s="80">
        <v>0.75</v>
      </c>
      <c r="N78" s="80">
        <v>0.8377609108159393</v>
      </c>
      <c r="O78" s="80">
        <v>0.683102857142857</v>
      </c>
      <c r="P78" s="80">
        <v>0.8347396837209302</v>
      </c>
    </row>
    <row r="79" spans="1:16" ht="15" customHeight="1">
      <c r="A79" s="53"/>
      <c r="B79" s="58" t="s">
        <v>29</v>
      </c>
      <c r="C79" s="80">
        <v>0.3333333333333333</v>
      </c>
      <c r="D79" s="80"/>
      <c r="E79" s="79">
        <v>0.4821246169560776</v>
      </c>
      <c r="F79" s="80">
        <v>0.5</v>
      </c>
      <c r="G79" s="80"/>
      <c r="H79" s="80">
        <v>0.3333333333333333</v>
      </c>
      <c r="I79" s="80"/>
      <c r="J79" s="80"/>
      <c r="K79" s="80"/>
      <c r="L79" s="80">
        <v>0.5</v>
      </c>
      <c r="M79" s="80">
        <v>0.46153846153846156</v>
      </c>
      <c r="N79" s="80">
        <v>0.4810756972111554</v>
      </c>
      <c r="O79" s="80">
        <v>0.7669694117647058</v>
      </c>
      <c r="P79" s="80">
        <v>0.4904402312138728</v>
      </c>
    </row>
    <row r="80" spans="2:16" ht="15" customHeight="1">
      <c r="B80" s="58" t="s">
        <v>30</v>
      </c>
      <c r="C80" s="80"/>
      <c r="D80" s="80">
        <v>0.5</v>
      </c>
      <c r="E80" s="80"/>
      <c r="F80" s="79">
        <v>0.4128113879003559</v>
      </c>
      <c r="G80" s="80"/>
      <c r="H80" s="80">
        <v>0</v>
      </c>
      <c r="I80" s="80">
        <v>0</v>
      </c>
      <c r="J80" s="80"/>
      <c r="K80" s="80"/>
      <c r="L80" s="80">
        <v>0.3333333333333333</v>
      </c>
      <c r="M80" s="80"/>
      <c r="N80" s="80">
        <v>0.40816326530612246</v>
      </c>
      <c r="O80" s="80">
        <v>0.648545</v>
      </c>
      <c r="P80" s="80">
        <v>0.4113898657718121</v>
      </c>
    </row>
    <row r="81" spans="2:16" ht="15" customHeight="1">
      <c r="B81" s="58" t="s">
        <v>31</v>
      </c>
      <c r="C81" s="80"/>
      <c r="D81" s="80"/>
      <c r="E81" s="80"/>
      <c r="F81" s="80"/>
      <c r="G81" s="79">
        <v>0.3773006134969325</v>
      </c>
      <c r="H81" s="80">
        <v>0.5</v>
      </c>
      <c r="I81" s="80">
        <v>1</v>
      </c>
      <c r="J81" s="80"/>
      <c r="K81" s="80"/>
      <c r="L81" s="80">
        <v>0.3333333333333333</v>
      </c>
      <c r="M81" s="80"/>
      <c r="N81" s="80">
        <v>0.378419452887538</v>
      </c>
      <c r="O81" s="80">
        <v>0.31293</v>
      </c>
      <c r="P81" s="80">
        <v>0.37832007587253413</v>
      </c>
    </row>
    <row r="82" spans="2:16" ht="15" customHeight="1">
      <c r="B82" s="58" t="s">
        <v>26</v>
      </c>
      <c r="C82" s="80"/>
      <c r="D82" s="80"/>
      <c r="E82" s="80"/>
      <c r="F82" s="80"/>
      <c r="G82" s="80"/>
      <c r="H82" s="79"/>
      <c r="I82" s="80"/>
      <c r="J82" s="80"/>
      <c r="K82" s="80"/>
      <c r="L82" s="80"/>
      <c r="M82" s="80"/>
      <c r="N82" s="80"/>
      <c r="O82" s="80"/>
      <c r="P82" s="80"/>
    </row>
    <row r="83" spans="2:16" ht="15" customHeight="1">
      <c r="B83" s="58" t="s">
        <v>81</v>
      </c>
      <c r="C83" s="80"/>
      <c r="D83" s="80"/>
      <c r="E83" s="80"/>
      <c r="F83" s="80"/>
      <c r="G83" s="80"/>
      <c r="H83" s="80"/>
      <c r="I83" s="79"/>
      <c r="J83" s="80"/>
      <c r="K83" s="80"/>
      <c r="L83" s="80"/>
      <c r="M83" s="80"/>
      <c r="N83" s="80"/>
      <c r="O83" s="80"/>
      <c r="P83" s="80"/>
    </row>
    <row r="84" spans="2:16" ht="15" customHeight="1">
      <c r="B84" s="58" t="s">
        <v>28</v>
      </c>
      <c r="C84" s="80">
        <v>0.4</v>
      </c>
      <c r="D84" s="80">
        <v>0.42857142857142855</v>
      </c>
      <c r="E84" s="80"/>
      <c r="F84" s="80"/>
      <c r="G84" s="80">
        <v>0</v>
      </c>
      <c r="H84" s="80">
        <v>0.5</v>
      </c>
      <c r="I84" s="80">
        <v>0.4</v>
      </c>
      <c r="J84" s="79">
        <v>0.46271929824561403</v>
      </c>
      <c r="K84" s="80" t="e">
        <v>#DIV/0!</v>
      </c>
      <c r="L84" s="80">
        <v>0.5</v>
      </c>
      <c r="M84" s="80">
        <v>0</v>
      </c>
      <c r="N84" s="80">
        <v>0.46028513238289204</v>
      </c>
      <c r="O84" s="80">
        <v>0.2724066666666667</v>
      </c>
      <c r="P84" s="80">
        <v>0.4580169818913481</v>
      </c>
    </row>
    <row r="85" spans="2:16" ht="15" customHeight="1">
      <c r="B85" s="58" t="s">
        <v>112</v>
      </c>
      <c r="C85" s="80"/>
      <c r="D85" s="80"/>
      <c r="E85" s="80"/>
      <c r="F85" s="80"/>
      <c r="G85" s="80"/>
      <c r="H85" s="80"/>
      <c r="I85" s="80"/>
      <c r="J85" s="80"/>
      <c r="K85" s="79"/>
      <c r="L85" s="80"/>
      <c r="M85" s="80"/>
      <c r="N85" s="80"/>
      <c r="O85" s="80"/>
      <c r="P85" s="80"/>
    </row>
    <row r="86" spans="2:16" ht="15" customHeight="1">
      <c r="B86" s="58" t="s">
        <v>114</v>
      </c>
      <c r="C86" s="80"/>
      <c r="D86" s="80"/>
      <c r="E86" s="80"/>
      <c r="F86" s="80"/>
      <c r="G86" s="80"/>
      <c r="H86" s="80"/>
      <c r="I86" s="80"/>
      <c r="J86" s="80"/>
      <c r="K86" s="80"/>
      <c r="L86" s="80"/>
      <c r="M86" s="80"/>
      <c r="N86" s="80"/>
      <c r="O86" s="80"/>
      <c r="P86" s="80"/>
    </row>
    <row r="87" spans="2:16" ht="15" customHeight="1">
      <c r="B87" s="58" t="s">
        <v>34</v>
      </c>
      <c r="C87" s="80"/>
      <c r="D87" s="80"/>
      <c r="E87" s="80"/>
      <c r="F87" s="80"/>
      <c r="G87" s="80"/>
      <c r="H87" s="80"/>
      <c r="I87" s="80"/>
      <c r="J87" s="80"/>
      <c r="K87" s="80"/>
      <c r="L87" s="80"/>
      <c r="M87" s="80"/>
      <c r="N87" s="80"/>
      <c r="O87" s="80"/>
      <c r="P87" s="80"/>
    </row>
    <row r="88" spans="2:16" ht="15" customHeight="1">
      <c r="B88" s="58" t="s">
        <v>15</v>
      </c>
      <c r="C88" s="81">
        <v>0.8500468603561387</v>
      </c>
      <c r="D88" s="80">
        <v>0.904485049833887</v>
      </c>
      <c r="E88" s="80">
        <v>0.637901861252115</v>
      </c>
      <c r="F88" s="80">
        <v>0.5798969072164949</v>
      </c>
      <c r="G88" s="80">
        <v>0.44808743169398907</v>
      </c>
      <c r="H88" s="80">
        <v>0.820281124497992</v>
      </c>
      <c r="I88" s="80">
        <v>0.8165680473372781</v>
      </c>
      <c r="J88" s="80">
        <v>0.7093525179856115</v>
      </c>
      <c r="K88" s="80">
        <v>0.7288888888888889</v>
      </c>
      <c r="L88" s="80">
        <v>1.2429906542056075</v>
      </c>
      <c r="M88" s="80">
        <v>0.7659574468085106</v>
      </c>
      <c r="N88" s="80">
        <v>0.7526709401709402</v>
      </c>
      <c r="O88" s="80">
        <v>1.8719084530386734</v>
      </c>
      <c r="P88" s="80">
        <v>0.7790866384143956</v>
      </c>
    </row>
    <row r="89" spans="2:16" ht="22.5" customHeight="1">
      <c r="B89" s="137" t="s">
        <v>143</v>
      </c>
      <c r="C89" s="137"/>
      <c r="D89" s="137"/>
      <c r="E89" s="137"/>
      <c r="F89" s="137"/>
      <c r="G89" s="137"/>
      <c r="H89" s="137"/>
      <c r="I89" s="137"/>
      <c r="J89" s="137"/>
      <c r="K89" s="137"/>
      <c r="L89" s="137"/>
      <c r="M89" s="137"/>
      <c r="N89" s="137"/>
      <c r="O89" s="137"/>
      <c r="P89" s="137"/>
    </row>
    <row r="91" ht="12.75" customHeight="1">
      <c r="B91" s="67" t="s">
        <v>202</v>
      </c>
    </row>
    <row r="96" spans="2:16" ht="18">
      <c r="B96" s="122" t="s">
        <v>221</v>
      </c>
      <c r="C96" s="122"/>
      <c r="D96" s="122"/>
      <c r="E96" s="122"/>
      <c r="F96" s="122"/>
      <c r="G96" s="122"/>
      <c r="H96" s="122"/>
      <c r="I96" s="122"/>
      <c r="J96" s="122"/>
      <c r="K96" s="122"/>
      <c r="L96" s="122"/>
      <c r="M96" s="122"/>
      <c r="N96" s="122"/>
      <c r="O96" s="122"/>
      <c r="P96" s="122"/>
    </row>
    <row r="98" spans="2:16" ht="12.75" customHeight="1">
      <c r="B98" s="103"/>
      <c r="C98" s="132" t="s">
        <v>32</v>
      </c>
      <c r="D98" s="132"/>
      <c r="E98" s="132"/>
      <c r="F98" s="132"/>
      <c r="G98" s="132"/>
      <c r="H98" s="132"/>
      <c r="I98" s="132"/>
      <c r="J98" s="132"/>
      <c r="K98" s="132"/>
      <c r="L98" s="132"/>
      <c r="M98" s="132"/>
      <c r="N98" s="105" t="s">
        <v>35</v>
      </c>
      <c r="O98" s="105" t="s">
        <v>33</v>
      </c>
      <c r="P98" s="132" t="s">
        <v>15</v>
      </c>
    </row>
    <row r="99" spans="2:16" ht="12.75">
      <c r="B99" s="104"/>
      <c r="C99" s="73" t="s">
        <v>16</v>
      </c>
      <c r="D99" s="73" t="s">
        <v>17</v>
      </c>
      <c r="E99" s="73" t="s">
        <v>18</v>
      </c>
      <c r="F99" s="73" t="s">
        <v>19</v>
      </c>
      <c r="G99" s="73" t="s">
        <v>20</v>
      </c>
      <c r="H99" s="73" t="s">
        <v>21</v>
      </c>
      <c r="I99" s="73" t="s">
        <v>22</v>
      </c>
      <c r="J99" s="73" t="s">
        <v>23</v>
      </c>
      <c r="K99" s="73" t="s">
        <v>24</v>
      </c>
      <c r="L99" s="73">
        <v>88</v>
      </c>
      <c r="M99" s="73">
        <v>99</v>
      </c>
      <c r="N99" s="101"/>
      <c r="O99" s="101"/>
      <c r="P99" s="132"/>
    </row>
    <row r="100" spans="2:19" ht="15" customHeight="1">
      <c r="B100" s="58" t="s">
        <v>25</v>
      </c>
      <c r="C100" s="79">
        <v>0.825346112886049</v>
      </c>
      <c r="D100" s="80">
        <v>1.148936170212766</v>
      </c>
      <c r="E100" s="80">
        <v>1.2448979591836735</v>
      </c>
      <c r="F100" s="80">
        <v>1.40625</v>
      </c>
      <c r="G100" s="80">
        <v>1.1129032258064515</v>
      </c>
      <c r="H100" s="80">
        <v>0.8396111786148238</v>
      </c>
      <c r="I100" s="80">
        <v>0.8285340314136126</v>
      </c>
      <c r="J100" s="80">
        <v>1.2773109243697478</v>
      </c>
      <c r="K100" s="80">
        <v>0.7485029940119761</v>
      </c>
      <c r="L100" s="80">
        <v>1.7647058823529411</v>
      </c>
      <c r="M100" s="80">
        <v>1.305263157894737</v>
      </c>
      <c r="N100" s="80">
        <v>0.9196868657581908</v>
      </c>
      <c r="O100" s="80">
        <v>2.9584442542258036</v>
      </c>
      <c r="P100" s="80">
        <v>1.0073692728648722</v>
      </c>
      <c r="R100" s="68"/>
      <c r="S100" s="68"/>
    </row>
    <row r="101" spans="2:19" ht="15" customHeight="1">
      <c r="B101" s="28" t="s">
        <v>167</v>
      </c>
      <c r="C101" s="80">
        <v>0.5</v>
      </c>
      <c r="D101" s="79">
        <v>0.8491295938104448</v>
      </c>
      <c r="E101" s="80">
        <v>0</v>
      </c>
      <c r="F101" s="80"/>
      <c r="G101" s="80"/>
      <c r="H101" s="80">
        <v>0</v>
      </c>
      <c r="I101" s="80">
        <v>0.75</v>
      </c>
      <c r="J101" s="80">
        <v>1.5</v>
      </c>
      <c r="K101" s="80">
        <v>0</v>
      </c>
      <c r="L101" s="80">
        <v>0.7368421052631579</v>
      </c>
      <c r="M101" s="80">
        <v>0.75</v>
      </c>
      <c r="N101" s="80">
        <v>0.8745551601423488</v>
      </c>
      <c r="O101" s="80">
        <v>0.5023958901538461</v>
      </c>
      <c r="P101" s="80">
        <v>0.8661411244730435</v>
      </c>
      <c r="R101" s="68"/>
      <c r="S101" s="68"/>
    </row>
    <row r="102" spans="1:19" ht="15" customHeight="1">
      <c r="A102" s="53"/>
      <c r="B102" s="58" t="s">
        <v>29</v>
      </c>
      <c r="C102" s="80">
        <v>3</v>
      </c>
      <c r="D102" s="80">
        <v>1</v>
      </c>
      <c r="E102" s="79">
        <v>0.4787234042553192</v>
      </c>
      <c r="F102" s="80"/>
      <c r="G102" s="80"/>
      <c r="H102" s="80">
        <v>0.5</v>
      </c>
      <c r="I102" s="80">
        <v>0.5</v>
      </c>
      <c r="J102" s="80">
        <v>1</v>
      </c>
      <c r="K102" s="80"/>
      <c r="L102" s="80">
        <v>0.3333333333333333</v>
      </c>
      <c r="M102" s="80">
        <v>0.25</v>
      </c>
      <c r="N102" s="80">
        <v>0.4803836094158675</v>
      </c>
      <c r="O102" s="80">
        <v>0.44051375776086965</v>
      </c>
      <c r="P102" s="80">
        <v>0.4788462974492875</v>
      </c>
      <c r="R102" s="68"/>
      <c r="S102" s="68"/>
    </row>
    <row r="103" spans="2:19" ht="15" customHeight="1">
      <c r="B103" s="58" t="s">
        <v>30</v>
      </c>
      <c r="C103" s="80">
        <v>0.4</v>
      </c>
      <c r="D103" s="80">
        <v>0.5</v>
      </c>
      <c r="E103" s="80">
        <v>0</v>
      </c>
      <c r="F103" s="79">
        <v>0.411214953271028</v>
      </c>
      <c r="G103" s="80"/>
      <c r="H103" s="80">
        <v>0</v>
      </c>
      <c r="I103" s="80">
        <v>0</v>
      </c>
      <c r="J103" s="80"/>
      <c r="K103" s="80"/>
      <c r="L103" s="80">
        <v>0.42857142857142855</v>
      </c>
      <c r="M103" s="80">
        <v>0</v>
      </c>
      <c r="N103" s="80">
        <v>0.40707964601769914</v>
      </c>
      <c r="O103" s="80">
        <v>0.27377296533333334</v>
      </c>
      <c r="P103" s="80">
        <v>0.4047612689623188</v>
      </c>
      <c r="R103" s="68"/>
      <c r="S103" s="68"/>
    </row>
    <row r="104" spans="2:19" ht="15" customHeight="1">
      <c r="B104" s="58" t="s">
        <v>31</v>
      </c>
      <c r="C104" s="80">
        <v>0</v>
      </c>
      <c r="D104" s="80"/>
      <c r="E104" s="80"/>
      <c r="F104" s="80"/>
      <c r="G104" s="79">
        <v>0.3554006968641115</v>
      </c>
      <c r="H104" s="80"/>
      <c r="I104" s="80"/>
      <c r="J104" s="80"/>
      <c r="K104" s="80"/>
      <c r="L104" s="80">
        <v>0.25</v>
      </c>
      <c r="M104" s="80"/>
      <c r="N104" s="80">
        <v>0.3540587219343696</v>
      </c>
      <c r="O104" s="80">
        <v>0.302287247</v>
      </c>
      <c r="P104" s="80">
        <v>0.3539694607706897</v>
      </c>
      <c r="R104" s="68"/>
      <c r="S104" s="68"/>
    </row>
    <row r="105" spans="2:19" ht="15" customHeight="1">
      <c r="B105" s="58" t="s">
        <v>26</v>
      </c>
      <c r="C105" s="80"/>
      <c r="D105" s="80"/>
      <c r="E105" s="80"/>
      <c r="F105" s="80"/>
      <c r="G105" s="80"/>
      <c r="H105" s="79"/>
      <c r="I105" s="80"/>
      <c r="J105" s="80"/>
      <c r="K105" s="80"/>
      <c r="L105" s="80"/>
      <c r="M105" s="80"/>
      <c r="N105" s="80"/>
      <c r="O105" s="80"/>
      <c r="P105" s="80"/>
      <c r="R105" s="68"/>
      <c r="S105" s="68"/>
    </row>
    <row r="106" spans="2:19" ht="15" customHeight="1">
      <c r="B106" s="58" t="s">
        <v>81</v>
      </c>
      <c r="C106" s="80"/>
      <c r="D106" s="80"/>
      <c r="E106" s="80"/>
      <c r="F106" s="80"/>
      <c r="G106" s="80"/>
      <c r="H106" s="80"/>
      <c r="I106" s="79"/>
      <c r="J106" s="80"/>
      <c r="K106" s="80"/>
      <c r="L106" s="80"/>
      <c r="M106" s="80"/>
      <c r="N106" s="80"/>
      <c r="O106" s="80"/>
      <c r="P106" s="80"/>
      <c r="R106" s="68"/>
      <c r="S106" s="68"/>
    </row>
    <row r="107" spans="2:19" ht="15" customHeight="1">
      <c r="B107" s="58" t="s">
        <v>28</v>
      </c>
      <c r="C107" s="80">
        <v>0.4</v>
      </c>
      <c r="D107" s="80">
        <v>0.3333333333333333</v>
      </c>
      <c r="E107" s="80"/>
      <c r="F107" s="80"/>
      <c r="G107" s="80"/>
      <c r="H107" s="80">
        <v>0</v>
      </c>
      <c r="I107" s="80">
        <v>0.5</v>
      </c>
      <c r="J107" s="79">
        <v>0.49236641221374045</v>
      </c>
      <c r="K107" s="80"/>
      <c r="L107" s="80">
        <v>0.38461538461538464</v>
      </c>
      <c r="M107" s="80"/>
      <c r="N107" s="80">
        <v>0.4855072463768116</v>
      </c>
      <c r="O107" s="80">
        <v>0.4543119735384616</v>
      </c>
      <c r="P107" s="80">
        <v>0.4847894790371681</v>
      </c>
      <c r="R107" s="68"/>
      <c r="S107" s="68"/>
    </row>
    <row r="108" spans="2:19" ht="15" customHeight="1">
      <c r="B108" s="58" t="s">
        <v>112</v>
      </c>
      <c r="C108" s="80"/>
      <c r="D108" s="80"/>
      <c r="E108" s="80"/>
      <c r="F108" s="80"/>
      <c r="G108" s="80"/>
      <c r="H108" s="80"/>
      <c r="I108" s="80"/>
      <c r="J108" s="80"/>
      <c r="K108" s="79"/>
      <c r="L108" s="80"/>
      <c r="M108" s="80"/>
      <c r="N108" s="80"/>
      <c r="O108" s="80"/>
      <c r="P108" s="80"/>
      <c r="R108" s="68"/>
      <c r="S108" s="68"/>
    </row>
    <row r="109" spans="2:19" ht="15" customHeight="1">
      <c r="B109" s="58" t="s">
        <v>114</v>
      </c>
      <c r="C109" s="80"/>
      <c r="D109" s="80"/>
      <c r="E109" s="80"/>
      <c r="F109" s="80"/>
      <c r="G109" s="80"/>
      <c r="H109" s="80"/>
      <c r="I109" s="80"/>
      <c r="J109" s="80"/>
      <c r="K109" s="80"/>
      <c r="L109" s="80"/>
      <c r="M109" s="80"/>
      <c r="N109" s="80"/>
      <c r="O109" s="80"/>
      <c r="P109" s="80"/>
      <c r="R109" s="68"/>
      <c r="S109" s="68"/>
    </row>
    <row r="110" spans="2:19" ht="15" customHeight="1">
      <c r="B110" s="58" t="s">
        <v>34</v>
      </c>
      <c r="C110" s="80"/>
      <c r="D110" s="80"/>
      <c r="E110" s="80"/>
      <c r="F110" s="80"/>
      <c r="G110" s="80"/>
      <c r="H110" s="80"/>
      <c r="I110" s="80"/>
      <c r="J110" s="80"/>
      <c r="K110" s="80"/>
      <c r="L110" s="80"/>
      <c r="M110" s="80"/>
      <c r="N110" s="80"/>
      <c r="O110" s="80"/>
      <c r="P110" s="80"/>
      <c r="R110" s="68"/>
      <c r="S110" s="68"/>
    </row>
    <row r="111" spans="2:19" ht="15" customHeight="1">
      <c r="B111" s="58" t="s">
        <v>15</v>
      </c>
      <c r="C111" s="81">
        <v>0.8216159496327388</v>
      </c>
      <c r="D111" s="80">
        <v>0.9014084507042254</v>
      </c>
      <c r="E111" s="80">
        <v>0.5661707126076743</v>
      </c>
      <c r="F111" s="80">
        <v>0.5766233766233766</v>
      </c>
      <c r="G111" s="80">
        <v>0.42924528301886794</v>
      </c>
      <c r="H111" s="80">
        <v>0.8347406513872135</v>
      </c>
      <c r="I111" s="80">
        <v>0.824516129032258</v>
      </c>
      <c r="J111" s="80">
        <v>0.7048710601719198</v>
      </c>
      <c r="K111" s="80">
        <v>0.7440476190476191</v>
      </c>
      <c r="L111" s="80">
        <v>1.0240963855421688</v>
      </c>
      <c r="M111" s="80">
        <v>1.212962962962963</v>
      </c>
      <c r="N111" s="80">
        <v>0.7394993045897079</v>
      </c>
      <c r="O111" s="80">
        <v>2.0232217251052615</v>
      </c>
      <c r="P111" s="80">
        <v>0.7821347002959526</v>
      </c>
      <c r="R111" s="68"/>
      <c r="S111" s="68"/>
    </row>
    <row r="112" spans="2:16" ht="22.5" customHeight="1">
      <c r="B112" s="137" t="s">
        <v>143</v>
      </c>
      <c r="C112" s="137"/>
      <c r="D112" s="137"/>
      <c r="E112" s="137"/>
      <c r="F112" s="137"/>
      <c r="G112" s="137"/>
      <c r="H112" s="137"/>
      <c r="I112" s="137"/>
      <c r="J112" s="137"/>
      <c r="K112" s="137"/>
      <c r="L112" s="137"/>
      <c r="M112" s="137"/>
      <c r="N112" s="137"/>
      <c r="O112" s="137"/>
      <c r="P112" s="137"/>
    </row>
    <row r="113" ht="12.75">
      <c r="R113" s="87"/>
    </row>
    <row r="114" spans="2:18" ht="12.75">
      <c r="B114" s="53" t="s">
        <v>195</v>
      </c>
      <c r="R114" s="87"/>
    </row>
    <row r="115" spans="2:9" ht="12.75">
      <c r="B115" s="67">
        <v>2008</v>
      </c>
      <c r="C115" s="67">
        <v>2009</v>
      </c>
      <c r="D115" s="67">
        <v>2010</v>
      </c>
      <c r="E115" s="67">
        <v>2011</v>
      </c>
      <c r="I115" s="71" t="s">
        <v>194</v>
      </c>
    </row>
    <row r="117" spans="2:16" ht="12.75" customHeight="1">
      <c r="B117" s="131" t="s">
        <v>9</v>
      </c>
      <c r="C117" s="134"/>
      <c r="D117" s="134"/>
      <c r="E117" s="134"/>
      <c r="F117" s="134"/>
      <c r="G117" s="134"/>
      <c r="H117" s="134"/>
      <c r="I117" s="134"/>
      <c r="J117" s="134"/>
      <c r="K117" s="134"/>
      <c r="L117" s="134"/>
      <c r="M117" s="134"/>
      <c r="N117" s="134"/>
      <c r="O117" s="134"/>
      <c r="P117" s="134"/>
    </row>
    <row r="118" spans="2:16" ht="12.75">
      <c r="B118" s="134"/>
      <c r="C118" s="134"/>
      <c r="D118" s="134"/>
      <c r="E118" s="134"/>
      <c r="F118" s="134"/>
      <c r="G118" s="134"/>
      <c r="H118" s="134"/>
      <c r="I118" s="134"/>
      <c r="J118" s="134"/>
      <c r="K118" s="134"/>
      <c r="L118" s="134"/>
      <c r="M118" s="134"/>
      <c r="N118" s="134"/>
      <c r="O118" s="134"/>
      <c r="P118" s="134"/>
    </row>
    <row r="119" spans="2:16" ht="12.75">
      <c r="B119" s="134"/>
      <c r="C119" s="134"/>
      <c r="D119" s="134"/>
      <c r="E119" s="134"/>
      <c r="F119" s="134"/>
      <c r="G119" s="134"/>
      <c r="H119" s="134"/>
      <c r="I119" s="134"/>
      <c r="J119" s="134"/>
      <c r="K119" s="134"/>
      <c r="L119" s="134"/>
      <c r="M119" s="134"/>
      <c r="N119" s="134"/>
      <c r="O119" s="134"/>
      <c r="P119" s="134"/>
    </row>
    <row r="120" spans="2:16" ht="12.75">
      <c r="B120" s="134"/>
      <c r="C120" s="134"/>
      <c r="D120" s="134"/>
      <c r="E120" s="134"/>
      <c r="F120" s="134"/>
      <c r="G120" s="134"/>
      <c r="H120" s="134"/>
      <c r="I120" s="134"/>
      <c r="J120" s="134"/>
      <c r="K120" s="134"/>
      <c r="L120" s="134"/>
      <c r="M120" s="134"/>
      <c r="N120" s="134"/>
      <c r="O120" s="134"/>
      <c r="P120" s="134"/>
    </row>
    <row r="121" spans="2:16" ht="12.75">
      <c r="B121" s="134"/>
      <c r="C121" s="134"/>
      <c r="D121" s="134"/>
      <c r="E121" s="134"/>
      <c r="F121" s="134"/>
      <c r="G121" s="134"/>
      <c r="H121" s="134"/>
      <c r="I121" s="134"/>
      <c r="J121" s="134"/>
      <c r="K121" s="134"/>
      <c r="L121" s="134"/>
      <c r="M121" s="134"/>
      <c r="N121" s="134"/>
      <c r="O121" s="134"/>
      <c r="P121" s="134"/>
    </row>
    <row r="122" spans="2:16" ht="12.75">
      <c r="B122" s="134"/>
      <c r="C122" s="134"/>
      <c r="D122" s="134"/>
      <c r="E122" s="134"/>
      <c r="F122" s="134"/>
      <c r="G122" s="134"/>
      <c r="H122" s="134"/>
      <c r="I122" s="134"/>
      <c r="J122" s="134"/>
      <c r="K122" s="134"/>
      <c r="L122" s="134"/>
      <c r="M122" s="134"/>
      <c r="N122" s="134"/>
      <c r="O122" s="134"/>
      <c r="P122" s="134"/>
    </row>
    <row r="123" spans="2:16" ht="12.75">
      <c r="B123" s="134"/>
      <c r="C123" s="134"/>
      <c r="D123" s="134"/>
      <c r="E123" s="134"/>
      <c r="F123" s="134"/>
      <c r="G123" s="134"/>
      <c r="H123" s="134"/>
      <c r="I123" s="134"/>
      <c r="J123" s="134"/>
      <c r="K123" s="134"/>
      <c r="L123" s="134"/>
      <c r="M123" s="134"/>
      <c r="N123" s="134"/>
      <c r="O123" s="134"/>
      <c r="P123" s="134"/>
    </row>
    <row r="124" spans="2:16" ht="12.75">
      <c r="B124" s="134"/>
      <c r="C124" s="134"/>
      <c r="D124" s="134"/>
      <c r="E124" s="134"/>
      <c r="F124" s="134"/>
      <c r="G124" s="134"/>
      <c r="H124" s="134"/>
      <c r="I124" s="134"/>
      <c r="J124" s="134"/>
      <c r="K124" s="134"/>
      <c r="L124" s="134"/>
      <c r="M124" s="134"/>
      <c r="N124" s="134"/>
      <c r="O124" s="134"/>
      <c r="P124" s="134"/>
    </row>
    <row r="125" spans="2:16" ht="12.75">
      <c r="B125" s="129" t="s">
        <v>8</v>
      </c>
      <c r="C125" s="129"/>
      <c r="D125" s="129"/>
      <c r="E125" s="129"/>
      <c r="F125" s="129"/>
      <c r="G125" s="129"/>
      <c r="H125" s="129"/>
      <c r="I125" s="129"/>
      <c r="J125" s="129"/>
      <c r="K125" s="129"/>
      <c r="L125" s="129"/>
      <c r="M125" s="129"/>
      <c r="N125" s="129"/>
      <c r="O125" s="129"/>
      <c r="P125" s="129"/>
    </row>
    <row r="126" spans="2:16" ht="30" customHeight="1">
      <c r="B126" s="129"/>
      <c r="C126" s="129"/>
      <c r="D126" s="129"/>
      <c r="E126" s="129"/>
      <c r="F126" s="129"/>
      <c r="G126" s="129"/>
      <c r="H126" s="129"/>
      <c r="I126" s="129"/>
      <c r="J126" s="129"/>
      <c r="K126" s="129"/>
      <c r="L126" s="129"/>
      <c r="M126" s="129"/>
      <c r="N126" s="129"/>
      <c r="O126" s="129"/>
      <c r="P126" s="129"/>
    </row>
  </sheetData>
  <mergeCells count="36">
    <mergeCell ref="B125:P126"/>
    <mergeCell ref="C6:K6"/>
    <mergeCell ref="B20:P20"/>
    <mergeCell ref="B96:P96"/>
    <mergeCell ref="N98:N99"/>
    <mergeCell ref="O98:O99"/>
    <mergeCell ref="P98:P99"/>
    <mergeCell ref="B98:B99"/>
    <mergeCell ref="C98:M98"/>
    <mergeCell ref="P52:P53"/>
    <mergeCell ref="B43:P43"/>
    <mergeCell ref="B117:P124"/>
    <mergeCell ref="B4:P4"/>
    <mergeCell ref="B29:B30"/>
    <mergeCell ref="C29:M29"/>
    <mergeCell ref="N29:N30"/>
    <mergeCell ref="O29:O30"/>
    <mergeCell ref="P29:P30"/>
    <mergeCell ref="N6:N7"/>
    <mergeCell ref="O6:O7"/>
    <mergeCell ref="P6:P7"/>
    <mergeCell ref="B112:P112"/>
    <mergeCell ref="B27:P27"/>
    <mergeCell ref="B50:P50"/>
    <mergeCell ref="B52:B53"/>
    <mergeCell ref="C52:M52"/>
    <mergeCell ref="N52:N53"/>
    <mergeCell ref="O52:O53"/>
    <mergeCell ref="B66:P66"/>
    <mergeCell ref="B73:P73"/>
    <mergeCell ref="B75:B76"/>
    <mergeCell ref="B89:P89"/>
    <mergeCell ref="C75:M75"/>
    <mergeCell ref="N75:N76"/>
    <mergeCell ref="O75:O76"/>
    <mergeCell ref="P75:P76"/>
  </mergeCells>
  <hyperlinks>
    <hyperlink ref="B115" location="Case_Mix!A1" display="Case_Mix!A1"/>
    <hyperlink ref="C115" location="Case_Mix!A26" display="Case_Mix!A26"/>
    <hyperlink ref="D115" location="Case_Mix!A49" display="Case_Mix!A49"/>
    <hyperlink ref="I115" location="ÍNDICE!A1" display="Índice"/>
    <hyperlink ref="B22" location="Case_Mix!B115" display="Volver"/>
    <hyperlink ref="B45" location="Case_Mix!C115" display="Volver"/>
    <hyperlink ref="B91" location="Case_Mix!E115" display="Volver"/>
    <hyperlink ref="B68" location="Case_Mix!D115" display="Volver"/>
    <hyperlink ref="E115" location="Case_Mix!A72" display="Case_Mix!A72"/>
  </hyperlink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P130"/>
  <sheetViews>
    <sheetView showGridLines="0" showRowColHeaders="0" zoomScale="80" zoomScaleNormal="80" workbookViewId="0" topLeftCell="A97">
      <selection activeCell="Q139" sqref="Q139"/>
    </sheetView>
  </sheetViews>
  <sheetFormatPr defaultColWidth="11.421875" defaultRowHeight="12.75"/>
  <cols>
    <col min="1" max="1" width="11.421875" style="17" customWidth="1"/>
    <col min="2" max="2" width="24.421875" style="17" customWidth="1"/>
    <col min="3" max="5" width="7.57421875" style="17" bestFit="1" customWidth="1"/>
    <col min="6" max="7" width="6.57421875" style="17" bestFit="1" customWidth="1"/>
    <col min="8" max="9" width="7.57421875" style="17" bestFit="1" customWidth="1"/>
    <col min="10" max="11" width="6.57421875" style="17" bestFit="1" customWidth="1"/>
    <col min="12" max="12" width="6.140625" style="17" bestFit="1" customWidth="1"/>
    <col min="13" max="13" width="6.28125" style="17" customWidth="1"/>
    <col min="14" max="14" width="11.8515625" style="17" customWidth="1"/>
    <col min="15" max="15" width="14.00390625" style="17" customWidth="1"/>
    <col min="16" max="16" width="9.8515625" style="17" customWidth="1"/>
    <col min="17" max="16384" width="11.421875" style="17" customWidth="1"/>
  </cols>
  <sheetData>
    <row r="1" spans="1:2" ht="12.75">
      <c r="A1" s="53"/>
      <c r="B1" s="7"/>
    </row>
    <row r="3" s="31" customFormat="1" ht="12.75">
      <c r="B3" s="35"/>
    </row>
    <row r="4" spans="2:16" s="27" customFormat="1" ht="16.5" customHeight="1">
      <c r="B4" s="165" t="s">
        <v>155</v>
      </c>
      <c r="C4" s="165"/>
      <c r="D4" s="165"/>
      <c r="E4" s="165"/>
      <c r="F4" s="165"/>
      <c r="G4" s="165"/>
      <c r="H4" s="165"/>
      <c r="I4" s="165"/>
      <c r="J4" s="165"/>
      <c r="K4" s="165"/>
      <c r="L4" s="165"/>
      <c r="M4" s="165"/>
      <c r="N4" s="165"/>
      <c r="O4" s="165"/>
      <c r="P4" s="165"/>
    </row>
    <row r="5" s="27" customFormat="1" ht="12.75"/>
    <row r="6" spans="2:16" s="27" customFormat="1" ht="12.75" customHeight="1">
      <c r="B6" s="145"/>
      <c r="C6" s="147" t="s">
        <v>32</v>
      </c>
      <c r="D6" s="147"/>
      <c r="E6" s="147"/>
      <c r="F6" s="147"/>
      <c r="G6" s="147"/>
      <c r="H6" s="147"/>
      <c r="I6" s="147"/>
      <c r="J6" s="147"/>
      <c r="K6" s="147"/>
      <c r="L6" s="147"/>
      <c r="M6" s="147"/>
      <c r="N6" s="138" t="s">
        <v>35</v>
      </c>
      <c r="O6" s="136" t="s">
        <v>33</v>
      </c>
      <c r="P6" s="103" t="s">
        <v>15</v>
      </c>
    </row>
    <row r="7" spans="2:16" s="27" customFormat="1" ht="12.75">
      <c r="B7" s="146"/>
      <c r="C7" s="57" t="s">
        <v>16</v>
      </c>
      <c r="D7" s="57" t="s">
        <v>17</v>
      </c>
      <c r="E7" s="57" t="s">
        <v>18</v>
      </c>
      <c r="F7" s="57" t="s">
        <v>19</v>
      </c>
      <c r="G7" s="57" t="s">
        <v>20</v>
      </c>
      <c r="H7" s="57" t="s">
        <v>21</v>
      </c>
      <c r="I7" s="57" t="s">
        <v>22</v>
      </c>
      <c r="J7" s="57" t="s">
        <v>23</v>
      </c>
      <c r="K7" s="57" t="s">
        <v>24</v>
      </c>
      <c r="L7" s="57">
        <v>88</v>
      </c>
      <c r="M7" s="57">
        <v>99</v>
      </c>
      <c r="N7" s="139"/>
      <c r="O7" s="140"/>
      <c r="P7" s="104"/>
    </row>
    <row r="8" spans="2:16" s="27" customFormat="1" ht="15" customHeight="1">
      <c r="B8" s="82" t="s">
        <v>25</v>
      </c>
      <c r="C8" s="83">
        <v>99.55362252489412</v>
      </c>
      <c r="D8" s="83">
        <v>12.751775105057238</v>
      </c>
      <c r="E8" s="83">
        <v>12.564621263205215</v>
      </c>
      <c r="F8" s="83">
        <v>27.28451069345431</v>
      </c>
      <c r="G8" s="83">
        <v>6.313645621181263</v>
      </c>
      <c r="H8" s="83">
        <v>99.22636546495436</v>
      </c>
      <c r="I8" s="83">
        <v>99.7823174815807</v>
      </c>
      <c r="J8" s="83">
        <v>28.57762359063313</v>
      </c>
      <c r="K8" s="83">
        <v>99.63396778916545</v>
      </c>
      <c r="L8" s="83">
        <v>8.629441624365482</v>
      </c>
      <c r="M8" s="83">
        <v>80.35413153456999</v>
      </c>
      <c r="N8" s="83">
        <v>62.05962059620596</v>
      </c>
      <c r="O8" s="83">
        <v>97.80070377479207</v>
      </c>
      <c r="P8" s="83">
        <v>70.24922118380063</v>
      </c>
    </row>
    <row r="9" spans="2:16" s="27" customFormat="1" ht="15" customHeight="1">
      <c r="B9" s="28" t="s">
        <v>167</v>
      </c>
      <c r="C9" s="83">
        <v>0.32047613597344626</v>
      </c>
      <c r="D9" s="83">
        <v>87.0598463990726</v>
      </c>
      <c r="E9" s="83">
        <v>0.4270622611822881</v>
      </c>
      <c r="F9" s="83">
        <v>0</v>
      </c>
      <c r="G9" s="83">
        <v>0</v>
      </c>
      <c r="H9" s="83">
        <v>0.3094538140182578</v>
      </c>
      <c r="I9" s="83">
        <v>0.11721366376423309</v>
      </c>
      <c r="J9" s="83">
        <v>13.486556808326105</v>
      </c>
      <c r="K9" s="83">
        <v>0</v>
      </c>
      <c r="L9" s="83">
        <v>29.949238578680202</v>
      </c>
      <c r="M9" s="83">
        <v>13.15345699831366</v>
      </c>
      <c r="N9" s="83">
        <v>15.70864831455332</v>
      </c>
      <c r="O9" s="83">
        <v>0.4878438899552143</v>
      </c>
      <c r="P9" s="83">
        <v>12.221000549752612</v>
      </c>
    </row>
    <row r="10" spans="2:16" s="27" customFormat="1" ht="15" customHeight="1">
      <c r="B10" s="82" t="s">
        <v>29</v>
      </c>
      <c r="C10" s="83">
        <v>0.06867345770859563</v>
      </c>
      <c r="D10" s="83">
        <v>0.0434719605854224</v>
      </c>
      <c r="E10" s="83">
        <v>87.0083164756125</v>
      </c>
      <c r="F10" s="83">
        <v>0</v>
      </c>
      <c r="G10" s="83">
        <v>0</v>
      </c>
      <c r="H10" s="83">
        <v>0.278508432616432</v>
      </c>
      <c r="I10" s="83">
        <v>0</v>
      </c>
      <c r="J10" s="83">
        <v>0</v>
      </c>
      <c r="K10" s="83">
        <v>0</v>
      </c>
      <c r="L10" s="83">
        <v>24.873096446700508</v>
      </c>
      <c r="M10" s="83">
        <v>6.239460370994941</v>
      </c>
      <c r="N10" s="83">
        <v>9.558788570341843</v>
      </c>
      <c r="O10" s="83">
        <v>1.4155470249520155</v>
      </c>
      <c r="P10" s="83">
        <v>7.69287154113982</v>
      </c>
    </row>
    <row r="11" spans="2:16" s="27" customFormat="1" ht="15" customHeight="1">
      <c r="B11" s="82" t="s">
        <v>30</v>
      </c>
      <c r="C11" s="83">
        <v>0.03433672885429782</v>
      </c>
      <c r="D11" s="83">
        <v>0</v>
      </c>
      <c r="E11" s="83">
        <v>0</v>
      </c>
      <c r="F11" s="83">
        <v>72.71548930654569</v>
      </c>
      <c r="G11" s="83">
        <v>0</v>
      </c>
      <c r="H11" s="83">
        <v>0</v>
      </c>
      <c r="I11" s="83">
        <v>0.016744809109176157</v>
      </c>
      <c r="J11" s="83">
        <v>0</v>
      </c>
      <c r="K11" s="83">
        <v>0.36603221083455345</v>
      </c>
      <c r="L11" s="83">
        <v>6.598984771573604</v>
      </c>
      <c r="M11" s="83">
        <v>0.08431703204047218</v>
      </c>
      <c r="N11" s="83">
        <v>2.721913184044121</v>
      </c>
      <c r="O11" s="83">
        <v>0.0799744081893794</v>
      </c>
      <c r="P11" s="83">
        <v>2.1165475536008795</v>
      </c>
    </row>
    <row r="12" spans="2:16" s="27" customFormat="1" ht="15" customHeight="1">
      <c r="B12" s="82" t="s">
        <v>31</v>
      </c>
      <c r="C12" s="83">
        <v>0</v>
      </c>
      <c r="D12" s="83">
        <v>0</v>
      </c>
      <c r="E12" s="83">
        <v>0</v>
      </c>
      <c r="F12" s="83">
        <v>0</v>
      </c>
      <c r="G12" s="83">
        <v>93.68635437881873</v>
      </c>
      <c r="H12" s="83">
        <v>0.03094538140182578</v>
      </c>
      <c r="I12" s="83">
        <v>0</v>
      </c>
      <c r="J12" s="83">
        <v>0</v>
      </c>
      <c r="K12" s="83">
        <v>0</v>
      </c>
      <c r="L12" s="83">
        <v>10.65989847715736</v>
      </c>
      <c r="M12" s="83">
        <v>0.08431703204047218</v>
      </c>
      <c r="N12" s="83">
        <v>6.618171444872344</v>
      </c>
      <c r="O12" s="83">
        <v>0.10396673064619322</v>
      </c>
      <c r="P12" s="83">
        <v>5.125526846252519</v>
      </c>
    </row>
    <row r="13" spans="2:16" s="27" customFormat="1" ht="15" customHeight="1">
      <c r="B13" s="82" t="s">
        <v>26</v>
      </c>
      <c r="C13" s="83">
        <v>0</v>
      </c>
      <c r="D13" s="83">
        <v>0</v>
      </c>
      <c r="E13" s="83">
        <v>0</v>
      </c>
      <c r="F13" s="83">
        <v>0</v>
      </c>
      <c r="G13" s="83">
        <v>0</v>
      </c>
      <c r="H13" s="83">
        <v>0</v>
      </c>
      <c r="I13" s="83">
        <v>0</v>
      </c>
      <c r="J13" s="83">
        <v>0</v>
      </c>
      <c r="K13" s="83">
        <v>0</v>
      </c>
      <c r="L13" s="83">
        <v>0</v>
      </c>
      <c r="M13" s="83">
        <v>0</v>
      </c>
      <c r="N13" s="83">
        <v>0</v>
      </c>
      <c r="O13" s="83">
        <v>0</v>
      </c>
      <c r="P13" s="83">
        <v>0</v>
      </c>
    </row>
    <row r="14" spans="2:16" s="27" customFormat="1" ht="15" customHeight="1">
      <c r="B14" s="82" t="s">
        <v>81</v>
      </c>
      <c r="C14" s="83">
        <v>0</v>
      </c>
      <c r="D14" s="83">
        <v>0</v>
      </c>
      <c r="E14" s="83">
        <v>0</v>
      </c>
      <c r="F14" s="83">
        <v>0</v>
      </c>
      <c r="G14" s="83">
        <v>0</v>
      </c>
      <c r="H14" s="83">
        <v>0</v>
      </c>
      <c r="I14" s="83">
        <v>0</v>
      </c>
      <c r="J14" s="83">
        <v>0</v>
      </c>
      <c r="K14" s="83">
        <v>0</v>
      </c>
      <c r="L14" s="83">
        <v>0</v>
      </c>
      <c r="M14" s="83">
        <v>0</v>
      </c>
      <c r="N14" s="83">
        <v>0</v>
      </c>
      <c r="O14" s="83">
        <v>0</v>
      </c>
      <c r="P14" s="83">
        <v>0</v>
      </c>
    </row>
    <row r="15" spans="2:16" s="27" customFormat="1" ht="15" customHeight="1">
      <c r="B15" s="82" t="s">
        <v>28</v>
      </c>
      <c r="C15" s="83">
        <v>0.022891152569531874</v>
      </c>
      <c r="D15" s="83">
        <v>0.14490653528474134</v>
      </c>
      <c r="E15" s="83">
        <v>0</v>
      </c>
      <c r="F15" s="83">
        <v>0</v>
      </c>
      <c r="G15" s="83">
        <v>0</v>
      </c>
      <c r="H15" s="83">
        <v>0.1547269070091289</v>
      </c>
      <c r="I15" s="83">
        <v>0.08372404554588078</v>
      </c>
      <c r="J15" s="83">
        <v>57.93581960104076</v>
      </c>
      <c r="K15" s="83">
        <v>0</v>
      </c>
      <c r="L15" s="83">
        <v>19.289340101522843</v>
      </c>
      <c r="M15" s="83">
        <v>0.08431703204047218</v>
      </c>
      <c r="N15" s="83">
        <v>3.3328578899824084</v>
      </c>
      <c r="O15" s="83">
        <v>0.11196417146513116</v>
      </c>
      <c r="P15" s="83">
        <v>2.5948323254535457</v>
      </c>
    </row>
    <row r="16" spans="2:16" s="27" customFormat="1" ht="15" customHeight="1">
      <c r="B16" s="82" t="s">
        <v>112</v>
      </c>
      <c r="C16" s="83">
        <v>0</v>
      </c>
      <c r="D16" s="83">
        <v>0</v>
      </c>
      <c r="E16" s="83">
        <v>0</v>
      </c>
      <c r="F16" s="83">
        <v>0</v>
      </c>
      <c r="G16" s="83">
        <v>0</v>
      </c>
      <c r="H16" s="83">
        <v>0</v>
      </c>
      <c r="I16" s="83">
        <v>0</v>
      </c>
      <c r="J16" s="83">
        <v>0</v>
      </c>
      <c r="K16" s="83">
        <v>0</v>
      </c>
      <c r="L16" s="83">
        <v>0</v>
      </c>
      <c r="M16" s="83">
        <v>0</v>
      </c>
      <c r="N16" s="83">
        <v>0</v>
      </c>
      <c r="O16" s="83">
        <v>0</v>
      </c>
      <c r="P16" s="83">
        <v>0</v>
      </c>
    </row>
    <row r="17" spans="2:16" s="27" customFormat="1" ht="15" customHeight="1">
      <c r="B17" s="82" t="s">
        <v>114</v>
      </c>
      <c r="C17" s="83">
        <v>0</v>
      </c>
      <c r="D17" s="83">
        <v>0</v>
      </c>
      <c r="E17" s="83">
        <v>0</v>
      </c>
      <c r="F17" s="83">
        <v>0</v>
      </c>
      <c r="G17" s="83">
        <v>0</v>
      </c>
      <c r="H17" s="83">
        <v>0</v>
      </c>
      <c r="I17" s="83">
        <v>0</v>
      </c>
      <c r="J17" s="83">
        <v>0</v>
      </c>
      <c r="K17" s="83">
        <v>0</v>
      </c>
      <c r="L17" s="83">
        <v>0</v>
      </c>
      <c r="M17" s="83">
        <v>0</v>
      </c>
      <c r="N17" s="83">
        <v>0</v>
      </c>
      <c r="O17" s="83">
        <v>0</v>
      </c>
      <c r="P17" s="83">
        <v>0</v>
      </c>
    </row>
    <row r="18" spans="2:16" s="27" customFormat="1" ht="15" customHeight="1">
      <c r="B18" s="82" t="s">
        <v>34</v>
      </c>
      <c r="C18" s="83">
        <v>0</v>
      </c>
      <c r="D18" s="83">
        <v>0</v>
      </c>
      <c r="E18" s="83">
        <v>0</v>
      </c>
      <c r="F18" s="83">
        <v>0</v>
      </c>
      <c r="G18" s="83">
        <v>0</v>
      </c>
      <c r="H18" s="83">
        <v>0</v>
      </c>
      <c r="I18" s="83">
        <v>0</v>
      </c>
      <c r="J18" s="83">
        <v>0</v>
      </c>
      <c r="K18" s="83">
        <v>0</v>
      </c>
      <c r="L18" s="83">
        <v>0</v>
      </c>
      <c r="M18" s="83">
        <v>0</v>
      </c>
      <c r="N18" s="83">
        <v>0</v>
      </c>
      <c r="O18" s="83">
        <v>0</v>
      </c>
      <c r="P18" s="83">
        <v>0</v>
      </c>
    </row>
    <row r="19" spans="2:16" s="27" customFormat="1" ht="15" customHeight="1">
      <c r="B19" s="82" t="s">
        <v>15</v>
      </c>
      <c r="C19" s="83">
        <v>100</v>
      </c>
      <c r="D19" s="83">
        <v>100</v>
      </c>
      <c r="E19" s="83">
        <v>100</v>
      </c>
      <c r="F19" s="83">
        <v>100</v>
      </c>
      <c r="G19" s="83">
        <v>100</v>
      </c>
      <c r="H19" s="83">
        <v>100</v>
      </c>
      <c r="I19" s="83">
        <v>100</v>
      </c>
      <c r="J19" s="83">
        <v>100</v>
      </c>
      <c r="K19" s="83">
        <v>100</v>
      </c>
      <c r="L19" s="83">
        <v>100</v>
      </c>
      <c r="M19" s="83">
        <v>100</v>
      </c>
      <c r="N19" s="83">
        <v>100</v>
      </c>
      <c r="O19" s="83">
        <v>100</v>
      </c>
      <c r="P19" s="83">
        <v>100</v>
      </c>
    </row>
    <row r="20" spans="2:16" s="27" customFormat="1" ht="12.75">
      <c r="B20" s="82" t="s">
        <v>153</v>
      </c>
      <c r="C20" s="84">
        <v>203.96395555140535</v>
      </c>
      <c r="D20" s="63">
        <v>147.63392093102857</v>
      </c>
      <c r="E20" s="63">
        <v>156.1490944826618</v>
      </c>
      <c r="F20" s="63">
        <v>130.6298679309177</v>
      </c>
      <c r="G20" s="63">
        <v>271.22076965568033</v>
      </c>
      <c r="H20" s="63">
        <v>148.64647300995884</v>
      </c>
      <c r="I20" s="63">
        <v>180.6412583182093</v>
      </c>
      <c r="J20" s="63">
        <v>124.54093756750918</v>
      </c>
      <c r="K20" s="63">
        <v>148.94777014502236</v>
      </c>
      <c r="L20" s="63"/>
      <c r="M20" s="63">
        <v>4.841369625916431</v>
      </c>
      <c r="N20" s="63">
        <v>166.87621442450566</v>
      </c>
      <c r="O20" s="82"/>
      <c r="P20" s="82"/>
    </row>
    <row r="21" spans="2:16" s="27" customFormat="1" ht="25.5" customHeight="1">
      <c r="B21" s="144" t="s">
        <v>154</v>
      </c>
      <c r="C21" s="144"/>
      <c r="D21" s="144"/>
      <c r="E21" s="144"/>
      <c r="F21" s="144"/>
      <c r="G21" s="144"/>
      <c r="H21" s="144"/>
      <c r="I21" s="144"/>
      <c r="J21" s="144"/>
      <c r="K21" s="144"/>
      <c r="L21" s="144"/>
      <c r="M21" s="144"/>
      <c r="N21" s="144"/>
      <c r="O21" s="144"/>
      <c r="P21" s="144"/>
    </row>
    <row r="22" s="31" customFormat="1" ht="12.75"/>
    <row r="23" s="31" customFormat="1" ht="12.75">
      <c r="B23" s="67" t="s">
        <v>202</v>
      </c>
    </row>
    <row r="24" s="31" customFormat="1" ht="12.75"/>
    <row r="25" s="31" customFormat="1" ht="12.75"/>
    <row r="26" s="31" customFormat="1" ht="12.75"/>
    <row r="27" s="31" customFormat="1" ht="12.75"/>
    <row r="28" spans="2:16" s="27" customFormat="1" ht="16.5" customHeight="1">
      <c r="B28" s="165" t="s">
        <v>158</v>
      </c>
      <c r="C28" s="165"/>
      <c r="D28" s="165"/>
      <c r="E28" s="165"/>
      <c r="F28" s="165"/>
      <c r="G28" s="165"/>
      <c r="H28" s="165"/>
      <c r="I28" s="165"/>
      <c r="J28" s="165"/>
      <c r="K28" s="165"/>
      <c r="L28" s="165"/>
      <c r="M28" s="165"/>
      <c r="N28" s="165"/>
      <c r="O28" s="165"/>
      <c r="P28" s="165"/>
    </row>
    <row r="29" s="27" customFormat="1" ht="12.75"/>
    <row r="30" spans="2:16" s="27" customFormat="1" ht="12.75" customHeight="1">
      <c r="B30" s="145"/>
      <c r="C30" s="147" t="s">
        <v>32</v>
      </c>
      <c r="D30" s="147"/>
      <c r="E30" s="147"/>
      <c r="F30" s="147"/>
      <c r="G30" s="147"/>
      <c r="H30" s="147"/>
      <c r="I30" s="147"/>
      <c r="J30" s="147"/>
      <c r="K30" s="147"/>
      <c r="L30" s="147"/>
      <c r="M30" s="147"/>
      <c r="N30" s="138" t="s">
        <v>35</v>
      </c>
      <c r="O30" s="136" t="s">
        <v>33</v>
      </c>
      <c r="P30" s="103" t="s">
        <v>15</v>
      </c>
    </row>
    <row r="31" spans="2:16" s="27" customFormat="1" ht="12.75">
      <c r="B31" s="146"/>
      <c r="C31" s="57" t="s">
        <v>16</v>
      </c>
      <c r="D31" s="57" t="s">
        <v>17</v>
      </c>
      <c r="E31" s="57" t="s">
        <v>18</v>
      </c>
      <c r="F31" s="57" t="s">
        <v>19</v>
      </c>
      <c r="G31" s="57" t="s">
        <v>20</v>
      </c>
      <c r="H31" s="57" t="s">
        <v>21</v>
      </c>
      <c r="I31" s="57" t="s">
        <v>22</v>
      </c>
      <c r="J31" s="57" t="s">
        <v>23</v>
      </c>
      <c r="K31" s="57" t="s">
        <v>24</v>
      </c>
      <c r="L31" s="57">
        <v>88</v>
      </c>
      <c r="M31" s="57">
        <v>99</v>
      </c>
      <c r="N31" s="139"/>
      <c r="O31" s="140"/>
      <c r="P31" s="104"/>
    </row>
    <row r="32" spans="2:16" s="27" customFormat="1" ht="15" customHeight="1">
      <c r="B32" s="82" t="s">
        <v>25</v>
      </c>
      <c r="C32" s="83">
        <v>99.83399310432895</v>
      </c>
      <c r="D32" s="83">
        <v>9.981656985631306</v>
      </c>
      <c r="E32" s="83">
        <v>3.1731843575418996</v>
      </c>
      <c r="F32" s="83">
        <v>16.751638747268753</v>
      </c>
      <c r="G32" s="83">
        <v>11.371973587674248</v>
      </c>
      <c r="H32" s="83">
        <v>99.84937696836916</v>
      </c>
      <c r="I32" s="83">
        <v>99.80689245395128</v>
      </c>
      <c r="J32" s="83">
        <v>13.113897596656217</v>
      </c>
      <c r="K32" s="83">
        <v>100</v>
      </c>
      <c r="L32" s="83">
        <v>13.333333333333334</v>
      </c>
      <c r="M32" s="83">
        <v>69.34389140271493</v>
      </c>
      <c r="N32" s="83">
        <v>61.329633204633204</v>
      </c>
      <c r="O32" s="83">
        <v>98.40987904931066</v>
      </c>
      <c r="P32" s="83">
        <v>69.56048288680698</v>
      </c>
    </row>
    <row r="33" spans="2:16" s="27" customFormat="1" ht="15" customHeight="1">
      <c r="B33" s="28" t="s">
        <v>167</v>
      </c>
      <c r="C33" s="83">
        <v>0.07661856723279274</v>
      </c>
      <c r="D33" s="83">
        <v>89.55976765515133</v>
      </c>
      <c r="E33" s="83">
        <v>0</v>
      </c>
      <c r="F33" s="83">
        <v>0</v>
      </c>
      <c r="G33" s="83">
        <v>0</v>
      </c>
      <c r="H33" s="83">
        <v>0</v>
      </c>
      <c r="I33" s="83">
        <v>0</v>
      </c>
      <c r="J33" s="83">
        <v>20.37617554858934</v>
      </c>
      <c r="K33" s="83">
        <v>0</v>
      </c>
      <c r="L33" s="83">
        <v>49.20634920634921</v>
      </c>
      <c r="M33" s="83">
        <v>26.58371040723982</v>
      </c>
      <c r="N33" s="83">
        <v>16.03523166023166</v>
      </c>
      <c r="O33" s="83">
        <v>0.66818912289605</v>
      </c>
      <c r="P33" s="83">
        <v>12.624148095300677</v>
      </c>
    </row>
    <row r="34" spans="2:16" s="27" customFormat="1" ht="15" customHeight="1">
      <c r="B34" s="82" t="s">
        <v>29</v>
      </c>
      <c r="C34" s="83">
        <v>0.06384880602732729</v>
      </c>
      <c r="D34" s="83">
        <v>0.04585753592173647</v>
      </c>
      <c r="E34" s="83">
        <v>96.8268156424581</v>
      </c>
      <c r="F34" s="83">
        <v>0.14566642388929352</v>
      </c>
      <c r="G34" s="83">
        <v>0</v>
      </c>
      <c r="H34" s="83">
        <v>0.10954402300424483</v>
      </c>
      <c r="I34" s="83">
        <v>0.10398098633392751</v>
      </c>
      <c r="J34" s="83">
        <v>0.1044932079414838</v>
      </c>
      <c r="K34" s="83">
        <v>0</v>
      </c>
      <c r="L34" s="83">
        <v>18.095238095238095</v>
      </c>
      <c r="M34" s="83">
        <v>3.8461538461538463</v>
      </c>
      <c r="N34" s="83">
        <v>10.740830115830116</v>
      </c>
      <c r="O34" s="83">
        <v>0.5159434999577095</v>
      </c>
      <c r="P34" s="83">
        <v>8.471171357227343</v>
      </c>
    </row>
    <row r="35" spans="2:16" s="27" customFormat="1" ht="15" customHeight="1">
      <c r="B35" s="82" t="s">
        <v>30</v>
      </c>
      <c r="C35" s="83">
        <v>0.012769761205465458</v>
      </c>
      <c r="D35" s="83">
        <v>0</v>
      </c>
      <c r="E35" s="83">
        <v>0</v>
      </c>
      <c r="F35" s="83">
        <v>83.10269482884195</v>
      </c>
      <c r="G35" s="83">
        <v>0</v>
      </c>
      <c r="H35" s="83">
        <v>0</v>
      </c>
      <c r="I35" s="83">
        <v>0</v>
      </c>
      <c r="J35" s="83">
        <v>0</v>
      </c>
      <c r="K35" s="83">
        <v>0</v>
      </c>
      <c r="L35" s="83">
        <v>4.761904761904762</v>
      </c>
      <c r="M35" s="83">
        <v>0.22624434389140272</v>
      </c>
      <c r="N35" s="83">
        <v>2.796814671814672</v>
      </c>
      <c r="O35" s="83">
        <v>0.22836843440751078</v>
      </c>
      <c r="P35" s="83">
        <v>2.226686442746372</v>
      </c>
    </row>
    <row r="36" spans="2:16" s="27" customFormat="1" ht="15" customHeight="1">
      <c r="B36" s="82" t="s">
        <v>31</v>
      </c>
      <c r="C36" s="83">
        <v>0</v>
      </c>
      <c r="D36" s="83">
        <v>0.04585753592173647</v>
      </c>
      <c r="E36" s="83">
        <v>0</v>
      </c>
      <c r="F36" s="83">
        <v>0</v>
      </c>
      <c r="G36" s="83">
        <v>88.62802641232575</v>
      </c>
      <c r="H36" s="83">
        <v>0</v>
      </c>
      <c r="I36" s="83">
        <v>0</v>
      </c>
      <c r="J36" s="83">
        <v>0</v>
      </c>
      <c r="K36" s="83">
        <v>0</v>
      </c>
      <c r="L36" s="83">
        <v>6.349206349206349</v>
      </c>
      <c r="M36" s="83">
        <v>0</v>
      </c>
      <c r="N36" s="83">
        <v>5.885617760617761</v>
      </c>
      <c r="O36" s="83">
        <v>0.1268713524486171</v>
      </c>
      <c r="P36" s="83">
        <v>4.607325911045191</v>
      </c>
    </row>
    <row r="37" spans="2:16" s="27" customFormat="1" ht="15" customHeight="1">
      <c r="B37" s="82" t="s">
        <v>26</v>
      </c>
      <c r="C37" s="83">
        <v>0</v>
      </c>
      <c r="D37" s="83">
        <v>0</v>
      </c>
      <c r="E37" s="83">
        <v>0</v>
      </c>
      <c r="F37" s="83">
        <v>0</v>
      </c>
      <c r="G37" s="83">
        <v>0</v>
      </c>
      <c r="H37" s="83">
        <v>0</v>
      </c>
      <c r="I37" s="83">
        <v>0</v>
      </c>
      <c r="J37" s="83">
        <v>0</v>
      </c>
      <c r="K37" s="83">
        <v>0</v>
      </c>
      <c r="L37" s="83">
        <v>0</v>
      </c>
      <c r="M37" s="83">
        <v>0</v>
      </c>
      <c r="N37" s="83">
        <v>0</v>
      </c>
      <c r="O37" s="83">
        <v>0</v>
      </c>
      <c r="P37" s="83">
        <v>0</v>
      </c>
    </row>
    <row r="38" spans="2:16" s="27" customFormat="1" ht="15" customHeight="1">
      <c r="B38" s="82" t="s">
        <v>81</v>
      </c>
      <c r="C38" s="83">
        <v>0</v>
      </c>
      <c r="D38" s="83">
        <v>0</v>
      </c>
      <c r="E38" s="83">
        <v>0</v>
      </c>
      <c r="F38" s="83">
        <v>0</v>
      </c>
      <c r="G38" s="83">
        <v>0</v>
      </c>
      <c r="H38" s="83">
        <v>0</v>
      </c>
      <c r="I38" s="83">
        <v>0</v>
      </c>
      <c r="J38" s="83">
        <v>0</v>
      </c>
      <c r="K38" s="83">
        <v>0</v>
      </c>
      <c r="L38" s="83">
        <v>0</v>
      </c>
      <c r="M38" s="83">
        <v>0</v>
      </c>
      <c r="N38" s="83">
        <v>0</v>
      </c>
      <c r="O38" s="83">
        <v>0</v>
      </c>
      <c r="P38" s="83">
        <v>0</v>
      </c>
    </row>
    <row r="39" spans="2:16" s="27" customFormat="1" ht="15" customHeight="1">
      <c r="B39" s="82" t="s">
        <v>28</v>
      </c>
      <c r="C39" s="83">
        <v>0.012769761205465458</v>
      </c>
      <c r="D39" s="83">
        <v>0.36686028737389176</v>
      </c>
      <c r="E39" s="83">
        <v>0</v>
      </c>
      <c r="F39" s="83">
        <v>0</v>
      </c>
      <c r="G39" s="83">
        <v>0</v>
      </c>
      <c r="H39" s="83">
        <v>0.04107900862659181</v>
      </c>
      <c r="I39" s="83">
        <v>0.08912655971479501</v>
      </c>
      <c r="J39" s="83">
        <v>66.40543364681295</v>
      </c>
      <c r="K39" s="83">
        <v>0</v>
      </c>
      <c r="L39" s="83">
        <v>8.253968253968255</v>
      </c>
      <c r="M39" s="83">
        <v>0</v>
      </c>
      <c r="N39" s="83">
        <v>3.211872586872587</v>
      </c>
      <c r="O39" s="83">
        <v>0.05074854097944684</v>
      </c>
      <c r="P39" s="83">
        <v>2.5101853068734394</v>
      </c>
    </row>
    <row r="40" spans="2:16" s="27" customFormat="1" ht="15" customHeight="1">
      <c r="B40" s="82" t="s">
        <v>112</v>
      </c>
      <c r="C40" s="83">
        <v>0</v>
      </c>
      <c r="D40" s="83">
        <v>0</v>
      </c>
      <c r="E40" s="83">
        <v>0</v>
      </c>
      <c r="F40" s="83">
        <v>0</v>
      </c>
      <c r="G40" s="83">
        <v>0</v>
      </c>
      <c r="H40" s="83">
        <v>0</v>
      </c>
      <c r="I40" s="83">
        <v>0</v>
      </c>
      <c r="J40" s="83">
        <v>0</v>
      </c>
      <c r="K40" s="83">
        <v>0</v>
      </c>
      <c r="L40" s="83">
        <v>0</v>
      </c>
      <c r="M40" s="83">
        <v>0</v>
      </c>
      <c r="N40" s="83">
        <v>0</v>
      </c>
      <c r="O40" s="83">
        <v>0</v>
      </c>
      <c r="P40" s="83">
        <v>0</v>
      </c>
    </row>
    <row r="41" spans="2:16" s="27" customFormat="1" ht="15" customHeight="1">
      <c r="B41" s="82" t="s">
        <v>114</v>
      </c>
      <c r="C41" s="83">
        <v>0</v>
      </c>
      <c r="D41" s="83">
        <v>0</v>
      </c>
      <c r="E41" s="83">
        <v>0</v>
      </c>
      <c r="F41" s="83">
        <v>0</v>
      </c>
      <c r="G41" s="83">
        <v>0</v>
      </c>
      <c r="H41" s="83">
        <v>0</v>
      </c>
      <c r="I41" s="83">
        <v>0</v>
      </c>
      <c r="J41" s="83">
        <v>0</v>
      </c>
      <c r="K41" s="83">
        <v>0</v>
      </c>
      <c r="L41" s="83">
        <v>0</v>
      </c>
      <c r="M41" s="83">
        <v>0</v>
      </c>
      <c r="N41" s="83">
        <v>0</v>
      </c>
      <c r="O41" s="83">
        <v>0</v>
      </c>
      <c r="P41" s="83">
        <v>0</v>
      </c>
    </row>
    <row r="42" spans="2:16" s="27" customFormat="1" ht="15" customHeight="1">
      <c r="B42" s="82" t="s">
        <v>34</v>
      </c>
      <c r="C42" s="83">
        <v>0</v>
      </c>
      <c r="D42" s="83">
        <v>0</v>
      </c>
      <c r="E42" s="83">
        <v>0</v>
      </c>
      <c r="F42" s="83">
        <v>0</v>
      </c>
      <c r="G42" s="83">
        <v>0</v>
      </c>
      <c r="H42" s="83">
        <v>0</v>
      </c>
      <c r="I42" s="83">
        <v>0</v>
      </c>
      <c r="J42" s="83">
        <v>0</v>
      </c>
      <c r="K42" s="83">
        <v>0</v>
      </c>
      <c r="L42" s="83">
        <v>0</v>
      </c>
      <c r="M42" s="83">
        <v>0</v>
      </c>
      <c r="N42" s="83">
        <v>0</v>
      </c>
      <c r="O42" s="83">
        <v>0</v>
      </c>
      <c r="P42" s="83">
        <v>0</v>
      </c>
    </row>
    <row r="43" spans="2:16" s="27" customFormat="1" ht="15" customHeight="1">
      <c r="B43" s="82" t="s">
        <v>15</v>
      </c>
      <c r="C43" s="83">
        <v>100</v>
      </c>
      <c r="D43" s="83">
        <v>100</v>
      </c>
      <c r="E43" s="83">
        <v>100</v>
      </c>
      <c r="F43" s="83">
        <v>100</v>
      </c>
      <c r="G43" s="83">
        <v>100</v>
      </c>
      <c r="H43" s="83">
        <v>100</v>
      </c>
      <c r="I43" s="83">
        <v>100</v>
      </c>
      <c r="J43" s="83">
        <v>100</v>
      </c>
      <c r="K43" s="83">
        <v>100</v>
      </c>
      <c r="L43" s="83">
        <v>100</v>
      </c>
      <c r="M43" s="83">
        <v>100</v>
      </c>
      <c r="N43" s="83">
        <v>100</v>
      </c>
      <c r="O43" s="83">
        <v>100</v>
      </c>
      <c r="P43" s="83">
        <v>100</v>
      </c>
    </row>
    <row r="44" spans="2:16" s="27" customFormat="1" ht="12.75">
      <c r="B44" s="82" t="s">
        <v>153</v>
      </c>
      <c r="C44" s="84">
        <v>178.2568118185336</v>
      </c>
      <c r="D44" s="63">
        <v>136.3257481036926</v>
      </c>
      <c r="E44" s="63">
        <v>152.923486997232</v>
      </c>
      <c r="F44" s="63">
        <v>114.43573928988165</v>
      </c>
      <c r="G44" s="63">
        <v>246.83085838464325</v>
      </c>
      <c r="H44" s="63">
        <v>164.4190287502533</v>
      </c>
      <c r="I44" s="63">
        <v>197.5120291045652</v>
      </c>
      <c r="J44" s="63">
        <v>99.72905377240517</v>
      </c>
      <c r="K44" s="63">
        <v>146.72193738409513</v>
      </c>
      <c r="L44" s="63"/>
      <c r="M44" s="63">
        <v>3.5207340969556005</v>
      </c>
      <c r="N44" s="63">
        <v>161.52363352503545</v>
      </c>
      <c r="O44" s="82"/>
      <c r="P44" s="82"/>
    </row>
    <row r="45" spans="2:16" s="27" customFormat="1" ht="25.5" customHeight="1">
      <c r="B45" s="144" t="s">
        <v>161</v>
      </c>
      <c r="C45" s="144"/>
      <c r="D45" s="144"/>
      <c r="E45" s="144"/>
      <c r="F45" s="144"/>
      <c r="G45" s="144"/>
      <c r="H45" s="144"/>
      <c r="I45" s="144"/>
      <c r="J45" s="144"/>
      <c r="K45" s="144"/>
      <c r="L45" s="144"/>
      <c r="M45" s="144"/>
      <c r="N45" s="144"/>
      <c r="O45" s="144"/>
      <c r="P45" s="144"/>
    </row>
    <row r="46" s="31" customFormat="1" ht="12.75"/>
    <row r="47" s="31" customFormat="1" ht="12.75">
      <c r="B47" s="67" t="s">
        <v>202</v>
      </c>
    </row>
    <row r="48" s="31" customFormat="1" ht="12.75"/>
    <row r="49" s="31" customFormat="1" ht="12.75"/>
    <row r="50" s="31" customFormat="1" ht="12.75"/>
    <row r="51" s="27" customFormat="1" ht="12.75"/>
    <row r="52" spans="2:16" s="27" customFormat="1" ht="16.5" customHeight="1">
      <c r="B52" s="165" t="s">
        <v>157</v>
      </c>
      <c r="C52" s="165"/>
      <c r="D52" s="165"/>
      <c r="E52" s="165"/>
      <c r="F52" s="165"/>
      <c r="G52" s="165"/>
      <c r="H52" s="165"/>
      <c r="I52" s="165"/>
      <c r="J52" s="165"/>
      <c r="K52" s="165"/>
      <c r="L52" s="165"/>
      <c r="M52" s="165"/>
      <c r="N52" s="165"/>
      <c r="O52" s="165"/>
      <c r="P52" s="165"/>
    </row>
    <row r="53" s="27" customFormat="1" ht="12.75"/>
    <row r="54" spans="2:16" s="27" customFormat="1" ht="12.75" customHeight="1">
      <c r="B54" s="145"/>
      <c r="C54" s="147" t="s">
        <v>32</v>
      </c>
      <c r="D54" s="147"/>
      <c r="E54" s="147"/>
      <c r="F54" s="147"/>
      <c r="G54" s="147"/>
      <c r="H54" s="147"/>
      <c r="I54" s="147"/>
      <c r="J54" s="147"/>
      <c r="K54" s="147"/>
      <c r="L54" s="147"/>
      <c r="M54" s="147"/>
      <c r="N54" s="138" t="s">
        <v>35</v>
      </c>
      <c r="O54" s="136" t="s">
        <v>33</v>
      </c>
      <c r="P54" s="103" t="s">
        <v>15</v>
      </c>
    </row>
    <row r="55" spans="2:16" s="27" customFormat="1" ht="12.75">
      <c r="B55" s="146"/>
      <c r="C55" s="57" t="s">
        <v>16</v>
      </c>
      <c r="D55" s="57" t="s">
        <v>17</v>
      </c>
      <c r="E55" s="57" t="s">
        <v>18</v>
      </c>
      <c r="F55" s="57" t="s">
        <v>19</v>
      </c>
      <c r="G55" s="57" t="s">
        <v>20</v>
      </c>
      <c r="H55" s="57" t="s">
        <v>21</v>
      </c>
      <c r="I55" s="57" t="s">
        <v>22</v>
      </c>
      <c r="J55" s="57" t="s">
        <v>23</v>
      </c>
      <c r="K55" s="57" t="s">
        <v>24</v>
      </c>
      <c r="L55" s="57">
        <v>88</v>
      </c>
      <c r="M55" s="57">
        <v>99</v>
      </c>
      <c r="N55" s="139"/>
      <c r="O55" s="140"/>
      <c r="P55" s="104"/>
    </row>
    <row r="56" spans="2:16" s="27" customFormat="1" ht="15" customHeight="1">
      <c r="B56" s="82" t="s">
        <v>25</v>
      </c>
      <c r="C56" s="83">
        <v>99.37322611163671</v>
      </c>
      <c r="D56" s="83">
        <v>34.40455840455841</v>
      </c>
      <c r="E56" s="83">
        <v>39.413976403474656</v>
      </c>
      <c r="F56" s="83">
        <v>43.892339544513455</v>
      </c>
      <c r="G56" s="83">
        <v>25.539441103643437</v>
      </c>
      <c r="H56" s="83">
        <v>99.35483870967742</v>
      </c>
      <c r="I56" s="83">
        <v>99.78523489932886</v>
      </c>
      <c r="J56" s="83">
        <v>42.88124156545209</v>
      </c>
      <c r="K56" s="83">
        <v>99.92537313432835</v>
      </c>
      <c r="L56" s="83">
        <v>56.71641791044776</v>
      </c>
      <c r="M56" s="83">
        <v>11.196319018404909</v>
      </c>
      <c r="N56" s="83">
        <v>67.62214321990858</v>
      </c>
      <c r="O56" s="83">
        <v>91.01068999028183</v>
      </c>
      <c r="P56" s="83">
        <v>68.56073162646491</v>
      </c>
    </row>
    <row r="57" spans="2:16" s="27" customFormat="1" ht="15" customHeight="1">
      <c r="B57" s="28" t="s">
        <v>167</v>
      </c>
      <c r="C57" s="83">
        <v>0.33112582781456956</v>
      </c>
      <c r="D57" s="83">
        <v>65.36752136752136</v>
      </c>
      <c r="E57" s="83">
        <v>0.038895371450797356</v>
      </c>
      <c r="F57" s="83">
        <v>0</v>
      </c>
      <c r="G57" s="83">
        <v>0</v>
      </c>
      <c r="H57" s="83">
        <v>0.5469845722300141</v>
      </c>
      <c r="I57" s="83">
        <v>0.013422818791946308</v>
      </c>
      <c r="J57" s="83">
        <v>14.8110661268556</v>
      </c>
      <c r="K57" s="83">
        <v>0</v>
      </c>
      <c r="L57" s="83">
        <v>15.35181236673774</v>
      </c>
      <c r="M57" s="83">
        <v>42.02453987730061</v>
      </c>
      <c r="N57" s="83">
        <v>13.391569324530218</v>
      </c>
      <c r="O57" s="83">
        <v>2.2837706511175897</v>
      </c>
      <c r="P57" s="83">
        <v>12.945810502505704</v>
      </c>
    </row>
    <row r="58" spans="2:16" s="27" customFormat="1" ht="15" customHeight="1">
      <c r="B58" s="82" t="s">
        <v>29</v>
      </c>
      <c r="C58" s="83">
        <v>0.0946073793755913</v>
      </c>
      <c r="D58" s="83">
        <v>0</v>
      </c>
      <c r="E58" s="83">
        <v>60.54712822507455</v>
      </c>
      <c r="F58" s="83">
        <v>0.13802622498274672</v>
      </c>
      <c r="G58" s="83">
        <v>0</v>
      </c>
      <c r="H58" s="83">
        <v>0.09817671809256662</v>
      </c>
      <c r="I58" s="83">
        <v>0.053691275167785234</v>
      </c>
      <c r="J58" s="83">
        <v>0</v>
      </c>
      <c r="K58" s="83">
        <v>0</v>
      </c>
      <c r="L58" s="83">
        <v>4.690831556503198</v>
      </c>
      <c r="M58" s="83">
        <v>44.32515337423313</v>
      </c>
      <c r="N58" s="83">
        <v>10.161503301168105</v>
      </c>
      <c r="O58" s="83">
        <v>5.539358600583091</v>
      </c>
      <c r="P58" s="83">
        <v>9.97601544371429</v>
      </c>
    </row>
    <row r="59" spans="2:16" s="27" customFormat="1" ht="15" customHeight="1">
      <c r="B59" s="82" t="s">
        <v>30</v>
      </c>
      <c r="C59" s="83">
        <v>0</v>
      </c>
      <c r="D59" s="83">
        <v>0</v>
      </c>
      <c r="E59" s="83">
        <v>0</v>
      </c>
      <c r="F59" s="83">
        <v>55.96963423050379</v>
      </c>
      <c r="G59" s="83">
        <v>0</v>
      </c>
      <c r="H59" s="83">
        <v>0</v>
      </c>
      <c r="I59" s="83">
        <v>0</v>
      </c>
      <c r="J59" s="83">
        <v>0</v>
      </c>
      <c r="K59" s="83">
        <v>0</v>
      </c>
      <c r="L59" s="83">
        <v>9.168443496801705</v>
      </c>
      <c r="M59" s="83">
        <v>0.9202453987730062</v>
      </c>
      <c r="N59" s="83">
        <v>1.7470797359065515</v>
      </c>
      <c r="O59" s="83">
        <v>0</v>
      </c>
      <c r="P59" s="83">
        <v>1.6769689760739426</v>
      </c>
    </row>
    <row r="60" spans="2:16" s="27" customFormat="1" ht="15" customHeight="1">
      <c r="B60" s="82" t="s">
        <v>31</v>
      </c>
      <c r="C60" s="83">
        <v>0</v>
      </c>
      <c r="D60" s="83">
        <v>0</v>
      </c>
      <c r="E60" s="83">
        <v>0</v>
      </c>
      <c r="F60" s="83">
        <v>0</v>
      </c>
      <c r="G60" s="83">
        <v>74.46055889635656</v>
      </c>
      <c r="H60" s="83">
        <v>0</v>
      </c>
      <c r="I60" s="83">
        <v>0.1342281879194631</v>
      </c>
      <c r="J60" s="83">
        <v>0</v>
      </c>
      <c r="K60" s="83">
        <v>0.07462686567164178</v>
      </c>
      <c r="L60" s="83">
        <v>1.9189765458422174</v>
      </c>
      <c r="M60" s="83">
        <v>0</v>
      </c>
      <c r="N60" s="83">
        <v>4.316912138141189</v>
      </c>
      <c r="O60" s="83">
        <v>0.43731778425655976</v>
      </c>
      <c r="P60" s="83">
        <v>4.161223017374178</v>
      </c>
    </row>
    <row r="61" spans="2:16" s="27" customFormat="1" ht="15" customHeight="1">
      <c r="B61" s="82" t="s">
        <v>26</v>
      </c>
      <c r="C61" s="83">
        <v>0</v>
      </c>
      <c r="D61" s="83">
        <v>0</v>
      </c>
      <c r="E61" s="83">
        <v>0</v>
      </c>
      <c r="F61" s="83">
        <v>0</v>
      </c>
      <c r="G61" s="83">
        <v>0</v>
      </c>
      <c r="H61" s="83">
        <v>0</v>
      </c>
      <c r="I61" s="83">
        <v>0</v>
      </c>
      <c r="J61" s="83">
        <v>0</v>
      </c>
      <c r="K61" s="83">
        <v>0</v>
      </c>
      <c r="L61" s="83">
        <v>0</v>
      </c>
      <c r="M61" s="83">
        <v>0</v>
      </c>
      <c r="N61" s="83">
        <v>0</v>
      </c>
      <c r="O61" s="83">
        <v>0</v>
      </c>
      <c r="P61" s="83">
        <v>0</v>
      </c>
    </row>
    <row r="62" spans="2:16" s="27" customFormat="1" ht="15" customHeight="1">
      <c r="B62" s="82" t="s">
        <v>81</v>
      </c>
      <c r="C62" s="83">
        <v>0</v>
      </c>
      <c r="D62" s="83">
        <v>0</v>
      </c>
      <c r="E62" s="83">
        <v>0</v>
      </c>
      <c r="F62" s="83">
        <v>0</v>
      </c>
      <c r="G62" s="83">
        <v>0</v>
      </c>
      <c r="H62" s="83">
        <v>0</v>
      </c>
      <c r="I62" s="83">
        <v>0</v>
      </c>
      <c r="J62" s="83">
        <v>0</v>
      </c>
      <c r="K62" s="83">
        <v>0</v>
      </c>
      <c r="L62" s="83">
        <v>0</v>
      </c>
      <c r="M62" s="83">
        <v>0</v>
      </c>
      <c r="N62" s="83">
        <v>0</v>
      </c>
      <c r="O62" s="83">
        <v>0</v>
      </c>
      <c r="P62" s="83">
        <v>0</v>
      </c>
    </row>
    <row r="63" spans="2:16" s="27" customFormat="1" ht="15" customHeight="1">
      <c r="B63" s="82" t="s">
        <v>28</v>
      </c>
      <c r="C63" s="83">
        <v>0.2010406811731315</v>
      </c>
      <c r="D63" s="83">
        <v>0.22792022792022792</v>
      </c>
      <c r="E63" s="83">
        <v>0</v>
      </c>
      <c r="F63" s="83">
        <v>0</v>
      </c>
      <c r="G63" s="83">
        <v>0</v>
      </c>
      <c r="H63" s="83">
        <v>0</v>
      </c>
      <c r="I63" s="83">
        <v>0.013422818791946308</v>
      </c>
      <c r="J63" s="83">
        <v>42.30769230769231</v>
      </c>
      <c r="K63" s="83">
        <v>0</v>
      </c>
      <c r="L63" s="83">
        <v>12.153518123667377</v>
      </c>
      <c r="M63" s="83">
        <v>1.5337423312883436</v>
      </c>
      <c r="N63" s="83">
        <v>2.760792280345353</v>
      </c>
      <c r="O63" s="83">
        <v>0.7288629737609329</v>
      </c>
      <c r="P63" s="83">
        <v>2.6792504338669736</v>
      </c>
    </row>
    <row r="64" spans="2:16" s="27" customFormat="1" ht="15" customHeight="1">
      <c r="B64" s="82" t="s">
        <v>112</v>
      </c>
      <c r="C64" s="83">
        <v>0</v>
      </c>
      <c r="D64" s="83">
        <v>0</v>
      </c>
      <c r="E64" s="83">
        <v>0</v>
      </c>
      <c r="F64" s="83">
        <v>0</v>
      </c>
      <c r="G64" s="83">
        <v>0</v>
      </c>
      <c r="H64" s="83">
        <v>0</v>
      </c>
      <c r="I64" s="83">
        <v>0</v>
      </c>
      <c r="J64" s="83">
        <v>0</v>
      </c>
      <c r="K64" s="83">
        <v>0</v>
      </c>
      <c r="L64" s="83">
        <v>0</v>
      </c>
      <c r="M64" s="83">
        <v>0</v>
      </c>
      <c r="N64" s="83">
        <v>0</v>
      </c>
      <c r="O64" s="83">
        <v>0</v>
      </c>
      <c r="P64" s="83">
        <v>0</v>
      </c>
    </row>
    <row r="65" spans="2:16" s="27" customFormat="1" ht="15" customHeight="1">
      <c r="B65" s="82" t="s">
        <v>114</v>
      </c>
      <c r="C65" s="83">
        <v>0</v>
      </c>
      <c r="D65" s="83">
        <v>0</v>
      </c>
      <c r="E65" s="83">
        <v>0</v>
      </c>
      <c r="F65" s="83">
        <v>0</v>
      </c>
      <c r="G65" s="83">
        <v>0</v>
      </c>
      <c r="H65" s="83">
        <v>0</v>
      </c>
      <c r="I65" s="83">
        <v>0</v>
      </c>
      <c r="J65" s="83">
        <v>0</v>
      </c>
      <c r="K65" s="83">
        <v>0</v>
      </c>
      <c r="L65" s="83">
        <v>0</v>
      </c>
      <c r="M65" s="83">
        <v>0</v>
      </c>
      <c r="N65" s="83">
        <v>0</v>
      </c>
      <c r="O65" s="83">
        <v>0</v>
      </c>
      <c r="P65" s="83">
        <v>0</v>
      </c>
    </row>
    <row r="66" spans="2:16" s="27" customFormat="1" ht="15" customHeight="1">
      <c r="B66" s="82" t="s">
        <v>34</v>
      </c>
      <c r="C66" s="83">
        <v>0</v>
      </c>
      <c r="D66" s="83">
        <v>0</v>
      </c>
      <c r="E66" s="83">
        <v>0</v>
      </c>
      <c r="F66" s="83">
        <v>0</v>
      </c>
      <c r="G66" s="83">
        <v>0</v>
      </c>
      <c r="H66" s="83">
        <v>0</v>
      </c>
      <c r="I66" s="83">
        <v>0</v>
      </c>
      <c r="J66" s="83">
        <v>0</v>
      </c>
      <c r="K66" s="83">
        <v>0</v>
      </c>
      <c r="L66" s="83">
        <v>0</v>
      </c>
      <c r="M66" s="83">
        <v>0</v>
      </c>
      <c r="N66" s="83">
        <v>0</v>
      </c>
      <c r="O66" s="83">
        <v>0</v>
      </c>
      <c r="P66" s="83">
        <v>0</v>
      </c>
    </row>
    <row r="67" spans="2:16" s="27" customFormat="1" ht="15" customHeight="1">
      <c r="B67" s="82" t="s">
        <v>15</v>
      </c>
      <c r="C67" s="83">
        <v>100</v>
      </c>
      <c r="D67" s="83">
        <v>100</v>
      </c>
      <c r="E67" s="83">
        <v>100</v>
      </c>
      <c r="F67" s="83">
        <v>100</v>
      </c>
      <c r="G67" s="83">
        <v>100</v>
      </c>
      <c r="H67" s="83">
        <v>100</v>
      </c>
      <c r="I67" s="83">
        <v>100</v>
      </c>
      <c r="J67" s="83">
        <v>100</v>
      </c>
      <c r="K67" s="83">
        <v>100</v>
      </c>
      <c r="L67" s="83">
        <v>100</v>
      </c>
      <c r="M67" s="83">
        <v>100</v>
      </c>
      <c r="N67" s="83">
        <v>100</v>
      </c>
      <c r="O67" s="83">
        <v>100</v>
      </c>
      <c r="P67" s="83">
        <v>100</v>
      </c>
    </row>
    <row r="68" spans="2:16" s="27" customFormat="1" ht="12.75">
      <c r="B68" s="82" t="s">
        <v>153</v>
      </c>
      <c r="C68" s="84">
        <v>188.262534508861</v>
      </c>
      <c r="D68" s="63">
        <v>177.7359178465091</v>
      </c>
      <c r="E68" s="63">
        <v>258.20166041778253</v>
      </c>
      <c r="F68" s="63">
        <v>121.35678391959799</v>
      </c>
      <c r="G68" s="63">
        <v>253.81576584665112</v>
      </c>
      <c r="H68" s="63">
        <v>156.23630467175036</v>
      </c>
      <c r="I68" s="63">
        <v>214.79644792988123</v>
      </c>
      <c r="J68" s="63">
        <v>149.70453053184505</v>
      </c>
      <c r="K68" s="63">
        <v>144.94321254732287</v>
      </c>
      <c r="L68" s="63"/>
      <c r="M68" s="63">
        <v>2.5409098171869946</v>
      </c>
      <c r="N68" s="63">
        <v>189.2938842794845</v>
      </c>
      <c r="O68" s="82"/>
      <c r="P68" s="82"/>
    </row>
    <row r="69" spans="2:16" s="27" customFormat="1" ht="25.5" customHeight="1">
      <c r="B69" s="144" t="s">
        <v>160</v>
      </c>
      <c r="C69" s="144"/>
      <c r="D69" s="144"/>
      <c r="E69" s="144"/>
      <c r="F69" s="144"/>
      <c r="G69" s="144"/>
      <c r="H69" s="144"/>
      <c r="I69" s="144"/>
      <c r="J69" s="144"/>
      <c r="K69" s="144"/>
      <c r="L69" s="144"/>
      <c r="M69" s="144"/>
      <c r="N69" s="144"/>
      <c r="O69" s="144"/>
      <c r="P69" s="144"/>
    </row>
    <row r="70" s="31" customFormat="1" ht="12.75"/>
    <row r="71" s="31" customFormat="1" ht="12.75" customHeight="1">
      <c r="B71" s="67" t="s">
        <v>202</v>
      </c>
    </row>
    <row r="72" s="31" customFormat="1" ht="12.75"/>
    <row r="73" s="31" customFormat="1" ht="12.75"/>
    <row r="74" s="31" customFormat="1" ht="12.75"/>
    <row r="75" s="31" customFormat="1" ht="12.75"/>
    <row r="76" spans="2:16" s="27" customFormat="1" ht="16.5" customHeight="1">
      <c r="B76" s="165" t="s">
        <v>156</v>
      </c>
      <c r="C76" s="165"/>
      <c r="D76" s="165"/>
      <c r="E76" s="165"/>
      <c r="F76" s="165"/>
      <c r="G76" s="165"/>
      <c r="H76" s="165"/>
      <c r="I76" s="165"/>
      <c r="J76" s="165"/>
      <c r="K76" s="165"/>
      <c r="L76" s="165"/>
      <c r="M76" s="165"/>
      <c r="N76" s="165"/>
      <c r="O76" s="165"/>
      <c r="P76" s="165"/>
    </row>
    <row r="77" s="27" customFormat="1" ht="12.75"/>
    <row r="78" spans="2:16" s="27" customFormat="1" ht="12.75" customHeight="1">
      <c r="B78" s="145"/>
      <c r="C78" s="147" t="s">
        <v>32</v>
      </c>
      <c r="D78" s="147"/>
      <c r="E78" s="147"/>
      <c r="F78" s="147"/>
      <c r="G78" s="147"/>
      <c r="H78" s="147"/>
      <c r="I78" s="147"/>
      <c r="J78" s="147"/>
      <c r="K78" s="147"/>
      <c r="L78" s="147"/>
      <c r="M78" s="147"/>
      <c r="N78" s="138" t="s">
        <v>35</v>
      </c>
      <c r="O78" s="136" t="s">
        <v>33</v>
      </c>
      <c r="P78" s="103" t="s">
        <v>15</v>
      </c>
    </row>
    <row r="79" spans="1:16" s="27" customFormat="1" ht="12.75">
      <c r="A79" s="53"/>
      <c r="B79" s="146"/>
      <c r="C79" s="57" t="s">
        <v>16</v>
      </c>
      <c r="D79" s="57" t="s">
        <v>17</v>
      </c>
      <c r="E79" s="57" t="s">
        <v>18</v>
      </c>
      <c r="F79" s="57" t="s">
        <v>19</v>
      </c>
      <c r="G79" s="57" t="s">
        <v>20</v>
      </c>
      <c r="H79" s="57" t="s">
        <v>21</v>
      </c>
      <c r="I79" s="57" t="s">
        <v>22</v>
      </c>
      <c r="J79" s="57" t="s">
        <v>23</v>
      </c>
      <c r="K79" s="57" t="s">
        <v>24</v>
      </c>
      <c r="L79" s="57">
        <v>88</v>
      </c>
      <c r="M79" s="57">
        <v>99</v>
      </c>
      <c r="N79" s="139"/>
      <c r="O79" s="140"/>
      <c r="P79" s="104"/>
    </row>
    <row r="80" spans="2:16" s="27" customFormat="1" ht="15" customHeight="1">
      <c r="B80" s="82" t="s">
        <v>25</v>
      </c>
      <c r="C80" s="83">
        <v>99.61084905660377</v>
      </c>
      <c r="D80" s="83">
        <v>29.370473537604457</v>
      </c>
      <c r="E80" s="83">
        <v>35.73522604536337</v>
      </c>
      <c r="F80" s="83">
        <v>50.39914848323576</v>
      </c>
      <c r="G80" s="83">
        <v>26.662073716844642</v>
      </c>
      <c r="H80" s="83">
        <v>98.16240377452198</v>
      </c>
      <c r="I80" s="83">
        <v>99.45028680688337</v>
      </c>
      <c r="J80" s="83">
        <v>45.751331326696</v>
      </c>
      <c r="K80" s="83">
        <v>99.34469200524246</v>
      </c>
      <c r="L80" s="83">
        <v>74.77124183006536</v>
      </c>
      <c r="M80" s="83">
        <v>72.41379310344827</v>
      </c>
      <c r="N80" s="83">
        <v>68.46439652200559</v>
      </c>
      <c r="O80" s="83">
        <v>90.03154574132492</v>
      </c>
      <c r="P80" s="83">
        <v>69.69882998699985</v>
      </c>
    </row>
    <row r="81" spans="2:16" s="27" customFormat="1" ht="15" customHeight="1">
      <c r="B81" s="28" t="s">
        <v>167</v>
      </c>
      <c r="C81" s="83">
        <v>0.2240566037735849</v>
      </c>
      <c r="D81" s="83">
        <v>70.35097493036211</v>
      </c>
      <c r="E81" s="83">
        <v>0.33945378799567966</v>
      </c>
      <c r="F81" s="83">
        <v>0</v>
      </c>
      <c r="G81" s="83">
        <v>0</v>
      </c>
      <c r="H81" s="83">
        <v>1.5147752669481003</v>
      </c>
      <c r="I81" s="83">
        <v>0.29875717017208414</v>
      </c>
      <c r="J81" s="83">
        <v>8.752025931928687</v>
      </c>
      <c r="K81" s="83">
        <v>0.6553079947575361</v>
      </c>
      <c r="L81" s="83">
        <v>14.117647058823529</v>
      </c>
      <c r="M81" s="83">
        <v>14.870689655172415</v>
      </c>
      <c r="N81" s="83">
        <v>13.534684184318381</v>
      </c>
      <c r="O81" s="83">
        <v>3.3438485804416405</v>
      </c>
      <c r="P81" s="83">
        <v>12.951393904376715</v>
      </c>
    </row>
    <row r="82" spans="2:16" s="27" customFormat="1" ht="15" customHeight="1">
      <c r="B82" s="82" t="s">
        <v>29</v>
      </c>
      <c r="C82" s="83">
        <v>0.04716981132075472</v>
      </c>
      <c r="D82" s="83">
        <v>0</v>
      </c>
      <c r="E82" s="83">
        <v>63.92532016664095</v>
      </c>
      <c r="F82" s="83">
        <v>0.37253858435337944</v>
      </c>
      <c r="G82" s="83">
        <v>0</v>
      </c>
      <c r="H82" s="83">
        <v>0.08691333498882543</v>
      </c>
      <c r="I82" s="83">
        <v>0</v>
      </c>
      <c r="J82" s="83">
        <v>0</v>
      </c>
      <c r="K82" s="83">
        <v>0</v>
      </c>
      <c r="L82" s="83">
        <v>1.1764705882352942</v>
      </c>
      <c r="M82" s="83">
        <v>12.068965517241379</v>
      </c>
      <c r="N82" s="83">
        <v>8.09361473934194</v>
      </c>
      <c r="O82" s="83">
        <v>5.078864353312303</v>
      </c>
      <c r="P82" s="83">
        <v>7.9210602340026</v>
      </c>
    </row>
    <row r="83" spans="2:16" s="27" customFormat="1" ht="15" customHeight="1">
      <c r="B83" s="82" t="s">
        <v>30</v>
      </c>
      <c r="C83" s="83">
        <v>0</v>
      </c>
      <c r="D83" s="83">
        <v>0.055710306406685235</v>
      </c>
      <c r="E83" s="83">
        <v>0</v>
      </c>
      <c r="F83" s="83">
        <v>49.22831293241086</v>
      </c>
      <c r="G83" s="83">
        <v>0</v>
      </c>
      <c r="H83" s="83">
        <v>0.024832381425378695</v>
      </c>
      <c r="I83" s="83">
        <v>0.011950286806883365</v>
      </c>
      <c r="J83" s="83">
        <v>0</v>
      </c>
      <c r="K83" s="83">
        <v>0</v>
      </c>
      <c r="L83" s="83">
        <v>3.3986928104575163</v>
      </c>
      <c r="M83" s="83">
        <v>0</v>
      </c>
      <c r="N83" s="83">
        <v>1.8366721568927873</v>
      </c>
      <c r="O83" s="83">
        <v>0.7255520504731862</v>
      </c>
      <c r="P83" s="83">
        <v>1.7730752563917376</v>
      </c>
    </row>
    <row r="84" spans="2:16" s="27" customFormat="1" ht="15" customHeight="1">
      <c r="B84" s="82" t="s">
        <v>31</v>
      </c>
      <c r="C84" s="83">
        <v>0</v>
      </c>
      <c r="D84" s="83">
        <v>0</v>
      </c>
      <c r="E84" s="83">
        <v>0</v>
      </c>
      <c r="F84" s="83">
        <v>0</v>
      </c>
      <c r="G84" s="83">
        <v>73.30347915949018</v>
      </c>
      <c r="H84" s="83">
        <v>0.07449714427613609</v>
      </c>
      <c r="I84" s="83">
        <v>0.09560229445506692</v>
      </c>
      <c r="J84" s="83">
        <v>0</v>
      </c>
      <c r="K84" s="83">
        <v>0</v>
      </c>
      <c r="L84" s="83">
        <v>0.7843137254901961</v>
      </c>
      <c r="M84" s="83">
        <v>0</v>
      </c>
      <c r="N84" s="83">
        <v>4.1138392002145014</v>
      </c>
      <c r="O84" s="83">
        <v>0.031545741324921134</v>
      </c>
      <c r="P84" s="83">
        <v>3.8801820020222446</v>
      </c>
    </row>
    <row r="85" spans="2:16" s="27" customFormat="1" ht="15" customHeight="1">
      <c r="B85" s="82" t="s">
        <v>26</v>
      </c>
      <c r="C85" s="83">
        <v>0</v>
      </c>
      <c r="D85" s="83">
        <v>0</v>
      </c>
      <c r="E85" s="83">
        <v>0</v>
      </c>
      <c r="F85" s="83">
        <v>0</v>
      </c>
      <c r="G85" s="83">
        <v>0</v>
      </c>
      <c r="H85" s="83">
        <v>0</v>
      </c>
      <c r="I85" s="83">
        <v>0</v>
      </c>
      <c r="J85" s="83">
        <v>0</v>
      </c>
      <c r="K85" s="83">
        <v>0</v>
      </c>
      <c r="L85" s="83">
        <v>0</v>
      </c>
      <c r="M85" s="83">
        <v>0</v>
      </c>
      <c r="N85" s="83">
        <v>0</v>
      </c>
      <c r="O85" s="83">
        <v>0</v>
      </c>
      <c r="P85" s="83">
        <v>0</v>
      </c>
    </row>
    <row r="86" spans="2:16" s="27" customFormat="1" ht="15" customHeight="1">
      <c r="B86" s="82" t="s">
        <v>81</v>
      </c>
      <c r="C86" s="83">
        <v>0</v>
      </c>
      <c r="D86" s="83">
        <v>0</v>
      </c>
      <c r="E86" s="83">
        <v>0</v>
      </c>
      <c r="F86" s="83">
        <v>0</v>
      </c>
      <c r="G86" s="83">
        <v>0</v>
      </c>
      <c r="H86" s="83">
        <v>0</v>
      </c>
      <c r="I86" s="83">
        <v>0</v>
      </c>
      <c r="J86" s="83">
        <v>0</v>
      </c>
      <c r="K86" s="83">
        <v>0</v>
      </c>
      <c r="L86" s="83">
        <v>0</v>
      </c>
      <c r="M86" s="83">
        <v>0</v>
      </c>
      <c r="N86" s="83">
        <v>0</v>
      </c>
      <c r="O86" s="83">
        <v>0</v>
      </c>
      <c r="P86" s="83">
        <v>0</v>
      </c>
    </row>
    <row r="87" spans="2:16" s="27" customFormat="1" ht="15" customHeight="1">
      <c r="B87" s="82" t="s">
        <v>28</v>
      </c>
      <c r="C87" s="83">
        <v>0.1179245283018868</v>
      </c>
      <c r="D87" s="83">
        <v>0.22284122562674094</v>
      </c>
      <c r="E87" s="83">
        <v>0</v>
      </c>
      <c r="F87" s="83">
        <v>0</v>
      </c>
      <c r="G87" s="83">
        <v>0.03444712366517396</v>
      </c>
      <c r="H87" s="83">
        <v>0.13657809783958283</v>
      </c>
      <c r="I87" s="83">
        <v>0.14340344168260039</v>
      </c>
      <c r="J87" s="83">
        <v>45.49664274137532</v>
      </c>
      <c r="K87" s="83">
        <v>0</v>
      </c>
      <c r="L87" s="83">
        <v>5.751633986928105</v>
      </c>
      <c r="M87" s="83">
        <v>0.646551724137931</v>
      </c>
      <c r="N87" s="83">
        <v>3.9567931972267973</v>
      </c>
      <c r="O87" s="83">
        <v>0.7886435331230284</v>
      </c>
      <c r="P87" s="83">
        <v>3.775458616206847</v>
      </c>
    </row>
    <row r="88" spans="2:16" s="27" customFormat="1" ht="15" customHeight="1">
      <c r="B88" s="82" t="s">
        <v>112</v>
      </c>
      <c r="C88" s="83">
        <v>0</v>
      </c>
      <c r="D88" s="83">
        <v>0</v>
      </c>
      <c r="E88" s="83">
        <v>0</v>
      </c>
      <c r="F88" s="83">
        <v>0</v>
      </c>
      <c r="G88" s="83">
        <v>0</v>
      </c>
      <c r="H88" s="83">
        <v>0</v>
      </c>
      <c r="I88" s="83">
        <v>0</v>
      </c>
      <c r="J88" s="83">
        <v>0</v>
      </c>
      <c r="K88" s="83">
        <v>0</v>
      </c>
      <c r="L88" s="83">
        <v>0</v>
      </c>
      <c r="M88" s="83">
        <v>0</v>
      </c>
      <c r="N88" s="83">
        <v>0</v>
      </c>
      <c r="O88" s="83">
        <v>0</v>
      </c>
      <c r="P88" s="83">
        <v>0</v>
      </c>
    </row>
    <row r="89" spans="2:16" s="27" customFormat="1" ht="15" customHeight="1">
      <c r="B89" s="82" t="s">
        <v>114</v>
      </c>
      <c r="C89" s="83">
        <v>0</v>
      </c>
      <c r="D89" s="83">
        <v>0</v>
      </c>
      <c r="E89" s="83">
        <v>0</v>
      </c>
      <c r="F89" s="83">
        <v>0</v>
      </c>
      <c r="G89" s="83">
        <v>0</v>
      </c>
      <c r="H89" s="83">
        <v>0</v>
      </c>
      <c r="I89" s="83">
        <v>0</v>
      </c>
      <c r="J89" s="83">
        <v>0</v>
      </c>
      <c r="K89" s="83">
        <v>0</v>
      </c>
      <c r="L89" s="83">
        <v>0</v>
      </c>
      <c r="M89" s="83">
        <v>0</v>
      </c>
      <c r="N89" s="83">
        <v>0</v>
      </c>
      <c r="O89" s="83">
        <v>0</v>
      </c>
      <c r="P89" s="83">
        <v>0</v>
      </c>
    </row>
    <row r="90" spans="2:16" s="27" customFormat="1" ht="15" customHeight="1">
      <c r="B90" s="82" t="s">
        <v>34</v>
      </c>
      <c r="C90" s="83">
        <v>0</v>
      </c>
      <c r="D90" s="83">
        <v>0</v>
      </c>
      <c r="E90" s="83">
        <v>0</v>
      </c>
      <c r="F90" s="83">
        <v>0</v>
      </c>
      <c r="G90" s="83">
        <v>0</v>
      </c>
      <c r="H90" s="83">
        <v>0</v>
      </c>
      <c r="I90" s="83">
        <v>0</v>
      </c>
      <c r="J90" s="83">
        <v>0</v>
      </c>
      <c r="K90" s="83">
        <v>0</v>
      </c>
      <c r="L90" s="83">
        <v>0</v>
      </c>
      <c r="M90" s="83">
        <v>0</v>
      </c>
      <c r="N90" s="83">
        <v>0</v>
      </c>
      <c r="O90" s="83">
        <v>0</v>
      </c>
      <c r="P90" s="83">
        <v>0</v>
      </c>
    </row>
    <row r="91" spans="2:16" s="27" customFormat="1" ht="15" customHeight="1">
      <c r="B91" s="82" t="s">
        <v>15</v>
      </c>
      <c r="C91" s="83">
        <v>100</v>
      </c>
      <c r="D91" s="83">
        <v>100</v>
      </c>
      <c r="E91" s="83">
        <v>100</v>
      </c>
      <c r="F91" s="83">
        <v>100</v>
      </c>
      <c r="G91" s="83">
        <v>100</v>
      </c>
      <c r="H91" s="83">
        <v>100</v>
      </c>
      <c r="I91" s="83">
        <v>100</v>
      </c>
      <c r="J91" s="83">
        <v>100</v>
      </c>
      <c r="K91" s="83">
        <v>100</v>
      </c>
      <c r="L91" s="83">
        <v>100</v>
      </c>
      <c r="M91" s="83">
        <v>100</v>
      </c>
      <c r="N91" s="83">
        <v>100</v>
      </c>
      <c r="O91" s="83">
        <v>100</v>
      </c>
      <c r="P91" s="83">
        <v>100</v>
      </c>
    </row>
    <row r="92" spans="2:16" s="27" customFormat="1" ht="12.75">
      <c r="B92" s="82" t="s">
        <v>153</v>
      </c>
      <c r="C92" s="84">
        <v>186.32448584988575</v>
      </c>
      <c r="D92" s="63">
        <v>179.62573801661162</v>
      </c>
      <c r="E92" s="63">
        <v>214.2833526202678</v>
      </c>
      <c r="F92" s="63">
        <v>159.71100722481938</v>
      </c>
      <c r="G92" s="63">
        <v>260.92036670861046</v>
      </c>
      <c r="H92" s="63">
        <v>174.05774550484094</v>
      </c>
      <c r="I92" s="63">
        <v>239.95641327101197</v>
      </c>
      <c r="J92" s="63">
        <v>214.3849895760945</v>
      </c>
      <c r="K92" s="63">
        <v>166.24904673711734</v>
      </c>
      <c r="L92" s="63"/>
      <c r="M92" s="63">
        <v>1.7909318635340798</v>
      </c>
      <c r="N92" s="63">
        <v>199.7429395213117</v>
      </c>
      <c r="O92" s="82"/>
      <c r="P92" s="82"/>
    </row>
    <row r="93" spans="2:16" s="27" customFormat="1" ht="25.5" customHeight="1">
      <c r="B93" s="144" t="s">
        <v>159</v>
      </c>
      <c r="C93" s="144"/>
      <c r="D93" s="144"/>
      <c r="E93" s="144"/>
      <c r="F93" s="144"/>
      <c r="G93" s="144"/>
      <c r="H93" s="144"/>
      <c r="I93" s="144"/>
      <c r="J93" s="144"/>
      <c r="K93" s="144"/>
      <c r="L93" s="144"/>
      <c r="M93" s="144"/>
      <c r="N93" s="144"/>
      <c r="O93" s="144"/>
      <c r="P93" s="144"/>
    </row>
    <row r="94" s="31" customFormat="1" ht="12.75"/>
    <row r="95" s="31" customFormat="1" ht="12.75" customHeight="1">
      <c r="B95" s="67" t="s">
        <v>202</v>
      </c>
    </row>
    <row r="96" s="31" customFormat="1" ht="12.75"/>
    <row r="97" s="31" customFormat="1" ht="12.75"/>
    <row r="98" s="31" customFormat="1" ht="12.75"/>
    <row r="99" s="31" customFormat="1" ht="12.75"/>
    <row r="100" spans="2:16" s="27" customFormat="1" ht="16.5" customHeight="1">
      <c r="B100" s="165" t="s">
        <v>222</v>
      </c>
      <c r="C100" s="165"/>
      <c r="D100" s="165"/>
      <c r="E100" s="165"/>
      <c r="F100" s="165"/>
      <c r="G100" s="165"/>
      <c r="H100" s="165"/>
      <c r="I100" s="165"/>
      <c r="J100" s="165"/>
      <c r="K100" s="165"/>
      <c r="L100" s="165"/>
      <c r="M100" s="165"/>
      <c r="N100" s="165"/>
      <c r="O100" s="165"/>
      <c r="P100" s="165"/>
    </row>
    <row r="101" s="27" customFormat="1" ht="12.75"/>
    <row r="102" spans="2:16" s="27" customFormat="1" ht="12.75" customHeight="1">
      <c r="B102" s="145"/>
      <c r="C102" s="147" t="s">
        <v>32</v>
      </c>
      <c r="D102" s="147"/>
      <c r="E102" s="147"/>
      <c r="F102" s="147"/>
      <c r="G102" s="147"/>
      <c r="H102" s="147"/>
      <c r="I102" s="147"/>
      <c r="J102" s="147"/>
      <c r="K102" s="147"/>
      <c r="L102" s="147"/>
      <c r="M102" s="147"/>
      <c r="N102" s="138" t="s">
        <v>35</v>
      </c>
      <c r="O102" s="136" t="s">
        <v>33</v>
      </c>
      <c r="P102" s="103" t="s">
        <v>15</v>
      </c>
    </row>
    <row r="103" spans="1:16" s="27" customFormat="1" ht="12.75">
      <c r="A103" s="53"/>
      <c r="B103" s="146"/>
      <c r="C103" s="57" t="s">
        <v>16</v>
      </c>
      <c r="D103" s="57" t="s">
        <v>17</v>
      </c>
      <c r="E103" s="57" t="s">
        <v>18</v>
      </c>
      <c r="F103" s="57" t="s">
        <v>19</v>
      </c>
      <c r="G103" s="57" t="s">
        <v>20</v>
      </c>
      <c r="H103" s="57" t="s">
        <v>21</v>
      </c>
      <c r="I103" s="57" t="s">
        <v>22</v>
      </c>
      <c r="J103" s="57" t="s">
        <v>23</v>
      </c>
      <c r="K103" s="57" t="s">
        <v>24</v>
      </c>
      <c r="L103" s="57">
        <v>88</v>
      </c>
      <c r="M103" s="57">
        <v>99</v>
      </c>
      <c r="N103" s="139"/>
      <c r="O103" s="140"/>
      <c r="P103" s="104"/>
    </row>
    <row r="104" spans="2:16" s="27" customFormat="1" ht="15" customHeight="1">
      <c r="B104" s="82" t="s">
        <v>25</v>
      </c>
      <c r="C104" s="83">
        <v>99.44215699296055</v>
      </c>
      <c r="D104" s="83">
        <v>19.39773171685569</v>
      </c>
      <c r="E104" s="83">
        <v>24.995904995904997</v>
      </c>
      <c r="F104" s="83">
        <v>41.80602006688963</v>
      </c>
      <c r="G104" s="83">
        <v>21.967601738443303</v>
      </c>
      <c r="H104" s="83">
        <v>99.65430546825895</v>
      </c>
      <c r="I104" s="83">
        <v>99.19839679358718</v>
      </c>
      <c r="J104" s="83">
        <v>24.300254452926207</v>
      </c>
      <c r="K104" s="83">
        <v>99.78925184404636</v>
      </c>
      <c r="L104" s="83">
        <v>65.36585365853658</v>
      </c>
      <c r="M104" s="83">
        <v>92.79454722492697</v>
      </c>
      <c r="N104" s="83">
        <v>61.13103448275862</v>
      </c>
      <c r="O104" s="83">
        <v>92.81744335185977</v>
      </c>
      <c r="P104" s="83">
        <v>64.20772966914359</v>
      </c>
    </row>
    <row r="105" spans="2:16" s="27" customFormat="1" ht="15" customHeight="1">
      <c r="B105" s="28" t="s">
        <v>167</v>
      </c>
      <c r="C105" s="83">
        <v>0.03984592907424625</v>
      </c>
      <c r="D105" s="83">
        <v>80.18511276235171</v>
      </c>
      <c r="E105" s="83">
        <v>0.04914004914004914</v>
      </c>
      <c r="F105" s="83">
        <v>0</v>
      </c>
      <c r="G105" s="83">
        <v>0</v>
      </c>
      <c r="H105" s="83">
        <v>0.03142677561282212</v>
      </c>
      <c r="I105" s="83">
        <v>0.36436509382401167</v>
      </c>
      <c r="J105" s="83">
        <v>13.893129770992367</v>
      </c>
      <c r="K105" s="83">
        <v>0.2107481559536354</v>
      </c>
      <c r="L105" s="83">
        <v>18.78048780487805</v>
      </c>
      <c r="M105" s="83">
        <v>5.6475170399221035</v>
      </c>
      <c r="N105" s="83">
        <v>15.77471264367816</v>
      </c>
      <c r="O105" s="83">
        <v>2.244548952543822</v>
      </c>
      <c r="P105" s="83">
        <v>14.460957283407364</v>
      </c>
    </row>
    <row r="106" spans="2:16" s="27" customFormat="1" ht="15" customHeight="1">
      <c r="B106" s="82" t="s">
        <v>29</v>
      </c>
      <c r="C106" s="83">
        <v>0.18594766901314916</v>
      </c>
      <c r="D106" s="83">
        <v>0.15643332029722332</v>
      </c>
      <c r="E106" s="83">
        <v>74.92219492219492</v>
      </c>
      <c r="F106" s="83">
        <v>0</v>
      </c>
      <c r="G106" s="83">
        <v>0</v>
      </c>
      <c r="H106" s="83">
        <v>0.2042740414833438</v>
      </c>
      <c r="I106" s="83">
        <v>0.12752778283840407</v>
      </c>
      <c r="J106" s="83">
        <v>0</v>
      </c>
      <c r="K106" s="83">
        <v>0</v>
      </c>
      <c r="L106" s="83">
        <v>3.1707317073170733</v>
      </c>
      <c r="M106" s="83">
        <v>1.4605647517039921</v>
      </c>
      <c r="N106" s="83">
        <v>10.685057471264368</v>
      </c>
      <c r="O106" s="83">
        <v>3.7836682342881574</v>
      </c>
      <c r="P106" s="83">
        <v>10.014944580513928</v>
      </c>
    </row>
    <row r="107" spans="2:16" s="27" customFormat="1" ht="15" customHeight="1">
      <c r="B107" s="82" t="s">
        <v>30</v>
      </c>
      <c r="C107" s="83">
        <v>0.11953778722273874</v>
      </c>
      <c r="D107" s="83">
        <v>0.06518055012384305</v>
      </c>
      <c r="E107" s="83">
        <v>0.03276003276003276</v>
      </c>
      <c r="F107" s="83">
        <v>58.19397993311037</v>
      </c>
      <c r="G107" s="83">
        <v>0</v>
      </c>
      <c r="H107" s="83">
        <v>0.01571338780641106</v>
      </c>
      <c r="I107" s="83">
        <v>0.14574603752960466</v>
      </c>
      <c r="J107" s="83">
        <v>0</v>
      </c>
      <c r="K107" s="83">
        <v>0</v>
      </c>
      <c r="L107" s="83">
        <v>3.658536585365854</v>
      </c>
      <c r="M107" s="83">
        <v>0.09737098344693282</v>
      </c>
      <c r="N107" s="83">
        <v>2.094252873563218</v>
      </c>
      <c r="O107" s="83">
        <v>0.1496365968362548</v>
      </c>
      <c r="P107" s="83">
        <v>1.9054340155257588</v>
      </c>
    </row>
    <row r="108" spans="2:16" s="27" customFormat="1" ht="15" customHeight="1">
      <c r="B108" s="82" t="s">
        <v>31</v>
      </c>
      <c r="C108" s="83">
        <v>0.026563952716164164</v>
      </c>
      <c r="D108" s="83">
        <v>0</v>
      </c>
      <c r="E108" s="83">
        <v>0</v>
      </c>
      <c r="F108" s="83">
        <v>0</v>
      </c>
      <c r="G108" s="83">
        <v>78.0323982615567</v>
      </c>
      <c r="H108" s="83">
        <v>0</v>
      </c>
      <c r="I108" s="83">
        <v>0</v>
      </c>
      <c r="J108" s="83">
        <v>0</v>
      </c>
      <c r="K108" s="83">
        <v>0</v>
      </c>
      <c r="L108" s="83">
        <v>1.951219512195122</v>
      </c>
      <c r="M108" s="83">
        <v>0</v>
      </c>
      <c r="N108" s="83">
        <v>4.563218390804598</v>
      </c>
      <c r="O108" s="83">
        <v>0.021376656690893545</v>
      </c>
      <c r="P108" s="83">
        <v>4.122213458425008</v>
      </c>
    </row>
    <row r="109" spans="2:16" s="27" customFormat="1" ht="15" customHeight="1">
      <c r="B109" s="82" t="s">
        <v>26</v>
      </c>
      <c r="C109" s="83">
        <v>0</v>
      </c>
      <c r="D109" s="83">
        <v>0</v>
      </c>
      <c r="E109" s="83">
        <v>0</v>
      </c>
      <c r="F109" s="83">
        <v>0</v>
      </c>
      <c r="G109" s="83">
        <v>0</v>
      </c>
      <c r="H109" s="83">
        <v>0</v>
      </c>
      <c r="I109" s="83">
        <v>0</v>
      </c>
      <c r="J109" s="83">
        <v>0</v>
      </c>
      <c r="K109" s="83">
        <v>0</v>
      </c>
      <c r="L109" s="83">
        <v>0</v>
      </c>
      <c r="M109" s="83">
        <v>0</v>
      </c>
      <c r="N109" s="83">
        <v>0</v>
      </c>
      <c r="O109" s="83">
        <v>0</v>
      </c>
      <c r="P109" s="83">
        <v>0</v>
      </c>
    </row>
    <row r="110" spans="2:16" s="27" customFormat="1" ht="15" customHeight="1">
      <c r="B110" s="82" t="s">
        <v>81</v>
      </c>
      <c r="C110" s="83">
        <v>0</v>
      </c>
      <c r="D110" s="83">
        <v>0</v>
      </c>
      <c r="E110" s="83">
        <v>0</v>
      </c>
      <c r="F110" s="83">
        <v>0</v>
      </c>
      <c r="G110" s="83">
        <v>0</v>
      </c>
      <c r="H110" s="83">
        <v>0</v>
      </c>
      <c r="I110" s="83">
        <v>0</v>
      </c>
      <c r="J110" s="83">
        <v>0</v>
      </c>
      <c r="K110" s="83">
        <v>0</v>
      </c>
      <c r="L110" s="83">
        <v>0</v>
      </c>
      <c r="M110" s="83">
        <v>0</v>
      </c>
      <c r="N110" s="83">
        <v>0</v>
      </c>
      <c r="O110" s="83">
        <v>0</v>
      </c>
      <c r="P110" s="83">
        <v>0</v>
      </c>
    </row>
    <row r="111" spans="2:16" s="27" customFormat="1" ht="15" customHeight="1">
      <c r="B111" s="82" t="s">
        <v>28</v>
      </c>
      <c r="C111" s="83">
        <v>0.18594766901314916</v>
      </c>
      <c r="D111" s="83">
        <v>0.19554165037152912</v>
      </c>
      <c r="E111" s="83">
        <v>0</v>
      </c>
      <c r="F111" s="83">
        <v>0</v>
      </c>
      <c r="G111" s="83">
        <v>0</v>
      </c>
      <c r="H111" s="83">
        <v>0.09428032683846638</v>
      </c>
      <c r="I111" s="83">
        <v>0.16396429222080525</v>
      </c>
      <c r="J111" s="83">
        <v>61.80661577608142</v>
      </c>
      <c r="K111" s="83">
        <v>0</v>
      </c>
      <c r="L111" s="83">
        <v>7.073170731707317</v>
      </c>
      <c r="M111" s="83">
        <v>0</v>
      </c>
      <c r="N111" s="83">
        <v>5.751724137931035</v>
      </c>
      <c r="O111" s="83">
        <v>0.983326207781103</v>
      </c>
      <c r="P111" s="83">
        <v>5.2887209929843495</v>
      </c>
    </row>
    <row r="112" spans="2:16" s="27" customFormat="1" ht="15" customHeight="1">
      <c r="B112" s="82" t="s">
        <v>112</v>
      </c>
      <c r="C112" s="83">
        <v>0</v>
      </c>
      <c r="D112" s="83">
        <v>0</v>
      </c>
      <c r="E112" s="83">
        <v>0</v>
      </c>
      <c r="F112" s="83">
        <v>0</v>
      </c>
      <c r="G112" s="83">
        <v>0</v>
      </c>
      <c r="H112" s="83">
        <v>0</v>
      </c>
      <c r="I112" s="83">
        <v>0</v>
      </c>
      <c r="J112" s="83">
        <v>0</v>
      </c>
      <c r="K112" s="83">
        <v>0</v>
      </c>
      <c r="L112" s="83">
        <v>0</v>
      </c>
      <c r="M112" s="83">
        <v>0</v>
      </c>
      <c r="N112" s="83">
        <v>0</v>
      </c>
      <c r="O112" s="83">
        <v>0</v>
      </c>
      <c r="P112" s="83">
        <v>0</v>
      </c>
    </row>
    <row r="113" spans="2:16" s="27" customFormat="1" ht="15" customHeight="1">
      <c r="B113" s="82" t="s">
        <v>114</v>
      </c>
      <c r="C113" s="83">
        <v>0</v>
      </c>
      <c r="D113" s="83">
        <v>0</v>
      </c>
      <c r="E113" s="83">
        <v>0</v>
      </c>
      <c r="F113" s="83">
        <v>0</v>
      </c>
      <c r="G113" s="83">
        <v>0</v>
      </c>
      <c r="H113" s="83">
        <v>0</v>
      </c>
      <c r="I113" s="83">
        <v>0</v>
      </c>
      <c r="J113" s="83">
        <v>0</v>
      </c>
      <c r="K113" s="83">
        <v>0</v>
      </c>
      <c r="L113" s="83">
        <v>0</v>
      </c>
      <c r="M113" s="83">
        <v>0</v>
      </c>
      <c r="N113" s="83">
        <v>0</v>
      </c>
      <c r="O113" s="83">
        <v>0</v>
      </c>
      <c r="P113" s="83">
        <v>0</v>
      </c>
    </row>
    <row r="114" spans="2:16" s="27" customFormat="1" ht="15" customHeight="1">
      <c r="B114" s="82" t="s">
        <v>34</v>
      </c>
      <c r="C114" s="83">
        <v>0</v>
      </c>
      <c r="D114" s="83">
        <v>0</v>
      </c>
      <c r="E114" s="83">
        <v>0</v>
      </c>
      <c r="F114" s="83">
        <v>0</v>
      </c>
      <c r="G114" s="83">
        <v>0</v>
      </c>
      <c r="H114" s="83">
        <v>0</v>
      </c>
      <c r="I114" s="83">
        <v>0</v>
      </c>
      <c r="J114" s="83">
        <v>0</v>
      </c>
      <c r="K114" s="83">
        <v>0</v>
      </c>
      <c r="L114" s="83">
        <v>0</v>
      </c>
      <c r="M114" s="83">
        <v>0</v>
      </c>
      <c r="N114" s="83">
        <v>0</v>
      </c>
      <c r="O114" s="83">
        <v>0</v>
      </c>
      <c r="P114" s="83">
        <v>0</v>
      </c>
    </row>
    <row r="115" spans="2:16" s="27" customFormat="1" ht="15" customHeight="1">
      <c r="B115" s="82" t="s">
        <v>15</v>
      </c>
      <c r="C115" s="83">
        <v>100</v>
      </c>
      <c r="D115" s="83">
        <v>100</v>
      </c>
      <c r="E115" s="83">
        <v>100</v>
      </c>
      <c r="F115" s="83">
        <v>100</v>
      </c>
      <c r="G115" s="83">
        <v>100</v>
      </c>
      <c r="H115" s="83">
        <v>100</v>
      </c>
      <c r="I115" s="83">
        <v>100</v>
      </c>
      <c r="J115" s="83">
        <v>100</v>
      </c>
      <c r="K115" s="83">
        <v>100</v>
      </c>
      <c r="L115" s="83">
        <v>100</v>
      </c>
      <c r="M115" s="83">
        <v>100</v>
      </c>
      <c r="N115" s="83">
        <v>100</v>
      </c>
      <c r="O115" s="83">
        <v>100</v>
      </c>
      <c r="P115" s="83">
        <v>100</v>
      </c>
    </row>
    <row r="116" spans="2:16" s="27" customFormat="1" ht="12.75">
      <c r="B116" s="82" t="s">
        <v>153</v>
      </c>
      <c r="C116" s="84">
        <v>165.2292229025391</v>
      </c>
      <c r="D116" s="63">
        <v>151.91001445630434</v>
      </c>
      <c r="E116" s="63">
        <v>201.0273634298133</v>
      </c>
      <c r="F116" s="63">
        <v>129.76304140265603</v>
      </c>
      <c r="G116" s="63">
        <v>229.94458072135913</v>
      </c>
      <c r="H116" s="63">
        <v>136.58997252747253</v>
      </c>
      <c r="I116" s="63">
        <v>157.02148353691678</v>
      </c>
      <c r="J116" s="63">
        <v>193.04450338933097</v>
      </c>
      <c r="K116" s="63">
        <v>103.965819456617</v>
      </c>
      <c r="L116" s="63"/>
      <c r="M116" s="63">
        <v>3.950060770165695</v>
      </c>
      <c r="N116" s="63">
        <v>163.3602055416237</v>
      </c>
      <c r="O116" s="82"/>
      <c r="P116" s="82"/>
    </row>
    <row r="117" spans="2:16" s="27" customFormat="1" ht="25.5" customHeight="1">
      <c r="B117" s="144" t="s">
        <v>226</v>
      </c>
      <c r="C117" s="144"/>
      <c r="D117" s="144"/>
      <c r="E117" s="144"/>
      <c r="F117" s="144"/>
      <c r="G117" s="144"/>
      <c r="H117" s="144"/>
      <c r="I117" s="144"/>
      <c r="J117" s="144"/>
      <c r="K117" s="144"/>
      <c r="L117" s="144"/>
      <c r="M117" s="144"/>
      <c r="N117" s="144"/>
      <c r="O117" s="144"/>
      <c r="P117" s="144"/>
    </row>
    <row r="118" spans="3:14" s="27" customFormat="1" ht="12.75">
      <c r="C118" s="95"/>
      <c r="D118" s="95"/>
      <c r="E118" s="95"/>
      <c r="F118" s="95"/>
      <c r="G118" s="95"/>
      <c r="H118" s="95"/>
      <c r="I118" s="95"/>
      <c r="J118" s="95"/>
      <c r="K118" s="95"/>
      <c r="L118" s="95"/>
      <c r="M118" s="95"/>
      <c r="N118" s="95"/>
    </row>
    <row r="119" ht="12.75">
      <c r="B119" s="53" t="s">
        <v>195</v>
      </c>
    </row>
    <row r="120" spans="2:9" ht="12.75">
      <c r="B120" s="67">
        <v>2008</v>
      </c>
      <c r="C120" s="67">
        <v>2009</v>
      </c>
      <c r="D120" s="67">
        <v>2010</v>
      </c>
      <c r="E120" s="67">
        <v>2011</v>
      </c>
      <c r="I120" s="71" t="s">
        <v>194</v>
      </c>
    </row>
    <row r="122" spans="2:16" ht="12.75">
      <c r="B122" s="131" t="s">
        <v>7</v>
      </c>
      <c r="C122" s="131"/>
      <c r="D122" s="131"/>
      <c r="E122" s="131"/>
      <c r="F122" s="131"/>
      <c r="G122" s="131"/>
      <c r="H122" s="131"/>
      <c r="I122" s="131"/>
      <c r="J122" s="131"/>
      <c r="K122" s="131"/>
      <c r="L122" s="131"/>
      <c r="M122" s="131"/>
      <c r="N122" s="131"/>
      <c r="O122" s="131"/>
      <c r="P122" s="131"/>
    </row>
    <row r="123" spans="2:16" ht="12.75">
      <c r="B123" s="131"/>
      <c r="C123" s="131"/>
      <c r="D123" s="131"/>
      <c r="E123" s="131"/>
      <c r="F123" s="131"/>
      <c r="G123" s="131"/>
      <c r="H123" s="131"/>
      <c r="I123" s="131"/>
      <c r="J123" s="131"/>
      <c r="K123" s="131"/>
      <c r="L123" s="131"/>
      <c r="M123" s="131"/>
      <c r="N123" s="131"/>
      <c r="O123" s="131"/>
      <c r="P123" s="131"/>
    </row>
    <row r="124" spans="2:16" ht="12.75">
      <c r="B124" s="131"/>
      <c r="C124" s="131"/>
      <c r="D124" s="131"/>
      <c r="E124" s="131"/>
      <c r="F124" s="131"/>
      <c r="G124" s="131"/>
      <c r="H124" s="131"/>
      <c r="I124" s="131"/>
      <c r="J124" s="131"/>
      <c r="K124" s="131"/>
      <c r="L124" s="131"/>
      <c r="M124" s="131"/>
      <c r="N124" s="131"/>
      <c r="O124" s="131"/>
      <c r="P124" s="131"/>
    </row>
    <row r="125" spans="2:16" ht="12.75">
      <c r="B125" s="131"/>
      <c r="C125" s="131"/>
      <c r="D125" s="131"/>
      <c r="E125" s="131"/>
      <c r="F125" s="131"/>
      <c r="G125" s="131"/>
      <c r="H125" s="131"/>
      <c r="I125" s="131"/>
      <c r="J125" s="131"/>
      <c r="K125" s="131"/>
      <c r="L125" s="131"/>
      <c r="M125" s="131"/>
      <c r="N125" s="131"/>
      <c r="O125" s="131"/>
      <c r="P125" s="131"/>
    </row>
    <row r="126" spans="2:16" ht="12.75">
      <c r="B126" s="131"/>
      <c r="C126" s="131"/>
      <c r="D126" s="131"/>
      <c r="E126" s="131"/>
      <c r="F126" s="131"/>
      <c r="G126" s="131"/>
      <c r="H126" s="131"/>
      <c r="I126" s="131"/>
      <c r="J126" s="131"/>
      <c r="K126" s="131"/>
      <c r="L126" s="131"/>
      <c r="M126" s="131"/>
      <c r="N126" s="131"/>
      <c r="O126" s="131"/>
      <c r="P126" s="131"/>
    </row>
    <row r="127" spans="2:16" ht="12.75">
      <c r="B127" s="131"/>
      <c r="C127" s="131"/>
      <c r="D127" s="131"/>
      <c r="E127" s="131"/>
      <c r="F127" s="131"/>
      <c r="G127" s="131"/>
      <c r="H127" s="131"/>
      <c r="I127" s="131"/>
      <c r="J127" s="131"/>
      <c r="K127" s="131"/>
      <c r="L127" s="131"/>
      <c r="M127" s="131"/>
      <c r="N127" s="131"/>
      <c r="O127" s="131"/>
      <c r="P127" s="131"/>
    </row>
    <row r="129" ht="12.75">
      <c r="G129" s="23"/>
    </row>
    <row r="130" ht="12.75">
      <c r="G130" s="23"/>
    </row>
  </sheetData>
  <mergeCells count="31">
    <mergeCell ref="C30:M30"/>
    <mergeCell ref="N30:N31"/>
    <mergeCell ref="O30:O31"/>
    <mergeCell ref="B6:B7"/>
    <mergeCell ref="C6:M6"/>
    <mergeCell ref="N6:N7"/>
    <mergeCell ref="O6:O7"/>
    <mergeCell ref="P6:P7"/>
    <mergeCell ref="P30:P31"/>
    <mergeCell ref="B30:B31"/>
    <mergeCell ref="B21:P21"/>
    <mergeCell ref="P54:P55"/>
    <mergeCell ref="B54:B55"/>
    <mergeCell ref="C54:M54"/>
    <mergeCell ref="N54:N55"/>
    <mergeCell ref="O54:O55"/>
    <mergeCell ref="B122:P127"/>
    <mergeCell ref="B45:P45"/>
    <mergeCell ref="B69:P69"/>
    <mergeCell ref="B117:P117"/>
    <mergeCell ref="P102:P103"/>
    <mergeCell ref="B102:B103"/>
    <mergeCell ref="C102:M102"/>
    <mergeCell ref="N102:N103"/>
    <mergeCell ref="O102:O103"/>
    <mergeCell ref="B93:P93"/>
    <mergeCell ref="B78:B79"/>
    <mergeCell ref="C78:M78"/>
    <mergeCell ref="N78:N79"/>
    <mergeCell ref="O78:O79"/>
    <mergeCell ref="P78:P79"/>
  </mergeCells>
  <hyperlinks>
    <hyperlink ref="B120" location="'Estancias x area'!A1" display="'Estancias x area'!A1"/>
    <hyperlink ref="C120" location="'Estancias x area'!A27" display="'Estancias x area'!A27"/>
    <hyperlink ref="D120" location="'Estancias x area'!A51" display="'Estancias x area'!A51"/>
    <hyperlink ref="I120" location="ÍNDICE!A1" display="Índice"/>
    <hyperlink ref="B23" location="'Estancias x area'!B120" display="Volver"/>
    <hyperlink ref="B47" location="'Estancias x area'!C120" display="Volver"/>
    <hyperlink ref="B95" location="'Estancias x area'!E120" display="Volver"/>
    <hyperlink ref="B71" location="'Estancias x area'!D120" display="Volver"/>
    <hyperlink ref="E120" location="'Estancias x area'!A75" display="'Estancias x area'!A75"/>
  </hyperlink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P122"/>
  <sheetViews>
    <sheetView showGridLines="0" showRowColHeaders="0" zoomScale="80" zoomScaleNormal="80" workbookViewId="0" topLeftCell="A94">
      <selection activeCell="Q134" sqref="Q134"/>
    </sheetView>
  </sheetViews>
  <sheetFormatPr defaultColWidth="11.421875" defaultRowHeight="12.75"/>
  <cols>
    <col min="1" max="1" width="11.421875" style="17" customWidth="1"/>
    <col min="2" max="2" width="24.8515625" style="17" customWidth="1"/>
    <col min="3" max="5" width="7.7109375" style="17" bestFit="1" customWidth="1"/>
    <col min="6" max="7" width="6.7109375" style="17" bestFit="1" customWidth="1"/>
    <col min="8" max="9" width="7.7109375" style="17" bestFit="1" customWidth="1"/>
    <col min="10" max="11" width="6.7109375" style="17" bestFit="1" customWidth="1"/>
    <col min="12" max="13" width="6.57421875" style="17" bestFit="1" customWidth="1"/>
    <col min="14" max="14" width="10.00390625" style="17" bestFit="1" customWidth="1"/>
    <col min="15" max="15" width="11.57421875" style="17" bestFit="1" customWidth="1"/>
    <col min="16" max="16" width="9.7109375" style="17" customWidth="1"/>
    <col min="17" max="16384" width="11.421875" style="17" customWidth="1"/>
  </cols>
  <sheetData>
    <row r="1" ht="12.75">
      <c r="A1" s="53"/>
    </row>
    <row r="2" s="31" customFormat="1" ht="12.75"/>
    <row r="3" s="31" customFormat="1" ht="12.75"/>
    <row r="4" spans="2:16" s="27" customFormat="1" ht="15.75">
      <c r="B4" s="165" t="s">
        <v>190</v>
      </c>
      <c r="C4" s="165"/>
      <c r="D4" s="165"/>
      <c r="E4" s="165"/>
      <c r="F4" s="165"/>
      <c r="G4" s="165"/>
      <c r="H4" s="165"/>
      <c r="I4" s="165"/>
      <c r="J4" s="165"/>
      <c r="K4" s="165"/>
      <c r="L4" s="165"/>
      <c r="M4" s="165"/>
      <c r="N4" s="165"/>
      <c r="O4" s="165"/>
      <c r="P4" s="165"/>
    </row>
    <row r="5" s="27" customFormat="1" ht="12.75"/>
    <row r="6" spans="2:16" s="27" customFormat="1" ht="12.75" customHeight="1">
      <c r="B6" s="145"/>
      <c r="C6" s="147" t="s">
        <v>32</v>
      </c>
      <c r="D6" s="147"/>
      <c r="E6" s="147"/>
      <c r="F6" s="147"/>
      <c r="G6" s="147"/>
      <c r="H6" s="147"/>
      <c r="I6" s="147"/>
      <c r="J6" s="147"/>
      <c r="K6" s="147"/>
      <c r="L6" s="147"/>
      <c r="M6" s="147"/>
      <c r="N6" s="138" t="s">
        <v>35</v>
      </c>
      <c r="O6" s="136" t="s">
        <v>33</v>
      </c>
      <c r="P6" s="103" t="s">
        <v>15</v>
      </c>
    </row>
    <row r="7" spans="2:16" s="27" customFormat="1" ht="12.75">
      <c r="B7" s="146"/>
      <c r="C7" s="57" t="s">
        <v>16</v>
      </c>
      <c r="D7" s="57" t="s">
        <v>17</v>
      </c>
      <c r="E7" s="57" t="s">
        <v>18</v>
      </c>
      <c r="F7" s="57" t="s">
        <v>19</v>
      </c>
      <c r="G7" s="57" t="s">
        <v>20</v>
      </c>
      <c r="H7" s="57" t="s">
        <v>21</v>
      </c>
      <c r="I7" s="57" t="s">
        <v>22</v>
      </c>
      <c r="J7" s="57" t="s">
        <v>23</v>
      </c>
      <c r="K7" s="57" t="s">
        <v>24</v>
      </c>
      <c r="L7" s="57">
        <v>88</v>
      </c>
      <c r="M7" s="57">
        <v>99</v>
      </c>
      <c r="N7" s="139"/>
      <c r="O7" s="140"/>
      <c r="P7" s="104"/>
    </row>
    <row r="8" spans="2:16" s="27" customFormat="1" ht="15" customHeight="1">
      <c r="B8" s="82" t="s">
        <v>25</v>
      </c>
      <c r="C8" s="83">
        <v>22.68944828485718</v>
      </c>
      <c r="D8" s="83">
        <v>2.2955523672883786</v>
      </c>
      <c r="E8" s="83">
        <v>1.4581974696752316</v>
      </c>
      <c r="F8" s="83">
        <v>1.0982131211686448</v>
      </c>
      <c r="G8" s="83">
        <v>0.4851962958132255</v>
      </c>
      <c r="H8" s="83">
        <v>16.72883787661406</v>
      </c>
      <c r="I8" s="83">
        <v>15.544541541672102</v>
      </c>
      <c r="J8" s="83">
        <v>1.719055693230729</v>
      </c>
      <c r="K8" s="83">
        <v>3.550280422590322</v>
      </c>
      <c r="L8" s="83">
        <v>0.04434589800443459</v>
      </c>
      <c r="M8" s="83">
        <v>2.485978870483892</v>
      </c>
      <c r="N8" s="83">
        <v>68.0996478413982</v>
      </c>
      <c r="O8" s="83">
        <v>31.900352158601798</v>
      </c>
      <c r="P8" s="83">
        <v>100</v>
      </c>
    </row>
    <row r="9" spans="2:16" s="27" customFormat="1" ht="15" customHeight="1">
      <c r="B9" s="28" t="s">
        <v>167</v>
      </c>
      <c r="C9" s="83">
        <v>0.4198530514319988</v>
      </c>
      <c r="D9" s="83">
        <v>90.08846903583746</v>
      </c>
      <c r="E9" s="83">
        <v>0.2849002849002849</v>
      </c>
      <c r="F9" s="83">
        <v>0</v>
      </c>
      <c r="G9" s="83">
        <v>0</v>
      </c>
      <c r="H9" s="83">
        <v>0.299895036737142</v>
      </c>
      <c r="I9" s="83">
        <v>0.1049632628579997</v>
      </c>
      <c r="J9" s="83">
        <v>4.663367821262558</v>
      </c>
      <c r="K9" s="83">
        <v>0</v>
      </c>
      <c r="L9" s="83">
        <v>0.8846903583745689</v>
      </c>
      <c r="M9" s="83">
        <v>2.3391812865497075</v>
      </c>
      <c r="N9" s="83">
        <v>99.08532013795171</v>
      </c>
      <c r="O9" s="83">
        <v>0.9146798620482831</v>
      </c>
      <c r="P9" s="83">
        <v>100</v>
      </c>
    </row>
    <row r="10" spans="2:16" s="27" customFormat="1" ht="15" customHeight="1">
      <c r="B10" s="82" t="s">
        <v>29</v>
      </c>
      <c r="C10" s="83">
        <v>0.14292520247737017</v>
      </c>
      <c r="D10" s="83">
        <v>0.07146260123868509</v>
      </c>
      <c r="E10" s="83">
        <v>92.21057646498332</v>
      </c>
      <c r="F10" s="83">
        <v>0</v>
      </c>
      <c r="G10" s="83">
        <v>0</v>
      </c>
      <c r="H10" s="83">
        <v>0.4287756074321105</v>
      </c>
      <c r="I10" s="83">
        <v>0</v>
      </c>
      <c r="J10" s="83">
        <v>0</v>
      </c>
      <c r="K10" s="83">
        <v>0</v>
      </c>
      <c r="L10" s="83">
        <v>1.167222486898523</v>
      </c>
      <c r="M10" s="83">
        <v>1.7627441638875656</v>
      </c>
      <c r="N10" s="83">
        <v>95.78370652691758</v>
      </c>
      <c r="O10" s="83">
        <v>4.216293473082421</v>
      </c>
      <c r="P10" s="83">
        <v>100</v>
      </c>
    </row>
    <row r="11" spans="2:16" s="27" customFormat="1" ht="15" customHeight="1">
      <c r="B11" s="82" t="s">
        <v>30</v>
      </c>
      <c r="C11" s="83">
        <v>0.2597402597402597</v>
      </c>
      <c r="D11" s="83">
        <v>0</v>
      </c>
      <c r="E11" s="83">
        <v>0</v>
      </c>
      <c r="F11" s="83">
        <v>97.14285714285714</v>
      </c>
      <c r="G11" s="83">
        <v>0</v>
      </c>
      <c r="H11" s="83">
        <v>0</v>
      </c>
      <c r="I11" s="83">
        <v>0.08658008658008658</v>
      </c>
      <c r="J11" s="83">
        <v>0</v>
      </c>
      <c r="K11" s="83">
        <v>0.4329004329004329</v>
      </c>
      <c r="L11" s="83">
        <v>1.1255411255411256</v>
      </c>
      <c r="M11" s="83">
        <v>0.08658008658008658</v>
      </c>
      <c r="N11" s="83">
        <v>99.13419913419914</v>
      </c>
      <c r="O11" s="83">
        <v>0.8658008658008658</v>
      </c>
      <c r="P11" s="83">
        <v>100</v>
      </c>
    </row>
    <row r="12" spans="2:16" s="27" customFormat="1" ht="15" customHeight="1">
      <c r="B12" s="82" t="s">
        <v>31</v>
      </c>
      <c r="C12" s="83">
        <v>0</v>
      </c>
      <c r="D12" s="83">
        <v>0</v>
      </c>
      <c r="E12" s="83">
        <v>0</v>
      </c>
      <c r="F12" s="83">
        <v>0</v>
      </c>
      <c r="G12" s="83">
        <v>98.67715409367179</v>
      </c>
      <c r="H12" s="83">
        <v>0.07150518412584912</v>
      </c>
      <c r="I12" s="83">
        <v>0</v>
      </c>
      <c r="J12" s="83">
        <v>0</v>
      </c>
      <c r="K12" s="83">
        <v>0</v>
      </c>
      <c r="L12" s="83">
        <v>0.7508044333214158</v>
      </c>
      <c r="M12" s="83">
        <v>0.03575259206292456</v>
      </c>
      <c r="N12" s="83">
        <v>99.53521630318198</v>
      </c>
      <c r="O12" s="83">
        <v>0.4647836968180193</v>
      </c>
      <c r="P12" s="83">
        <v>100</v>
      </c>
    </row>
    <row r="13" spans="2:16" s="27" customFormat="1" ht="15" customHeight="1">
      <c r="B13" s="82" t="s">
        <v>26</v>
      </c>
      <c r="C13" s="83"/>
      <c r="D13" s="83"/>
      <c r="E13" s="83"/>
      <c r="F13" s="83"/>
      <c r="G13" s="83"/>
      <c r="H13" s="83"/>
      <c r="I13" s="83"/>
      <c r="J13" s="83"/>
      <c r="K13" s="83"/>
      <c r="L13" s="83"/>
      <c r="M13" s="83"/>
      <c r="N13" s="83"/>
      <c r="O13" s="83"/>
      <c r="P13" s="83"/>
    </row>
    <row r="14" spans="2:16" s="27" customFormat="1" ht="15" customHeight="1">
      <c r="B14" s="82" t="s">
        <v>81</v>
      </c>
      <c r="C14" s="83"/>
      <c r="D14" s="83"/>
      <c r="E14" s="83"/>
      <c r="F14" s="83"/>
      <c r="G14" s="83"/>
      <c r="H14" s="83"/>
      <c r="I14" s="83"/>
      <c r="J14" s="83"/>
      <c r="K14" s="83"/>
      <c r="L14" s="83"/>
      <c r="M14" s="83"/>
      <c r="N14" s="83"/>
      <c r="O14" s="83"/>
      <c r="P14" s="83"/>
    </row>
    <row r="15" spans="2:16" s="27" customFormat="1" ht="15" customHeight="1">
      <c r="B15" s="82" t="s">
        <v>28</v>
      </c>
      <c r="C15" s="83">
        <v>0.14124293785310735</v>
      </c>
      <c r="D15" s="83">
        <v>0.7062146892655368</v>
      </c>
      <c r="E15" s="83">
        <v>0</v>
      </c>
      <c r="F15" s="83">
        <v>0</v>
      </c>
      <c r="G15" s="83">
        <v>0</v>
      </c>
      <c r="H15" s="83">
        <v>0.7062146892655368</v>
      </c>
      <c r="I15" s="83">
        <v>0.3531073446327684</v>
      </c>
      <c r="J15" s="83">
        <v>94.35028248587571</v>
      </c>
      <c r="K15" s="83">
        <v>0</v>
      </c>
      <c r="L15" s="83">
        <v>2.6836158192090394</v>
      </c>
      <c r="M15" s="83">
        <v>0.07062146892655367</v>
      </c>
      <c r="N15" s="83">
        <v>99.01129943502825</v>
      </c>
      <c r="O15" s="83">
        <v>0.9887005649717514</v>
      </c>
      <c r="P15" s="83">
        <v>100</v>
      </c>
    </row>
    <row r="16" spans="2:16" s="27" customFormat="1" ht="15" customHeight="1">
      <c r="B16" s="82" t="s">
        <v>112</v>
      </c>
      <c r="C16" s="83"/>
      <c r="D16" s="83"/>
      <c r="E16" s="83"/>
      <c r="F16" s="83"/>
      <c r="G16" s="83"/>
      <c r="H16" s="83"/>
      <c r="I16" s="83"/>
      <c r="J16" s="83"/>
      <c r="K16" s="83"/>
      <c r="L16" s="83"/>
      <c r="M16" s="83"/>
      <c r="N16" s="83"/>
      <c r="O16" s="83"/>
      <c r="P16" s="83"/>
    </row>
    <row r="17" spans="2:16" s="27" customFormat="1" ht="15" customHeight="1">
      <c r="B17" s="82" t="s">
        <v>114</v>
      </c>
      <c r="C17" s="83"/>
      <c r="D17" s="83"/>
      <c r="E17" s="83"/>
      <c r="F17" s="83"/>
      <c r="G17" s="83"/>
      <c r="H17" s="83"/>
      <c r="I17" s="83"/>
      <c r="J17" s="83"/>
      <c r="K17" s="83"/>
      <c r="L17" s="83"/>
      <c r="M17" s="83"/>
      <c r="N17" s="83"/>
      <c r="O17" s="83"/>
      <c r="P17" s="83"/>
    </row>
    <row r="18" spans="2:16" s="27" customFormat="1" ht="15" customHeight="1">
      <c r="B18" s="82" t="s">
        <v>34</v>
      </c>
      <c r="C18" s="83"/>
      <c r="D18" s="83"/>
      <c r="E18" s="83"/>
      <c r="F18" s="83"/>
      <c r="G18" s="83"/>
      <c r="H18" s="83"/>
      <c r="I18" s="83"/>
      <c r="J18" s="83"/>
      <c r="K18" s="83"/>
      <c r="L18" s="83"/>
      <c r="M18" s="83"/>
      <c r="N18" s="83"/>
      <c r="O18" s="83"/>
      <c r="P18" s="83"/>
    </row>
    <row r="19" spans="2:16" s="27" customFormat="1" ht="15" customHeight="1">
      <c r="B19" s="82" t="s">
        <v>15</v>
      </c>
      <c r="C19" s="83">
        <v>16.010628550485613</v>
      </c>
      <c r="D19" s="83">
        <v>12.646142569177204</v>
      </c>
      <c r="E19" s="83">
        <v>8.152831225948324</v>
      </c>
      <c r="F19" s="83">
        <v>2.8275609309144216</v>
      </c>
      <c r="G19" s="83">
        <v>5.398570643210555</v>
      </c>
      <c r="H19" s="83">
        <v>11.843503756642844</v>
      </c>
      <c r="I19" s="83">
        <v>10.943741982774418</v>
      </c>
      <c r="J19" s="83">
        <v>4.225765072384094</v>
      </c>
      <c r="K19" s="83">
        <v>2.5032068902327285</v>
      </c>
      <c r="L19" s="83">
        <v>0.36100421477002015</v>
      </c>
      <c r="M19" s="83">
        <v>2.1733553234377863</v>
      </c>
      <c r="N19" s="83">
        <v>77.08631115997801</v>
      </c>
      <c r="O19" s="83">
        <v>22.91368884002199</v>
      </c>
      <c r="P19" s="83">
        <v>100</v>
      </c>
    </row>
    <row r="20" s="27" customFormat="1" ht="12.75">
      <c r="B20" s="34" t="s">
        <v>162</v>
      </c>
    </row>
    <row r="21" s="31" customFormat="1" ht="12.75"/>
    <row r="22" s="31" customFormat="1" ht="12.75">
      <c r="B22" s="67" t="s">
        <v>202</v>
      </c>
    </row>
    <row r="23" s="31" customFormat="1" ht="12.75"/>
    <row r="24" s="31" customFormat="1" ht="12.75"/>
    <row r="25" s="31" customFormat="1" ht="12.75"/>
    <row r="26" s="27" customFormat="1" ht="12.75"/>
    <row r="27" spans="2:16" s="27" customFormat="1" ht="15.75">
      <c r="B27" s="165" t="s">
        <v>191</v>
      </c>
      <c r="C27" s="165"/>
      <c r="D27" s="165"/>
      <c r="E27" s="165"/>
      <c r="F27" s="165"/>
      <c r="G27" s="165"/>
      <c r="H27" s="165"/>
      <c r="I27" s="165"/>
      <c r="J27" s="165"/>
      <c r="K27" s="165"/>
      <c r="L27" s="165"/>
      <c r="M27" s="165"/>
      <c r="N27" s="165"/>
      <c r="O27" s="165"/>
      <c r="P27" s="165"/>
    </row>
    <row r="28" s="27" customFormat="1" ht="12.75"/>
    <row r="29" spans="2:16" s="27" customFormat="1" ht="12.75" customHeight="1">
      <c r="B29" s="145"/>
      <c r="C29" s="147" t="s">
        <v>32</v>
      </c>
      <c r="D29" s="147"/>
      <c r="E29" s="147"/>
      <c r="F29" s="147"/>
      <c r="G29" s="147"/>
      <c r="H29" s="147"/>
      <c r="I29" s="147"/>
      <c r="J29" s="147"/>
      <c r="K29" s="147"/>
      <c r="L29" s="147"/>
      <c r="M29" s="147"/>
      <c r="N29" s="138" t="s">
        <v>35</v>
      </c>
      <c r="O29" s="136" t="s">
        <v>33</v>
      </c>
      <c r="P29" s="103" t="s">
        <v>15</v>
      </c>
    </row>
    <row r="30" spans="2:16" s="27" customFormat="1" ht="12.75">
      <c r="B30" s="146"/>
      <c r="C30" s="57" t="s">
        <v>16</v>
      </c>
      <c r="D30" s="57" t="s">
        <v>17</v>
      </c>
      <c r="E30" s="57" t="s">
        <v>18</v>
      </c>
      <c r="F30" s="57" t="s">
        <v>19</v>
      </c>
      <c r="G30" s="57" t="s">
        <v>20</v>
      </c>
      <c r="H30" s="57" t="s">
        <v>21</v>
      </c>
      <c r="I30" s="57" t="s">
        <v>22</v>
      </c>
      <c r="J30" s="57" t="s">
        <v>23</v>
      </c>
      <c r="K30" s="57" t="s">
        <v>24</v>
      </c>
      <c r="L30" s="57">
        <v>88</v>
      </c>
      <c r="M30" s="57">
        <v>99</v>
      </c>
      <c r="N30" s="139"/>
      <c r="O30" s="140"/>
      <c r="P30" s="104"/>
    </row>
    <row r="31" spans="2:16" s="27" customFormat="1" ht="15" customHeight="1">
      <c r="B31" s="82" t="s">
        <v>25</v>
      </c>
      <c r="C31" s="83">
        <v>21.101214574898787</v>
      </c>
      <c r="D31" s="83">
        <v>1.7624831309041835</v>
      </c>
      <c r="E31" s="83">
        <v>0.3832658569500675</v>
      </c>
      <c r="F31" s="83">
        <v>0.6207827260458839</v>
      </c>
      <c r="G31" s="83">
        <v>0.8367071524966262</v>
      </c>
      <c r="H31" s="83">
        <v>19.681511470985154</v>
      </c>
      <c r="I31" s="83">
        <v>18.134952766531715</v>
      </c>
      <c r="J31" s="83">
        <v>0.6774628879892037</v>
      </c>
      <c r="K31" s="83">
        <v>3.6302294197031038</v>
      </c>
      <c r="L31" s="83">
        <v>0.11336032388663968</v>
      </c>
      <c r="M31" s="83">
        <v>1.6545209176788125</v>
      </c>
      <c r="N31" s="83">
        <v>68.59649122807018</v>
      </c>
      <c r="O31" s="83">
        <v>31.403508771929825</v>
      </c>
      <c r="P31" s="83">
        <v>100</v>
      </c>
    </row>
    <row r="32" spans="2:16" s="27" customFormat="1" ht="15" customHeight="1">
      <c r="B32" s="28" t="s">
        <v>167</v>
      </c>
      <c r="C32" s="83">
        <v>0.08923259964306961</v>
      </c>
      <c r="D32" s="83">
        <v>87.13563355145746</v>
      </c>
      <c r="E32" s="83">
        <v>0</v>
      </c>
      <c r="F32" s="83">
        <v>0</v>
      </c>
      <c r="G32" s="83">
        <v>0</v>
      </c>
      <c r="H32" s="83">
        <v>0</v>
      </c>
      <c r="I32" s="83">
        <v>0</v>
      </c>
      <c r="J32" s="83">
        <v>5.800118976799524</v>
      </c>
      <c r="K32" s="83">
        <v>0</v>
      </c>
      <c r="L32" s="83">
        <v>2.305175490779298</v>
      </c>
      <c r="M32" s="83">
        <v>3.494943486020226</v>
      </c>
      <c r="N32" s="83">
        <v>98.82510410469958</v>
      </c>
      <c r="O32" s="83">
        <v>1.1748958953004165</v>
      </c>
      <c r="P32" s="83">
        <v>100</v>
      </c>
    </row>
    <row r="33" spans="2:16" s="27" customFormat="1" ht="15" customHeight="1">
      <c r="B33" s="82" t="s">
        <v>29</v>
      </c>
      <c r="C33" s="83">
        <v>0.11081560283687943</v>
      </c>
      <c r="D33" s="83">
        <v>0.06648936170212766</v>
      </c>
      <c r="E33" s="83">
        <v>96.03280141843972</v>
      </c>
      <c r="F33" s="83">
        <v>0.044326241134751775</v>
      </c>
      <c r="G33" s="83">
        <v>0</v>
      </c>
      <c r="H33" s="83">
        <v>0.1773049645390071</v>
      </c>
      <c r="I33" s="83">
        <v>0.1551418439716312</v>
      </c>
      <c r="J33" s="83">
        <v>0.044326241134751775</v>
      </c>
      <c r="K33" s="83">
        <v>0</v>
      </c>
      <c r="L33" s="83">
        <v>1.2632978723404256</v>
      </c>
      <c r="M33" s="83">
        <v>0.7535460992907801</v>
      </c>
      <c r="N33" s="83">
        <v>98.64804964539007</v>
      </c>
      <c r="O33" s="83">
        <v>1.3519503546099292</v>
      </c>
      <c r="P33" s="83">
        <v>100</v>
      </c>
    </row>
    <row r="34" spans="2:16" s="27" customFormat="1" ht="15" customHeight="1">
      <c r="B34" s="82" t="s">
        <v>30</v>
      </c>
      <c r="C34" s="83">
        <v>0.08431703204047218</v>
      </c>
      <c r="D34" s="83">
        <v>0</v>
      </c>
      <c r="E34" s="83">
        <v>0</v>
      </c>
      <c r="F34" s="83">
        <v>96.20573355817875</v>
      </c>
      <c r="G34" s="83">
        <v>0</v>
      </c>
      <c r="H34" s="83">
        <v>0</v>
      </c>
      <c r="I34" s="83">
        <v>0</v>
      </c>
      <c r="J34" s="83">
        <v>0</v>
      </c>
      <c r="K34" s="83">
        <v>0</v>
      </c>
      <c r="L34" s="83">
        <v>1.2647554806070826</v>
      </c>
      <c r="M34" s="83">
        <v>0.16863406408094436</v>
      </c>
      <c r="N34" s="83">
        <v>97.72344013490725</v>
      </c>
      <c r="O34" s="83">
        <v>2.2765598650927488</v>
      </c>
      <c r="P34" s="83">
        <v>100</v>
      </c>
    </row>
    <row r="35" spans="2:16" s="27" customFormat="1" ht="15" customHeight="1">
      <c r="B35" s="82" t="s">
        <v>31</v>
      </c>
      <c r="C35" s="83">
        <v>0</v>
      </c>
      <c r="D35" s="83">
        <v>0.12224938875305623</v>
      </c>
      <c r="E35" s="83">
        <v>0</v>
      </c>
      <c r="F35" s="83">
        <v>0</v>
      </c>
      <c r="G35" s="83">
        <v>98.45150774246129</v>
      </c>
      <c r="H35" s="83">
        <v>0</v>
      </c>
      <c r="I35" s="83">
        <v>0</v>
      </c>
      <c r="J35" s="83">
        <v>0</v>
      </c>
      <c r="K35" s="83">
        <v>0</v>
      </c>
      <c r="L35" s="83">
        <v>0.8149959250203749</v>
      </c>
      <c r="M35" s="83">
        <v>0</v>
      </c>
      <c r="N35" s="83">
        <v>99.38875305623472</v>
      </c>
      <c r="O35" s="83">
        <v>0.6112469437652812</v>
      </c>
      <c r="P35" s="83">
        <v>100</v>
      </c>
    </row>
    <row r="36" spans="2:16" s="27" customFormat="1" ht="15" customHeight="1">
      <c r="B36" s="82" t="s">
        <v>26</v>
      </c>
      <c r="C36" s="83"/>
      <c r="D36" s="83"/>
      <c r="E36" s="83"/>
      <c r="F36" s="83"/>
      <c r="G36" s="83"/>
      <c r="H36" s="83"/>
      <c r="I36" s="83"/>
      <c r="J36" s="83"/>
      <c r="K36" s="83"/>
      <c r="L36" s="83"/>
      <c r="M36" s="83"/>
      <c r="N36" s="83"/>
      <c r="O36" s="83"/>
      <c r="P36" s="83"/>
    </row>
    <row r="37" spans="2:16" s="27" customFormat="1" ht="15" customHeight="1">
      <c r="B37" s="82" t="s">
        <v>81</v>
      </c>
      <c r="C37" s="83"/>
      <c r="D37" s="83"/>
      <c r="E37" s="83"/>
      <c r="F37" s="83"/>
      <c r="G37" s="83"/>
      <c r="H37" s="83"/>
      <c r="I37" s="83"/>
      <c r="J37" s="83"/>
      <c r="K37" s="83"/>
      <c r="L37" s="83"/>
      <c r="M37" s="83"/>
      <c r="N37" s="83"/>
      <c r="O37" s="83"/>
      <c r="P37" s="83"/>
    </row>
    <row r="38" spans="2:16" s="27" customFormat="1" ht="15" customHeight="1">
      <c r="B38" s="82" t="s">
        <v>28</v>
      </c>
      <c r="C38" s="83">
        <v>0.07479431563201197</v>
      </c>
      <c r="D38" s="83">
        <v>1.7950635751682873</v>
      </c>
      <c r="E38" s="83">
        <v>0</v>
      </c>
      <c r="F38" s="83">
        <v>0</v>
      </c>
      <c r="G38" s="83">
        <v>0</v>
      </c>
      <c r="H38" s="83">
        <v>0.2243829468960359</v>
      </c>
      <c r="I38" s="83">
        <v>0.4487658937920718</v>
      </c>
      <c r="J38" s="83">
        <v>95.06357516828722</v>
      </c>
      <c r="K38" s="83">
        <v>0</v>
      </c>
      <c r="L38" s="83">
        <v>1.944652206432311</v>
      </c>
      <c r="M38" s="83">
        <v>0</v>
      </c>
      <c r="N38" s="83">
        <v>99.55123410620793</v>
      </c>
      <c r="O38" s="83">
        <v>0.4487658937920718</v>
      </c>
      <c r="P38" s="83">
        <v>100</v>
      </c>
    </row>
    <row r="39" spans="2:16" s="27" customFormat="1" ht="15" customHeight="1">
      <c r="B39" s="82" t="s">
        <v>112</v>
      </c>
      <c r="C39" s="83"/>
      <c r="D39" s="83"/>
      <c r="E39" s="83"/>
      <c r="F39" s="83"/>
      <c r="G39" s="83"/>
      <c r="H39" s="83"/>
      <c r="I39" s="83"/>
      <c r="J39" s="83"/>
      <c r="K39" s="83"/>
      <c r="L39" s="83"/>
      <c r="M39" s="83"/>
      <c r="N39" s="83"/>
      <c r="O39" s="83"/>
      <c r="P39" s="83"/>
    </row>
    <row r="40" spans="2:16" s="27" customFormat="1" ht="15" customHeight="1">
      <c r="B40" s="82" t="s">
        <v>114</v>
      </c>
      <c r="C40" s="83"/>
      <c r="D40" s="83"/>
      <c r="E40" s="83"/>
      <c r="F40" s="83"/>
      <c r="G40" s="83"/>
      <c r="H40" s="83"/>
      <c r="I40" s="83"/>
      <c r="J40" s="83"/>
      <c r="K40" s="83"/>
      <c r="L40" s="83"/>
      <c r="M40" s="83"/>
      <c r="N40" s="83"/>
      <c r="O40" s="83"/>
      <c r="P40" s="83"/>
    </row>
    <row r="41" spans="2:16" s="27" customFormat="1" ht="15" customHeight="1">
      <c r="B41" s="82" t="s">
        <v>34</v>
      </c>
      <c r="C41" s="83"/>
      <c r="D41" s="83"/>
      <c r="E41" s="83"/>
      <c r="F41" s="83"/>
      <c r="G41" s="83"/>
      <c r="H41" s="83"/>
      <c r="I41" s="83"/>
      <c r="J41" s="83"/>
      <c r="K41" s="83"/>
      <c r="L41" s="83"/>
      <c r="M41" s="83"/>
      <c r="N41" s="83"/>
      <c r="O41" s="83"/>
      <c r="P41" s="83"/>
    </row>
    <row r="42" spans="2:16" s="27" customFormat="1" ht="15" customHeight="1">
      <c r="B42" s="82" t="s">
        <v>15</v>
      </c>
      <c r="C42" s="83">
        <v>14.702513940258717</v>
      </c>
      <c r="D42" s="83">
        <v>12.2824474776111</v>
      </c>
      <c r="E42" s="83">
        <v>8.401704748136606</v>
      </c>
      <c r="F42" s="83">
        <v>2.5777744400428064</v>
      </c>
      <c r="G42" s="83">
        <v>5.117999361658187</v>
      </c>
      <c r="H42" s="83">
        <v>13.711206653774665</v>
      </c>
      <c r="I42" s="83">
        <v>12.639167902671648</v>
      </c>
      <c r="J42" s="83">
        <v>3.593488913504684</v>
      </c>
      <c r="K42" s="83">
        <v>2.5252051142444096</v>
      </c>
      <c r="L42" s="83">
        <v>0.5914049152319621</v>
      </c>
      <c r="M42" s="83">
        <v>1.6596887144922365</v>
      </c>
      <c r="N42" s="83">
        <v>77.80260218162702</v>
      </c>
      <c r="O42" s="83">
        <v>22.19739781837298</v>
      </c>
      <c r="P42" s="83">
        <v>100</v>
      </c>
    </row>
    <row r="43" s="27" customFormat="1" ht="12.75">
      <c r="B43" s="34" t="s">
        <v>162</v>
      </c>
    </row>
    <row r="44" s="31" customFormat="1" ht="12.75"/>
    <row r="45" s="31" customFormat="1" ht="12.75">
      <c r="B45" s="67" t="s">
        <v>202</v>
      </c>
    </row>
    <row r="46" s="31" customFormat="1" ht="12.75"/>
    <row r="47" s="31" customFormat="1" ht="12.75"/>
    <row r="48" s="31" customFormat="1" ht="12.75"/>
    <row r="49" s="31" customFormat="1" ht="12.75"/>
    <row r="50" spans="2:16" s="27" customFormat="1" ht="15.75">
      <c r="B50" s="165" t="s">
        <v>192</v>
      </c>
      <c r="C50" s="165"/>
      <c r="D50" s="165"/>
      <c r="E50" s="165"/>
      <c r="F50" s="165"/>
      <c r="G50" s="165"/>
      <c r="H50" s="165"/>
      <c r="I50" s="165"/>
      <c r="J50" s="165"/>
      <c r="K50" s="165"/>
      <c r="L50" s="165"/>
      <c r="M50" s="165"/>
      <c r="N50" s="165"/>
      <c r="O50" s="165"/>
      <c r="P50" s="165"/>
    </row>
    <row r="51" s="27" customFormat="1" ht="12.75"/>
    <row r="52" spans="2:16" s="27" customFormat="1" ht="12.75" customHeight="1">
      <c r="B52" s="145"/>
      <c r="C52" s="147" t="s">
        <v>32</v>
      </c>
      <c r="D52" s="147"/>
      <c r="E52" s="147"/>
      <c r="F52" s="147"/>
      <c r="G52" s="147"/>
      <c r="H52" s="147"/>
      <c r="I52" s="147"/>
      <c r="J52" s="147"/>
      <c r="K52" s="147"/>
      <c r="L52" s="147"/>
      <c r="M52" s="147"/>
      <c r="N52" s="138" t="s">
        <v>35</v>
      </c>
      <c r="O52" s="136" t="s">
        <v>33</v>
      </c>
      <c r="P52" s="103" t="s">
        <v>15</v>
      </c>
    </row>
    <row r="53" spans="2:16" s="27" customFormat="1" ht="12.75">
      <c r="B53" s="146"/>
      <c r="C53" s="57" t="s">
        <v>16</v>
      </c>
      <c r="D53" s="57" t="s">
        <v>17</v>
      </c>
      <c r="E53" s="57" t="s">
        <v>18</v>
      </c>
      <c r="F53" s="57" t="s">
        <v>19</v>
      </c>
      <c r="G53" s="57" t="s">
        <v>20</v>
      </c>
      <c r="H53" s="57" t="s">
        <v>21</v>
      </c>
      <c r="I53" s="57" t="s">
        <v>22</v>
      </c>
      <c r="J53" s="57" t="s">
        <v>23</v>
      </c>
      <c r="K53" s="57" t="s">
        <v>24</v>
      </c>
      <c r="L53" s="57">
        <v>88</v>
      </c>
      <c r="M53" s="57">
        <v>99</v>
      </c>
      <c r="N53" s="139"/>
      <c r="O53" s="140"/>
      <c r="P53" s="104"/>
    </row>
    <row r="54" spans="2:16" s="27" customFormat="1" ht="15" customHeight="1">
      <c r="B54" s="82" t="s">
        <v>25</v>
      </c>
      <c r="C54" s="83">
        <v>23.899317406143346</v>
      </c>
      <c r="D54" s="83">
        <v>8.58646188850967</v>
      </c>
      <c r="E54" s="83">
        <v>8.646188850967008</v>
      </c>
      <c r="F54" s="83">
        <v>1.8088737201365188</v>
      </c>
      <c r="G54" s="83">
        <v>2.0534698521046644</v>
      </c>
      <c r="H54" s="83">
        <v>20.147895335608645</v>
      </c>
      <c r="I54" s="83">
        <v>21.14334470989761</v>
      </c>
      <c r="J54" s="83">
        <v>3.6149032992036405</v>
      </c>
      <c r="K54" s="83">
        <v>3.8083048919226394</v>
      </c>
      <c r="L54" s="83">
        <v>0.7565415244596132</v>
      </c>
      <c r="M54" s="83">
        <v>0.20762229806598406</v>
      </c>
      <c r="N54" s="83">
        <v>94.67292377701934</v>
      </c>
      <c r="O54" s="83">
        <v>5.32707622298066</v>
      </c>
      <c r="P54" s="83">
        <v>100</v>
      </c>
    </row>
    <row r="55" spans="2:16" s="27" customFormat="1" ht="15" customHeight="1">
      <c r="B55" s="28" t="s">
        <v>167</v>
      </c>
      <c r="C55" s="83">
        <v>0.42175026359391476</v>
      </c>
      <c r="D55" s="83">
        <v>86.39855399909625</v>
      </c>
      <c r="E55" s="83">
        <v>0.04518752824220515</v>
      </c>
      <c r="F55" s="83">
        <v>0</v>
      </c>
      <c r="G55" s="83">
        <v>0</v>
      </c>
      <c r="H55" s="83">
        <v>0.587437867148667</v>
      </c>
      <c r="I55" s="83">
        <v>0.015062509414068384</v>
      </c>
      <c r="J55" s="83">
        <v>6.6124416327760205</v>
      </c>
      <c r="K55" s="83">
        <v>0</v>
      </c>
      <c r="L55" s="83">
        <v>1.0845006778129236</v>
      </c>
      <c r="M55" s="83">
        <v>4.127127579454737</v>
      </c>
      <c r="N55" s="83">
        <v>99.29206205753879</v>
      </c>
      <c r="O55" s="83">
        <v>0.707937942461214</v>
      </c>
      <c r="P55" s="83">
        <v>100</v>
      </c>
    </row>
    <row r="56" spans="2:16" s="27" customFormat="1" ht="15" customHeight="1">
      <c r="B56" s="82" t="s">
        <v>29</v>
      </c>
      <c r="C56" s="83">
        <v>0.1563721657544957</v>
      </c>
      <c r="D56" s="83">
        <v>0</v>
      </c>
      <c r="E56" s="83">
        <v>91.28225175918686</v>
      </c>
      <c r="F56" s="83">
        <v>0.039093041438623924</v>
      </c>
      <c r="G56" s="83">
        <v>0</v>
      </c>
      <c r="H56" s="83">
        <v>0.13682564503518374</v>
      </c>
      <c r="I56" s="83">
        <v>0.07818608287724785</v>
      </c>
      <c r="J56" s="83">
        <v>0</v>
      </c>
      <c r="K56" s="83">
        <v>0</v>
      </c>
      <c r="L56" s="83">
        <v>0.4300234558248632</v>
      </c>
      <c r="M56" s="83">
        <v>5.648944487881157</v>
      </c>
      <c r="N56" s="83">
        <v>97.77169663799843</v>
      </c>
      <c r="O56" s="83">
        <v>2.2283033620015638</v>
      </c>
      <c r="P56" s="83">
        <v>100</v>
      </c>
    </row>
    <row r="57" spans="2:16" s="27" customFormat="1" ht="15" customHeight="1">
      <c r="B57" s="82" t="s">
        <v>30</v>
      </c>
      <c r="C57" s="83">
        <v>0</v>
      </c>
      <c r="D57" s="83">
        <v>0</v>
      </c>
      <c r="E57" s="83">
        <v>0</v>
      </c>
      <c r="F57" s="83">
        <v>94.30232558139535</v>
      </c>
      <c r="G57" s="83">
        <v>0</v>
      </c>
      <c r="H57" s="83">
        <v>0</v>
      </c>
      <c r="I57" s="83">
        <v>0</v>
      </c>
      <c r="J57" s="83">
        <v>0</v>
      </c>
      <c r="K57" s="83">
        <v>0</v>
      </c>
      <c r="L57" s="83">
        <v>5</v>
      </c>
      <c r="M57" s="83">
        <v>0.6976744186046512</v>
      </c>
      <c r="N57" s="83">
        <v>100</v>
      </c>
      <c r="O57" s="83">
        <v>0</v>
      </c>
      <c r="P57" s="83">
        <v>100</v>
      </c>
    </row>
    <row r="58" spans="2:16" s="27" customFormat="1" ht="15" customHeight="1">
      <c r="B58" s="82" t="s">
        <v>31</v>
      </c>
      <c r="C58" s="83">
        <v>0</v>
      </c>
      <c r="D58" s="83">
        <v>0</v>
      </c>
      <c r="E58" s="83">
        <v>0</v>
      </c>
      <c r="F58" s="83">
        <v>0</v>
      </c>
      <c r="G58" s="83">
        <v>98.64104967197751</v>
      </c>
      <c r="H58" s="83">
        <v>0</v>
      </c>
      <c r="I58" s="83">
        <v>0.46860356138706655</v>
      </c>
      <c r="J58" s="83">
        <v>0</v>
      </c>
      <c r="K58" s="83">
        <v>0.046860356138706656</v>
      </c>
      <c r="L58" s="83">
        <v>0.4217432052483599</v>
      </c>
      <c r="M58" s="83">
        <v>0</v>
      </c>
      <c r="N58" s="83">
        <v>99.57825679475164</v>
      </c>
      <c r="O58" s="83">
        <v>0.4217432052483599</v>
      </c>
      <c r="P58" s="83">
        <v>100</v>
      </c>
    </row>
    <row r="59" spans="2:16" s="27" customFormat="1" ht="15" customHeight="1">
      <c r="B59" s="82" t="s">
        <v>26</v>
      </c>
      <c r="C59" s="83"/>
      <c r="D59" s="83"/>
      <c r="E59" s="83"/>
      <c r="F59" s="83"/>
      <c r="G59" s="83"/>
      <c r="H59" s="83"/>
      <c r="I59" s="83"/>
      <c r="J59" s="83"/>
      <c r="K59" s="83"/>
      <c r="L59" s="83"/>
      <c r="M59" s="83"/>
      <c r="N59" s="83"/>
      <c r="O59" s="83"/>
      <c r="P59" s="83"/>
    </row>
    <row r="60" spans="2:16" s="27" customFormat="1" ht="15" customHeight="1">
      <c r="B60" s="82" t="s">
        <v>81</v>
      </c>
      <c r="C60" s="83"/>
      <c r="D60" s="83"/>
      <c r="E60" s="83"/>
      <c r="F60" s="83"/>
      <c r="G60" s="83"/>
      <c r="H60" s="83"/>
      <c r="I60" s="83"/>
      <c r="J60" s="83"/>
      <c r="K60" s="83"/>
      <c r="L60" s="83"/>
      <c r="M60" s="83"/>
      <c r="N60" s="83"/>
      <c r="O60" s="83"/>
      <c r="P60" s="83"/>
    </row>
    <row r="61" spans="2:16" s="27" customFormat="1" ht="15" customHeight="1">
      <c r="B61" s="82" t="s">
        <v>28</v>
      </c>
      <c r="C61" s="83">
        <v>1.2372634643377</v>
      </c>
      <c r="D61" s="83">
        <v>1.455604075691412</v>
      </c>
      <c r="E61" s="83">
        <v>0</v>
      </c>
      <c r="F61" s="83">
        <v>0</v>
      </c>
      <c r="G61" s="83">
        <v>0</v>
      </c>
      <c r="H61" s="83">
        <v>0</v>
      </c>
      <c r="I61" s="83">
        <v>0.07278020378457059</v>
      </c>
      <c r="J61" s="83">
        <v>91.26637554585153</v>
      </c>
      <c r="K61" s="83">
        <v>0</v>
      </c>
      <c r="L61" s="83">
        <v>4.148471615720524</v>
      </c>
      <c r="M61" s="83">
        <v>0.727802037845706</v>
      </c>
      <c r="N61" s="83">
        <v>98.90829694323143</v>
      </c>
      <c r="O61" s="83">
        <v>1.091703056768559</v>
      </c>
      <c r="P61" s="83">
        <v>100</v>
      </c>
    </row>
    <row r="62" spans="2:16" s="27" customFormat="1" ht="15" customHeight="1">
      <c r="B62" s="82" t="s">
        <v>112</v>
      </c>
      <c r="C62" s="83"/>
      <c r="D62" s="83"/>
      <c r="E62" s="83"/>
      <c r="F62" s="83"/>
      <c r="G62" s="83"/>
      <c r="H62" s="83"/>
      <c r="I62" s="83"/>
      <c r="J62" s="83"/>
      <c r="K62" s="83"/>
      <c r="L62" s="83"/>
      <c r="M62" s="83"/>
      <c r="N62" s="83"/>
      <c r="O62" s="83"/>
      <c r="P62" s="83"/>
    </row>
    <row r="63" spans="2:16" s="27" customFormat="1" ht="15" customHeight="1">
      <c r="B63" s="82" t="s">
        <v>114</v>
      </c>
      <c r="C63" s="83"/>
      <c r="D63" s="83"/>
      <c r="E63" s="83"/>
      <c r="F63" s="83"/>
      <c r="G63" s="83"/>
      <c r="H63" s="83"/>
      <c r="I63" s="83"/>
      <c r="J63" s="83"/>
      <c r="K63" s="83"/>
      <c r="L63" s="83"/>
      <c r="M63" s="83"/>
      <c r="N63" s="83"/>
      <c r="O63" s="83"/>
      <c r="P63" s="83"/>
    </row>
    <row r="64" spans="2:16" s="27" customFormat="1" ht="15" customHeight="1">
      <c r="B64" s="82" t="s">
        <v>34</v>
      </c>
      <c r="C64" s="83"/>
      <c r="D64" s="83"/>
      <c r="E64" s="83"/>
      <c r="F64" s="83"/>
      <c r="G64" s="83"/>
      <c r="H64" s="83"/>
      <c r="I64" s="83"/>
      <c r="J64" s="83"/>
      <c r="K64" s="83"/>
      <c r="L64" s="83"/>
      <c r="M64" s="83"/>
      <c r="N64" s="83"/>
      <c r="O64" s="83"/>
      <c r="P64" s="83"/>
    </row>
    <row r="65" spans="2:16" s="27" customFormat="1" ht="15" customHeight="1">
      <c r="B65" s="82" t="s">
        <v>15</v>
      </c>
      <c r="C65" s="83">
        <v>16.488894955443325</v>
      </c>
      <c r="D65" s="83">
        <v>17.110933447731217</v>
      </c>
      <c r="E65" s="83">
        <v>15.040071758672465</v>
      </c>
      <c r="F65" s="83">
        <v>2.8254977282920266</v>
      </c>
      <c r="G65" s="83">
        <v>5.512548017861669</v>
      </c>
      <c r="H65" s="83">
        <v>13.903242790008385</v>
      </c>
      <c r="I65" s="83">
        <v>14.527231246221945</v>
      </c>
      <c r="J65" s="83">
        <v>5.7796930756781</v>
      </c>
      <c r="K65" s="83">
        <v>2.6129516603942826</v>
      </c>
      <c r="L65" s="83">
        <v>0.9145330811379989</v>
      </c>
      <c r="M65" s="83">
        <v>1.2713764795351286</v>
      </c>
      <c r="N65" s="83">
        <v>95.98697424097654</v>
      </c>
      <c r="O65" s="83">
        <v>4.013025759023458</v>
      </c>
      <c r="P65" s="83">
        <v>100</v>
      </c>
    </row>
    <row r="66" s="27" customFormat="1" ht="12.75">
      <c r="B66" s="34" t="s">
        <v>162</v>
      </c>
    </row>
    <row r="67" s="31" customFormat="1" ht="12.75" customHeight="1"/>
    <row r="68" s="31" customFormat="1" ht="12.75" customHeight="1">
      <c r="B68" s="67" t="s">
        <v>202</v>
      </c>
    </row>
    <row r="69" s="31" customFormat="1" ht="12.75"/>
    <row r="70" s="31" customFormat="1" ht="12.75"/>
    <row r="71" s="31" customFormat="1" ht="12.75"/>
    <row r="72" s="31" customFormat="1" ht="12.75"/>
    <row r="73" spans="2:16" s="27" customFormat="1" ht="15.75">
      <c r="B73" s="165" t="s">
        <v>193</v>
      </c>
      <c r="C73" s="165"/>
      <c r="D73" s="165"/>
      <c r="E73" s="165"/>
      <c r="F73" s="165"/>
      <c r="G73" s="165"/>
      <c r="H73" s="165"/>
      <c r="I73" s="165"/>
      <c r="J73" s="165"/>
      <c r="K73" s="165"/>
      <c r="L73" s="165"/>
      <c r="M73" s="165"/>
      <c r="N73" s="165"/>
      <c r="O73" s="165"/>
      <c r="P73" s="165"/>
    </row>
    <row r="74" s="27" customFormat="1" ht="12.75"/>
    <row r="75" spans="2:16" s="27" customFormat="1" ht="12.75" customHeight="1">
      <c r="B75" s="145"/>
      <c r="C75" s="147" t="s">
        <v>32</v>
      </c>
      <c r="D75" s="147"/>
      <c r="E75" s="147"/>
      <c r="F75" s="147"/>
      <c r="G75" s="147"/>
      <c r="H75" s="147"/>
      <c r="I75" s="147"/>
      <c r="J75" s="147"/>
      <c r="K75" s="147"/>
      <c r="L75" s="147"/>
      <c r="M75" s="147"/>
      <c r="N75" s="138" t="s">
        <v>35</v>
      </c>
      <c r="O75" s="136" t="s">
        <v>33</v>
      </c>
      <c r="P75" s="103" t="s">
        <v>15</v>
      </c>
    </row>
    <row r="76" spans="2:16" s="27" customFormat="1" ht="12.75">
      <c r="B76" s="146"/>
      <c r="C76" s="57" t="s">
        <v>16</v>
      </c>
      <c r="D76" s="57" t="s">
        <v>17</v>
      </c>
      <c r="E76" s="57" t="s">
        <v>18</v>
      </c>
      <c r="F76" s="57" t="s">
        <v>19</v>
      </c>
      <c r="G76" s="57" t="s">
        <v>20</v>
      </c>
      <c r="H76" s="57" t="s">
        <v>21</v>
      </c>
      <c r="I76" s="57" t="s">
        <v>22</v>
      </c>
      <c r="J76" s="57" t="s">
        <v>23</v>
      </c>
      <c r="K76" s="57" t="s">
        <v>24</v>
      </c>
      <c r="L76" s="57">
        <v>88</v>
      </c>
      <c r="M76" s="57">
        <v>99</v>
      </c>
      <c r="N76" s="139"/>
      <c r="O76" s="140"/>
      <c r="P76" s="104"/>
    </row>
    <row r="77" spans="2:16" s="27" customFormat="1" ht="15" customHeight="1">
      <c r="B77" s="82" t="s">
        <v>25</v>
      </c>
      <c r="C77" s="83">
        <v>21.8822858919227</v>
      </c>
      <c r="D77" s="83">
        <v>6.828661727371639</v>
      </c>
      <c r="E77" s="83">
        <v>5.999689135277965</v>
      </c>
      <c r="F77" s="83">
        <v>2.4532407647272163</v>
      </c>
      <c r="G77" s="83">
        <v>2.005077457126574</v>
      </c>
      <c r="H77" s="83">
        <v>20.480804103414332</v>
      </c>
      <c r="I77" s="83">
        <v>21.558468473136106</v>
      </c>
      <c r="J77" s="83">
        <v>5.118905756178436</v>
      </c>
      <c r="K77" s="83">
        <v>3.92725765504378</v>
      </c>
      <c r="L77" s="83">
        <v>1.481788508367442</v>
      </c>
      <c r="M77" s="83">
        <v>0.8704212216983576</v>
      </c>
      <c r="N77" s="83">
        <v>92.60660069426454</v>
      </c>
      <c r="O77" s="83">
        <v>7.393399305735454</v>
      </c>
      <c r="P77" s="83">
        <v>100</v>
      </c>
    </row>
    <row r="78" spans="2:16" s="27" customFormat="1" ht="15" customHeight="1">
      <c r="B78" s="28" t="s">
        <v>167</v>
      </c>
      <c r="C78" s="83">
        <v>0.26488219712811933</v>
      </c>
      <c r="D78" s="83">
        <v>88.02453645615502</v>
      </c>
      <c r="E78" s="83">
        <v>0.3067057019378224</v>
      </c>
      <c r="F78" s="83">
        <v>0</v>
      </c>
      <c r="G78" s="83">
        <v>0</v>
      </c>
      <c r="H78" s="83">
        <v>1.7008225289279242</v>
      </c>
      <c r="I78" s="83">
        <v>0.34852920674752547</v>
      </c>
      <c r="J78" s="83">
        <v>5.269761606022585</v>
      </c>
      <c r="K78" s="83">
        <v>0.13941168269901016</v>
      </c>
      <c r="L78" s="83">
        <v>1.5056461731493098</v>
      </c>
      <c r="M78" s="83">
        <v>0.9619406106231703</v>
      </c>
      <c r="N78" s="83">
        <v>98.52223616339049</v>
      </c>
      <c r="O78" s="83">
        <v>1.4777638366095078</v>
      </c>
      <c r="P78" s="83">
        <v>100</v>
      </c>
    </row>
    <row r="79" spans="1:16" s="27" customFormat="1" ht="15" customHeight="1">
      <c r="A79" s="53"/>
      <c r="B79" s="82" t="s">
        <v>29</v>
      </c>
      <c r="C79" s="83">
        <v>0.09117848187827672</v>
      </c>
      <c r="D79" s="83">
        <v>0</v>
      </c>
      <c r="E79" s="83">
        <v>94.43811260542512</v>
      </c>
      <c r="F79" s="83">
        <v>0.15956234328698427</v>
      </c>
      <c r="G79" s="83">
        <v>0</v>
      </c>
      <c r="H79" s="83">
        <v>0.15956234328698427</v>
      </c>
      <c r="I79" s="83">
        <v>0</v>
      </c>
      <c r="J79" s="83">
        <v>0</v>
      </c>
      <c r="K79" s="83">
        <v>0</v>
      </c>
      <c r="L79" s="83">
        <v>0.20515158422612265</v>
      </c>
      <c r="M79" s="83">
        <v>1.2764987462958741</v>
      </c>
      <c r="N79" s="83">
        <v>96.33006610439936</v>
      </c>
      <c r="O79" s="83">
        <v>3.6699338956006384</v>
      </c>
      <c r="P79" s="83">
        <v>100</v>
      </c>
    </row>
    <row r="80" spans="2:16" s="27" customFormat="1" ht="15" customHeight="1">
      <c r="B80" s="82" t="s">
        <v>30</v>
      </c>
      <c r="C80" s="83">
        <v>0</v>
      </c>
      <c r="D80" s="83">
        <v>0.5091649694501018</v>
      </c>
      <c r="E80" s="83">
        <v>0</v>
      </c>
      <c r="F80" s="83">
        <v>94.19551934826885</v>
      </c>
      <c r="G80" s="83">
        <v>0</v>
      </c>
      <c r="H80" s="83">
        <v>0.20366598778004075</v>
      </c>
      <c r="I80" s="83">
        <v>0.10183299389002037</v>
      </c>
      <c r="J80" s="83">
        <v>0</v>
      </c>
      <c r="K80" s="83">
        <v>0</v>
      </c>
      <c r="L80" s="83">
        <v>2.6476578411405294</v>
      </c>
      <c r="M80" s="83">
        <v>0</v>
      </c>
      <c r="N80" s="83">
        <v>97.65784114052953</v>
      </c>
      <c r="O80" s="83">
        <v>2.3421588594704685</v>
      </c>
      <c r="P80" s="83">
        <v>100</v>
      </c>
    </row>
    <row r="81" spans="2:16" s="27" customFormat="1" ht="15" customHeight="1">
      <c r="B81" s="82" t="s">
        <v>31</v>
      </c>
      <c r="C81" s="83">
        <v>0</v>
      </c>
      <c r="D81" s="83">
        <v>0</v>
      </c>
      <c r="E81" s="83">
        <v>0</v>
      </c>
      <c r="F81" s="83">
        <v>0</v>
      </c>
      <c r="G81" s="83">
        <v>99.0228013029316</v>
      </c>
      <c r="H81" s="83">
        <v>0.27919962773382967</v>
      </c>
      <c r="I81" s="83">
        <v>0.3722661703117729</v>
      </c>
      <c r="J81" s="83">
        <v>0</v>
      </c>
      <c r="K81" s="83">
        <v>0</v>
      </c>
      <c r="L81" s="83">
        <v>0.27919962773382967</v>
      </c>
      <c r="M81" s="83">
        <v>0</v>
      </c>
      <c r="N81" s="83">
        <v>99.95346672871104</v>
      </c>
      <c r="O81" s="83">
        <v>0.04653327128897161</v>
      </c>
      <c r="P81" s="83">
        <v>100</v>
      </c>
    </row>
    <row r="82" spans="2:16" s="27" customFormat="1" ht="15" customHeight="1">
      <c r="B82" s="82" t="s">
        <v>26</v>
      </c>
      <c r="C82" s="83"/>
      <c r="D82" s="83"/>
      <c r="E82" s="83"/>
      <c r="F82" s="83"/>
      <c r="G82" s="83"/>
      <c r="H82" s="83"/>
      <c r="I82" s="83"/>
      <c r="J82" s="83"/>
      <c r="K82" s="83"/>
      <c r="L82" s="83"/>
      <c r="M82" s="83"/>
      <c r="N82" s="83"/>
      <c r="O82" s="83"/>
      <c r="P82" s="83"/>
    </row>
    <row r="83" spans="2:16" s="27" customFormat="1" ht="15" customHeight="1">
      <c r="B83" s="82" t="s">
        <v>81</v>
      </c>
      <c r="C83" s="83"/>
      <c r="D83" s="83"/>
      <c r="E83" s="83"/>
      <c r="F83" s="83"/>
      <c r="G83" s="83"/>
      <c r="H83" s="83"/>
      <c r="I83" s="83"/>
      <c r="J83" s="83"/>
      <c r="K83" s="83"/>
      <c r="L83" s="83"/>
      <c r="M83" s="83"/>
      <c r="N83" s="83"/>
      <c r="O83" s="83"/>
      <c r="P83" s="83"/>
    </row>
    <row r="84" spans="2:16" s="27" customFormat="1" ht="15" customHeight="1">
      <c r="B84" s="82" t="s">
        <v>28</v>
      </c>
      <c r="C84" s="83">
        <v>0.4782400765184122</v>
      </c>
      <c r="D84" s="83">
        <v>0.9564801530368244</v>
      </c>
      <c r="E84" s="83">
        <v>0</v>
      </c>
      <c r="F84" s="83">
        <v>0</v>
      </c>
      <c r="G84" s="83">
        <v>0.04782400765184122</v>
      </c>
      <c r="H84" s="83">
        <v>0.5260640841702535</v>
      </c>
      <c r="I84" s="83">
        <v>0.5738880918220947</v>
      </c>
      <c r="J84" s="83">
        <v>93.974175035868</v>
      </c>
      <c r="K84" s="83">
        <v>0</v>
      </c>
      <c r="L84" s="83">
        <v>2.104256336681014</v>
      </c>
      <c r="M84" s="83">
        <v>0.14347202295552366</v>
      </c>
      <c r="N84" s="83">
        <v>98.80439980870396</v>
      </c>
      <c r="O84" s="83">
        <v>1.1956001912960306</v>
      </c>
      <c r="P84" s="83">
        <v>100</v>
      </c>
    </row>
    <row r="85" spans="2:16" s="27" customFormat="1" ht="15" customHeight="1">
      <c r="B85" s="82" t="s">
        <v>112</v>
      </c>
      <c r="C85" s="83"/>
      <c r="D85" s="83"/>
      <c r="E85" s="83"/>
      <c r="F85" s="83"/>
      <c r="G85" s="83"/>
      <c r="H85" s="83"/>
      <c r="I85" s="83"/>
      <c r="J85" s="83"/>
      <c r="K85" s="83"/>
      <c r="L85" s="83"/>
      <c r="M85" s="83"/>
      <c r="N85" s="83"/>
      <c r="O85" s="83"/>
      <c r="P85" s="83"/>
    </row>
    <row r="86" spans="2:16" s="27" customFormat="1" ht="15" customHeight="1">
      <c r="B86" s="82" t="s">
        <v>114</v>
      </c>
      <c r="C86" s="83"/>
      <c r="D86" s="83"/>
      <c r="E86" s="83"/>
      <c r="F86" s="83"/>
      <c r="G86" s="83"/>
      <c r="H86" s="83"/>
      <c r="I86" s="83"/>
      <c r="J86" s="83"/>
      <c r="K86" s="83"/>
      <c r="L86" s="83"/>
      <c r="M86" s="83"/>
      <c r="N86" s="83"/>
      <c r="O86" s="83"/>
      <c r="P86" s="83"/>
    </row>
    <row r="87" spans="2:16" s="27" customFormat="1" ht="15" customHeight="1">
      <c r="B87" s="82" t="s">
        <v>34</v>
      </c>
      <c r="C87" s="83"/>
      <c r="D87" s="83"/>
      <c r="E87" s="83"/>
      <c r="F87" s="83"/>
      <c r="G87" s="83"/>
      <c r="H87" s="83"/>
      <c r="I87" s="83"/>
      <c r="J87" s="83"/>
      <c r="K87" s="83"/>
      <c r="L87" s="83"/>
      <c r="M87" s="83"/>
      <c r="N87" s="83"/>
      <c r="O87" s="83"/>
      <c r="P87" s="83"/>
    </row>
    <row r="88" spans="2:16" s="27" customFormat="1" ht="15" customHeight="1">
      <c r="B88" s="82" t="s">
        <v>15</v>
      </c>
      <c r="C88" s="83">
        <v>15.311281236458182</v>
      </c>
      <c r="D88" s="83">
        <v>16.20504116712408</v>
      </c>
      <c r="E88" s="83">
        <v>11.701935577061967</v>
      </c>
      <c r="F88" s="83">
        <v>3.392676585295392</v>
      </c>
      <c r="G88" s="83">
        <v>5.241586017622418</v>
      </c>
      <c r="H88" s="83">
        <v>14.54210602340026</v>
      </c>
      <c r="I88" s="83">
        <v>15.109056767297414</v>
      </c>
      <c r="J88" s="83">
        <v>7.798281092012133</v>
      </c>
      <c r="K88" s="83">
        <v>2.75530839231547</v>
      </c>
      <c r="L88" s="83">
        <v>1.3812653473927488</v>
      </c>
      <c r="M88" s="83">
        <v>0.8377870865231836</v>
      </c>
      <c r="N88" s="83">
        <v>94.27632529250324</v>
      </c>
      <c r="O88" s="83">
        <v>5.72367470749675</v>
      </c>
      <c r="P88" s="83">
        <v>100</v>
      </c>
    </row>
    <row r="89" s="27" customFormat="1" ht="12.75">
      <c r="B89" s="34" t="s">
        <v>162</v>
      </c>
    </row>
    <row r="90" s="31" customFormat="1" ht="12.75" customHeight="1"/>
    <row r="91" s="31" customFormat="1" ht="12.75" customHeight="1">
      <c r="B91" s="67" t="s">
        <v>202</v>
      </c>
    </row>
    <row r="92" s="31" customFormat="1" ht="12.75"/>
    <row r="93" s="31" customFormat="1" ht="12.75"/>
    <row r="94" s="31" customFormat="1" ht="12.75"/>
    <row r="95" s="31" customFormat="1" ht="12.75"/>
    <row r="96" spans="2:16" s="27" customFormat="1" ht="15.75">
      <c r="B96" s="165" t="s">
        <v>14</v>
      </c>
      <c r="C96" s="165"/>
      <c r="D96" s="165"/>
      <c r="E96" s="165"/>
      <c r="F96" s="165"/>
      <c r="G96" s="165"/>
      <c r="H96" s="165"/>
      <c r="I96" s="165"/>
      <c r="J96" s="165"/>
      <c r="K96" s="165"/>
      <c r="L96" s="165"/>
      <c r="M96" s="165"/>
      <c r="N96" s="165"/>
      <c r="O96" s="165"/>
      <c r="P96" s="165"/>
    </row>
    <row r="97" s="27" customFormat="1" ht="12.75"/>
    <row r="98" spans="2:16" s="27" customFormat="1" ht="12.75" customHeight="1">
      <c r="B98" s="145"/>
      <c r="C98" s="147" t="s">
        <v>32</v>
      </c>
      <c r="D98" s="147"/>
      <c r="E98" s="147"/>
      <c r="F98" s="147"/>
      <c r="G98" s="147"/>
      <c r="H98" s="147"/>
      <c r="I98" s="147"/>
      <c r="J98" s="147"/>
      <c r="K98" s="147"/>
      <c r="L98" s="147"/>
      <c r="M98" s="147"/>
      <c r="N98" s="138" t="s">
        <v>35</v>
      </c>
      <c r="O98" s="136" t="s">
        <v>33</v>
      </c>
      <c r="P98" s="103" t="s">
        <v>15</v>
      </c>
    </row>
    <row r="99" spans="2:16" s="27" customFormat="1" ht="12.75">
      <c r="B99" s="146"/>
      <c r="C99" s="57" t="s">
        <v>16</v>
      </c>
      <c r="D99" s="57" t="s">
        <v>17</v>
      </c>
      <c r="E99" s="57" t="s">
        <v>18</v>
      </c>
      <c r="F99" s="57" t="s">
        <v>19</v>
      </c>
      <c r="G99" s="57" t="s">
        <v>20</v>
      </c>
      <c r="H99" s="57" t="s">
        <v>21</v>
      </c>
      <c r="I99" s="57" t="s">
        <v>22</v>
      </c>
      <c r="J99" s="57" t="s">
        <v>23</v>
      </c>
      <c r="K99" s="57" t="s">
        <v>24</v>
      </c>
      <c r="L99" s="57">
        <v>88</v>
      </c>
      <c r="M99" s="57">
        <v>99</v>
      </c>
      <c r="N99" s="139"/>
      <c r="O99" s="140"/>
      <c r="P99" s="104"/>
    </row>
    <row r="100" spans="2:16" s="27" customFormat="1" ht="15" customHeight="1">
      <c r="B100" s="82" t="s">
        <v>25</v>
      </c>
      <c r="C100" s="83">
        <v>24.20314217366005</v>
      </c>
      <c r="D100" s="83">
        <v>4.81024115859572</v>
      </c>
      <c r="E100" s="83">
        <v>4.933083338721148</v>
      </c>
      <c r="F100" s="83">
        <v>2.020430594168229</v>
      </c>
      <c r="G100" s="83">
        <v>1.7973750565720565</v>
      </c>
      <c r="H100" s="83">
        <v>20.501713325143854</v>
      </c>
      <c r="I100" s="83">
        <v>17.601991336393613</v>
      </c>
      <c r="J100" s="83">
        <v>3.0872179478890542</v>
      </c>
      <c r="K100" s="83">
        <v>3.0613564362837007</v>
      </c>
      <c r="L100" s="83">
        <v>0.8663606387793367</v>
      </c>
      <c r="M100" s="83">
        <v>3.0807525699877156</v>
      </c>
      <c r="N100" s="83">
        <v>85.96366457619447</v>
      </c>
      <c r="O100" s="83">
        <v>14.036335423805522</v>
      </c>
      <c r="P100" s="83">
        <v>100</v>
      </c>
    </row>
    <row r="101" spans="2:16" s="27" customFormat="1" ht="15" customHeight="1">
      <c r="B101" s="28" t="s">
        <v>167</v>
      </c>
      <c r="C101" s="83">
        <v>0.04306014066312617</v>
      </c>
      <c r="D101" s="83">
        <v>88.28764173962968</v>
      </c>
      <c r="E101" s="83">
        <v>0.04306014066312617</v>
      </c>
      <c r="F101" s="83">
        <v>0</v>
      </c>
      <c r="G101" s="83">
        <v>0</v>
      </c>
      <c r="H101" s="83">
        <v>0.02870676044208411</v>
      </c>
      <c r="I101" s="83">
        <v>0.2870676044208411</v>
      </c>
      <c r="J101" s="83">
        <v>7.836945600688963</v>
      </c>
      <c r="K101" s="83">
        <v>0.02870676044208411</v>
      </c>
      <c r="L101" s="83">
        <v>1.1052102770202383</v>
      </c>
      <c r="M101" s="83">
        <v>0.8324960528204393</v>
      </c>
      <c r="N101" s="83">
        <v>98.49289507679059</v>
      </c>
      <c r="O101" s="83">
        <v>1.5071049232094158</v>
      </c>
      <c r="P101" s="83">
        <v>100</v>
      </c>
    </row>
    <row r="102" spans="1:16" s="27" customFormat="1" ht="15" customHeight="1">
      <c r="A102" s="53"/>
      <c r="B102" s="82" t="s">
        <v>29</v>
      </c>
      <c r="C102" s="83">
        <v>0.29015544041450775</v>
      </c>
      <c r="D102" s="83">
        <v>0.24870466321243523</v>
      </c>
      <c r="E102" s="83">
        <v>94.79792746113989</v>
      </c>
      <c r="F102" s="83">
        <v>0</v>
      </c>
      <c r="G102" s="83">
        <v>0</v>
      </c>
      <c r="H102" s="83">
        <v>0.2694300518134715</v>
      </c>
      <c r="I102" s="83">
        <v>0.14507772020725387</v>
      </c>
      <c r="J102" s="83">
        <v>0</v>
      </c>
      <c r="K102" s="83">
        <v>0</v>
      </c>
      <c r="L102" s="83">
        <v>0.2694300518134715</v>
      </c>
      <c r="M102" s="83">
        <v>0.31088082901554404</v>
      </c>
      <c r="N102" s="83">
        <v>96.33160621761658</v>
      </c>
      <c r="O102" s="83">
        <v>3.66839378238342</v>
      </c>
      <c r="P102" s="83">
        <v>100</v>
      </c>
    </row>
    <row r="103" spans="2:16" s="27" customFormat="1" ht="15" customHeight="1">
      <c r="B103" s="82" t="s">
        <v>30</v>
      </c>
      <c r="C103" s="83">
        <v>0.9803921568627451</v>
      </c>
      <c r="D103" s="83">
        <v>0.5446623093681917</v>
      </c>
      <c r="E103" s="83">
        <v>0.2178649237472767</v>
      </c>
      <c r="F103" s="83">
        <v>94.77124183006536</v>
      </c>
      <c r="G103" s="83">
        <v>0</v>
      </c>
      <c r="H103" s="83">
        <v>0.10893246187363835</v>
      </c>
      <c r="I103" s="83">
        <v>0.8714596949891068</v>
      </c>
      <c r="J103" s="83">
        <v>0</v>
      </c>
      <c r="K103" s="83">
        <v>0</v>
      </c>
      <c r="L103" s="83">
        <v>1.6339869281045751</v>
      </c>
      <c r="M103" s="83">
        <v>0.10893246187363835</v>
      </c>
      <c r="N103" s="83">
        <v>99.23747276688454</v>
      </c>
      <c r="O103" s="83">
        <v>0.7625272331154684</v>
      </c>
      <c r="P103" s="83">
        <v>100</v>
      </c>
    </row>
    <row r="104" spans="2:16" s="27" customFormat="1" ht="15" customHeight="1">
      <c r="B104" s="82" t="s">
        <v>31</v>
      </c>
      <c r="C104" s="83">
        <v>0.10070493454179255</v>
      </c>
      <c r="D104" s="83">
        <v>0</v>
      </c>
      <c r="E104" s="83">
        <v>0</v>
      </c>
      <c r="F104" s="83">
        <v>0</v>
      </c>
      <c r="G104" s="83">
        <v>99.44612286002014</v>
      </c>
      <c r="H104" s="83">
        <v>0</v>
      </c>
      <c r="I104" s="83">
        <v>0</v>
      </c>
      <c r="J104" s="83">
        <v>0</v>
      </c>
      <c r="K104" s="83">
        <v>0</v>
      </c>
      <c r="L104" s="83">
        <v>0.4028197381671702</v>
      </c>
      <c r="M104" s="83">
        <v>0</v>
      </c>
      <c r="N104" s="83">
        <v>99.9496475327291</v>
      </c>
      <c r="O104" s="83">
        <v>0.050352467270896276</v>
      </c>
      <c r="P104" s="83">
        <v>100</v>
      </c>
    </row>
    <row r="105" spans="2:16" s="27" customFormat="1" ht="15" customHeight="1">
      <c r="B105" s="82" t="s">
        <v>26</v>
      </c>
      <c r="C105" s="83"/>
      <c r="D105" s="83"/>
      <c r="E105" s="83"/>
      <c r="F105" s="83"/>
      <c r="G105" s="83"/>
      <c r="H105" s="83"/>
      <c r="I105" s="83"/>
      <c r="J105" s="83"/>
      <c r="K105" s="83"/>
      <c r="L105" s="83"/>
      <c r="M105" s="83"/>
      <c r="N105" s="83"/>
      <c r="O105" s="83"/>
      <c r="P105" s="83"/>
    </row>
    <row r="106" spans="2:16" s="27" customFormat="1" ht="15" customHeight="1">
      <c r="B106" s="82" t="s">
        <v>81</v>
      </c>
      <c r="C106" s="83"/>
      <c r="D106" s="83"/>
      <c r="E106" s="83"/>
      <c r="F106" s="83"/>
      <c r="G106" s="83"/>
      <c r="H106" s="83"/>
      <c r="I106" s="83"/>
      <c r="J106" s="83"/>
      <c r="K106" s="83"/>
      <c r="L106" s="83"/>
      <c r="M106" s="83"/>
      <c r="N106" s="83"/>
      <c r="O106" s="83"/>
      <c r="P106" s="83"/>
    </row>
    <row r="107" spans="2:16" s="27" customFormat="1" ht="15" customHeight="1">
      <c r="B107" s="82" t="s">
        <v>28</v>
      </c>
      <c r="C107" s="83">
        <v>0.5494505494505495</v>
      </c>
      <c r="D107" s="83">
        <v>0.5886970172684458</v>
      </c>
      <c r="E107" s="83">
        <v>0</v>
      </c>
      <c r="F107" s="83">
        <v>0</v>
      </c>
      <c r="G107" s="83">
        <v>0</v>
      </c>
      <c r="H107" s="83">
        <v>0.23547880690737832</v>
      </c>
      <c r="I107" s="83">
        <v>0.3532182103610675</v>
      </c>
      <c r="J107" s="83">
        <v>95.32967032967034</v>
      </c>
      <c r="K107" s="83">
        <v>0</v>
      </c>
      <c r="L107" s="83">
        <v>1.1381475667189953</v>
      </c>
      <c r="M107" s="83">
        <v>0</v>
      </c>
      <c r="N107" s="83">
        <v>98.19466248037676</v>
      </c>
      <c r="O107" s="83">
        <v>1.805337519623234</v>
      </c>
      <c r="P107" s="83">
        <v>100</v>
      </c>
    </row>
    <row r="108" spans="2:16" s="27" customFormat="1" ht="15" customHeight="1">
      <c r="B108" s="82" t="s">
        <v>112</v>
      </c>
      <c r="C108" s="83"/>
      <c r="D108" s="83"/>
      <c r="E108" s="83"/>
      <c r="F108" s="83"/>
      <c r="G108" s="83"/>
      <c r="H108" s="83"/>
      <c r="I108" s="83"/>
      <c r="J108" s="83"/>
      <c r="K108" s="83"/>
      <c r="L108" s="83"/>
      <c r="M108" s="83"/>
      <c r="N108" s="83"/>
      <c r="O108" s="83"/>
      <c r="P108" s="83"/>
    </row>
    <row r="109" spans="2:16" s="27" customFormat="1" ht="15" customHeight="1">
      <c r="B109" s="82" t="s">
        <v>114</v>
      </c>
      <c r="C109" s="83"/>
      <c r="D109" s="83"/>
      <c r="E109" s="83"/>
      <c r="F109" s="83"/>
      <c r="G109" s="83"/>
      <c r="H109" s="83"/>
      <c r="I109" s="83"/>
      <c r="J109" s="83"/>
      <c r="K109" s="83"/>
      <c r="L109" s="83"/>
      <c r="M109" s="83"/>
      <c r="N109" s="83"/>
      <c r="O109" s="83"/>
      <c r="P109" s="83"/>
    </row>
    <row r="110" spans="2:16" s="27" customFormat="1" ht="15" customHeight="1">
      <c r="B110" s="82" t="s">
        <v>34</v>
      </c>
      <c r="C110" s="83"/>
      <c r="D110" s="83"/>
      <c r="E110" s="83"/>
      <c r="F110" s="83"/>
      <c r="G110" s="83"/>
      <c r="H110" s="83"/>
      <c r="I110" s="83"/>
      <c r="J110" s="83"/>
      <c r="K110" s="83"/>
      <c r="L110" s="83"/>
      <c r="M110" s="83"/>
      <c r="N110" s="83"/>
      <c r="O110" s="83"/>
      <c r="P110" s="83"/>
    </row>
    <row r="111" spans="2:16" s="27" customFormat="1" ht="15" customHeight="1">
      <c r="B111" s="82" t="s">
        <v>15</v>
      </c>
      <c r="C111" s="83">
        <v>15.627464817966707</v>
      </c>
      <c r="D111" s="83">
        <v>15.922205155880278</v>
      </c>
      <c r="E111" s="83">
        <v>12.671758894101043</v>
      </c>
      <c r="F111" s="83">
        <v>3.10307609282245</v>
      </c>
      <c r="G111" s="83">
        <v>5.253435177882021</v>
      </c>
      <c r="H111" s="83">
        <v>13.209348665365935</v>
      </c>
      <c r="I111" s="83">
        <v>11.393167005687243</v>
      </c>
      <c r="J111" s="83">
        <v>8.157250197185437</v>
      </c>
      <c r="K111" s="83">
        <v>1.9697787371829465</v>
      </c>
      <c r="L111" s="83">
        <v>0.8510108348208726</v>
      </c>
      <c r="M111" s="83">
        <v>2.1316783594171613</v>
      </c>
      <c r="N111" s="83">
        <v>90.2901739383121</v>
      </c>
      <c r="O111" s="83">
        <v>9.709826061687908</v>
      </c>
      <c r="P111" s="83">
        <v>100</v>
      </c>
    </row>
    <row r="112" s="27" customFormat="1" ht="12.75">
      <c r="B112" s="34" t="s">
        <v>162</v>
      </c>
    </row>
    <row r="113" s="27" customFormat="1" ht="12.75"/>
    <row r="114" ht="12.75">
      <c r="B114" s="53" t="s">
        <v>195</v>
      </c>
    </row>
    <row r="115" spans="2:9" ht="12.75">
      <c r="B115" s="67">
        <v>2008</v>
      </c>
      <c r="C115" s="67">
        <v>2009</v>
      </c>
      <c r="D115" s="67">
        <v>2010</v>
      </c>
      <c r="E115" s="67">
        <v>2011</v>
      </c>
      <c r="I115" s="71" t="s">
        <v>194</v>
      </c>
    </row>
    <row r="117" spans="2:16" ht="12.75">
      <c r="B117" s="131" t="s">
        <v>12</v>
      </c>
      <c r="C117" s="131"/>
      <c r="D117" s="131"/>
      <c r="E117" s="131"/>
      <c r="F117" s="131"/>
      <c r="G117" s="131"/>
      <c r="H117" s="131"/>
      <c r="I117" s="131"/>
      <c r="J117" s="131"/>
      <c r="K117" s="131"/>
      <c r="L117" s="131"/>
      <c r="M117" s="131"/>
      <c r="N117" s="131"/>
      <c r="O117" s="131"/>
      <c r="P117" s="131"/>
    </row>
    <row r="118" spans="2:16" ht="12.75">
      <c r="B118" s="131"/>
      <c r="C118" s="131"/>
      <c r="D118" s="131"/>
      <c r="E118" s="131"/>
      <c r="F118" s="131"/>
      <c r="G118" s="131"/>
      <c r="H118" s="131"/>
      <c r="I118" s="131"/>
      <c r="J118" s="131"/>
      <c r="K118" s="131"/>
      <c r="L118" s="131"/>
      <c r="M118" s="131"/>
      <c r="N118" s="131"/>
      <c r="O118" s="131"/>
      <c r="P118" s="131"/>
    </row>
    <row r="119" spans="2:16" ht="12.75">
      <c r="B119" s="131"/>
      <c r="C119" s="131"/>
      <c r="D119" s="131"/>
      <c r="E119" s="131"/>
      <c r="F119" s="131"/>
      <c r="G119" s="131"/>
      <c r="H119" s="131"/>
      <c r="I119" s="131"/>
      <c r="J119" s="131"/>
      <c r="K119" s="131"/>
      <c r="L119" s="131"/>
      <c r="M119" s="131"/>
      <c r="N119" s="131"/>
      <c r="O119" s="131"/>
      <c r="P119" s="131"/>
    </row>
    <row r="120" spans="2:16" ht="12.75">
      <c r="B120" s="131"/>
      <c r="C120" s="131"/>
      <c r="D120" s="131"/>
      <c r="E120" s="131"/>
      <c r="F120" s="131"/>
      <c r="G120" s="131"/>
      <c r="H120" s="131"/>
      <c r="I120" s="131"/>
      <c r="J120" s="131"/>
      <c r="K120" s="131"/>
      <c r="L120" s="131"/>
      <c r="M120" s="131"/>
      <c r="N120" s="131"/>
      <c r="O120" s="131"/>
      <c r="P120" s="131"/>
    </row>
    <row r="121" spans="2:16" ht="12.75">
      <c r="B121" s="131"/>
      <c r="C121" s="131"/>
      <c r="D121" s="131"/>
      <c r="E121" s="131"/>
      <c r="F121" s="131"/>
      <c r="G121" s="131"/>
      <c r="H121" s="131"/>
      <c r="I121" s="131"/>
      <c r="J121" s="131"/>
      <c r="K121" s="131"/>
      <c r="L121" s="131"/>
      <c r="M121" s="131"/>
      <c r="N121" s="131"/>
      <c r="O121" s="131"/>
      <c r="P121" s="131"/>
    </row>
    <row r="122" spans="2:16" ht="12.75">
      <c r="B122" s="131"/>
      <c r="C122" s="131"/>
      <c r="D122" s="131"/>
      <c r="E122" s="131"/>
      <c r="F122" s="131"/>
      <c r="G122" s="131"/>
      <c r="H122" s="131"/>
      <c r="I122" s="131"/>
      <c r="J122" s="131"/>
      <c r="K122" s="131"/>
      <c r="L122" s="131"/>
      <c r="M122" s="131"/>
      <c r="N122" s="131"/>
      <c r="O122" s="131"/>
      <c r="P122" s="131"/>
    </row>
  </sheetData>
  <mergeCells count="26">
    <mergeCell ref="P6:P7"/>
    <mergeCell ref="B6:B7"/>
    <mergeCell ref="C6:M6"/>
    <mergeCell ref="N6:N7"/>
    <mergeCell ref="O6:O7"/>
    <mergeCell ref="B29:B30"/>
    <mergeCell ref="C29:M29"/>
    <mergeCell ref="N29:N30"/>
    <mergeCell ref="O29:O30"/>
    <mergeCell ref="P29:P30"/>
    <mergeCell ref="N52:N53"/>
    <mergeCell ref="O52:O53"/>
    <mergeCell ref="P52:P53"/>
    <mergeCell ref="B52:B53"/>
    <mergeCell ref="C52:M52"/>
    <mergeCell ref="B75:B76"/>
    <mergeCell ref="C75:M75"/>
    <mergeCell ref="N75:N76"/>
    <mergeCell ref="O75:O76"/>
    <mergeCell ref="P75:P76"/>
    <mergeCell ref="B117:P122"/>
    <mergeCell ref="P98:P99"/>
    <mergeCell ref="B98:B99"/>
    <mergeCell ref="C98:M98"/>
    <mergeCell ref="N98:N99"/>
    <mergeCell ref="O98:O99"/>
  </mergeCells>
  <hyperlinks>
    <hyperlink ref="B115" location="'Estancias x hosp'!A1" display="'Estancias x hosp'!A1"/>
    <hyperlink ref="C115" location="'Estancias x hosp'!A26" display="'Estancias x hosp'!A26"/>
    <hyperlink ref="D115" location="'Estancias x hosp'!A49" display="'Estancias x hosp'!A49"/>
    <hyperlink ref="I115" location="ÍNDICE!A1" display="Índice"/>
    <hyperlink ref="B22" location="'Estancias x hosp'!B115" display="Volver"/>
    <hyperlink ref="B45" location="'Estancias x hosp'!C115" display="Volver"/>
    <hyperlink ref="B91" location="'Estancias x hosp'!E115" display="Volver"/>
    <hyperlink ref="B68" location="'Estancias x hosp'!D115" display="Volver"/>
    <hyperlink ref="E115" location="'Estancias x hosp'!A72" display="'Estancias x hosp'!A72"/>
  </hyperlink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Q132"/>
  <sheetViews>
    <sheetView showGridLines="0" showRowColHeaders="0" zoomScale="80" zoomScaleNormal="80" workbookViewId="0" topLeftCell="A92">
      <selection activeCell="P138" sqref="P138"/>
    </sheetView>
  </sheetViews>
  <sheetFormatPr defaultColWidth="11.421875" defaultRowHeight="12.75"/>
  <cols>
    <col min="1" max="1" width="11.421875" style="17" customWidth="1"/>
    <col min="2" max="2" width="22.7109375" style="17" customWidth="1"/>
    <col min="3" max="4" width="9.00390625" style="17" bestFit="1" customWidth="1"/>
    <col min="5" max="5" width="8.7109375" style="17" bestFit="1" customWidth="1"/>
    <col min="6" max="7" width="8.00390625" style="17" bestFit="1" customWidth="1"/>
    <col min="8" max="8" width="9.140625" style="17" bestFit="1" customWidth="1"/>
    <col min="9" max="9" width="8.7109375" style="17" bestFit="1" customWidth="1"/>
    <col min="10" max="10" width="7.8515625" style="17" customWidth="1"/>
    <col min="11" max="11" width="6.57421875" style="17" customWidth="1"/>
    <col min="12" max="12" width="7.140625" style="17" bestFit="1" customWidth="1"/>
    <col min="13" max="13" width="10.140625" style="17" bestFit="1" customWidth="1"/>
    <col min="14" max="14" width="10.28125" style="17" bestFit="1" customWidth="1"/>
    <col min="15" max="15" width="12.140625" style="17" customWidth="1"/>
    <col min="16" max="16" width="12.421875" style="17" customWidth="1"/>
    <col min="17" max="17" width="13.421875" style="17" customWidth="1"/>
    <col min="18" max="16384" width="11.421875" style="17" customWidth="1"/>
  </cols>
  <sheetData>
    <row r="1" spans="1:16" s="31" customFormat="1" ht="12.75">
      <c r="A1" s="53"/>
      <c r="B1" s="26"/>
      <c r="C1" s="32"/>
      <c r="D1" s="32"/>
      <c r="E1" s="32"/>
      <c r="F1" s="32"/>
      <c r="G1" s="32"/>
      <c r="H1" s="32"/>
      <c r="I1" s="32"/>
      <c r="J1" s="32"/>
      <c r="K1" s="32"/>
      <c r="L1" s="32"/>
      <c r="M1" s="32"/>
      <c r="N1" s="32"/>
      <c r="O1" s="32"/>
      <c r="P1" s="32"/>
    </row>
    <row r="2" spans="2:16" s="31" customFormat="1" ht="12.75">
      <c r="B2" s="26"/>
      <c r="C2" s="32"/>
      <c r="D2" s="32"/>
      <c r="E2" s="32"/>
      <c r="F2" s="32"/>
      <c r="G2" s="32"/>
      <c r="H2" s="32"/>
      <c r="I2" s="32"/>
      <c r="J2" s="32"/>
      <c r="K2" s="32"/>
      <c r="L2" s="32"/>
      <c r="M2" s="32"/>
      <c r="N2" s="32"/>
      <c r="O2" s="32"/>
      <c r="P2" s="32"/>
    </row>
    <row r="3" s="31" customFormat="1" ht="12.75"/>
    <row r="4" spans="1:16" s="27" customFormat="1" ht="15.75">
      <c r="A4" s="33"/>
      <c r="B4" s="135" t="s">
        <v>163</v>
      </c>
      <c r="C4" s="135"/>
      <c r="D4" s="135"/>
      <c r="E4" s="135"/>
      <c r="F4" s="135"/>
      <c r="G4" s="135"/>
      <c r="H4" s="135"/>
      <c r="I4" s="135"/>
      <c r="J4" s="135"/>
      <c r="K4" s="135"/>
      <c r="L4" s="135"/>
      <c r="M4" s="135"/>
      <c r="N4" s="135"/>
      <c r="O4" s="135"/>
      <c r="P4" s="135"/>
    </row>
    <row r="5" s="27" customFormat="1" ht="12.75" customHeight="1"/>
    <row r="6" spans="2:16" s="27" customFormat="1" ht="12.75" customHeight="1">
      <c r="B6" s="145"/>
      <c r="C6" s="147" t="s">
        <v>32</v>
      </c>
      <c r="D6" s="147"/>
      <c r="E6" s="147"/>
      <c r="F6" s="147"/>
      <c r="G6" s="147"/>
      <c r="H6" s="147"/>
      <c r="I6" s="147"/>
      <c r="J6" s="147"/>
      <c r="K6" s="147"/>
      <c r="L6" s="147"/>
      <c r="M6" s="147"/>
      <c r="N6" s="148" t="s">
        <v>35</v>
      </c>
      <c r="O6" s="148" t="s">
        <v>33</v>
      </c>
      <c r="P6" s="147" t="s">
        <v>15</v>
      </c>
    </row>
    <row r="7" spans="2:16" s="27" customFormat="1" ht="12.75">
      <c r="B7" s="146"/>
      <c r="C7" s="57" t="s">
        <v>16</v>
      </c>
      <c r="D7" s="57" t="s">
        <v>17</v>
      </c>
      <c r="E7" s="57" t="s">
        <v>18</v>
      </c>
      <c r="F7" s="57" t="s">
        <v>19</v>
      </c>
      <c r="G7" s="57" t="s">
        <v>20</v>
      </c>
      <c r="H7" s="57" t="s">
        <v>21</v>
      </c>
      <c r="I7" s="57" t="s">
        <v>22</v>
      </c>
      <c r="J7" s="57" t="s">
        <v>23</v>
      </c>
      <c r="K7" s="57" t="s">
        <v>24</v>
      </c>
      <c r="L7" s="57">
        <v>88</v>
      </c>
      <c r="M7" s="57">
        <v>99</v>
      </c>
      <c r="N7" s="149"/>
      <c r="O7" s="149"/>
      <c r="P7" s="147"/>
    </row>
    <row r="8" spans="2:16" s="27" customFormat="1" ht="15" customHeight="1">
      <c r="B8" s="82" t="s">
        <v>25</v>
      </c>
      <c r="C8" s="85">
        <v>23.83013698630137</v>
      </c>
      <c r="D8" s="85">
        <v>2.410958904109589</v>
      </c>
      <c r="E8" s="85">
        <v>1.5315068493150685</v>
      </c>
      <c r="F8" s="85">
        <v>1.1534246575342466</v>
      </c>
      <c r="G8" s="85">
        <v>0.5095890410958904</v>
      </c>
      <c r="H8" s="85">
        <v>17.56986301369863</v>
      </c>
      <c r="I8" s="85">
        <v>16.326027397260273</v>
      </c>
      <c r="J8" s="85">
        <v>1.8054794520547945</v>
      </c>
      <c r="K8" s="85">
        <v>3.728767123287671</v>
      </c>
      <c r="L8" s="85">
        <v>0.04657534246575343</v>
      </c>
      <c r="M8" s="85">
        <v>2.610958904109589</v>
      </c>
      <c r="N8" s="85">
        <v>71.52328767123288</v>
      </c>
      <c r="O8" s="85">
        <v>33.50410958904109</v>
      </c>
      <c r="P8" s="85">
        <v>105.02739726027397</v>
      </c>
    </row>
    <row r="9" spans="2:16" s="27" customFormat="1" ht="15" customHeight="1">
      <c r="B9" s="28" t="s">
        <v>167</v>
      </c>
      <c r="C9" s="85">
        <v>0.07671232876712329</v>
      </c>
      <c r="D9" s="85">
        <v>16.46027397260274</v>
      </c>
      <c r="E9" s="85">
        <v>0.052054794520547946</v>
      </c>
      <c r="F9" s="85">
        <v>0</v>
      </c>
      <c r="G9" s="85">
        <v>0</v>
      </c>
      <c r="H9" s="85">
        <v>0.0547945205479452</v>
      </c>
      <c r="I9" s="85">
        <v>0.019178082191780823</v>
      </c>
      <c r="J9" s="85">
        <v>0.852054794520548</v>
      </c>
      <c r="K9" s="85">
        <v>0</v>
      </c>
      <c r="L9" s="85">
        <v>0.16164383561643836</v>
      </c>
      <c r="M9" s="85">
        <v>0.4273972602739726</v>
      </c>
      <c r="N9" s="85">
        <v>18.104109589041094</v>
      </c>
      <c r="O9" s="85">
        <v>0.16712328767123288</v>
      </c>
      <c r="P9" s="85">
        <v>18.27123287671233</v>
      </c>
    </row>
    <row r="10" spans="2:16" s="27" customFormat="1" ht="15" customHeight="1">
      <c r="B10" s="82" t="s">
        <v>29</v>
      </c>
      <c r="C10" s="85">
        <v>0.01643835616438356</v>
      </c>
      <c r="D10" s="85">
        <v>0.00821917808219178</v>
      </c>
      <c r="E10" s="85">
        <v>10.605479452054794</v>
      </c>
      <c r="F10" s="85">
        <v>0</v>
      </c>
      <c r="G10" s="85">
        <v>0</v>
      </c>
      <c r="H10" s="85">
        <v>0.049315068493150684</v>
      </c>
      <c r="I10" s="85">
        <v>0</v>
      </c>
      <c r="J10" s="85">
        <v>0</v>
      </c>
      <c r="K10" s="85">
        <v>0</v>
      </c>
      <c r="L10" s="85">
        <v>0.13424657534246576</v>
      </c>
      <c r="M10" s="85">
        <v>0.20273972602739726</v>
      </c>
      <c r="N10" s="85">
        <v>11.016438356164384</v>
      </c>
      <c r="O10" s="85">
        <v>0.4849315068493151</v>
      </c>
      <c r="P10" s="85">
        <v>11.501369863013698</v>
      </c>
    </row>
    <row r="11" spans="2:16" s="27" customFormat="1" ht="15" customHeight="1">
      <c r="B11" s="82" t="s">
        <v>30</v>
      </c>
      <c r="C11" s="85">
        <v>0.00821917808219178</v>
      </c>
      <c r="D11" s="85">
        <v>0</v>
      </c>
      <c r="E11" s="85">
        <v>0</v>
      </c>
      <c r="F11" s="85">
        <v>3.073972602739726</v>
      </c>
      <c r="G11" s="85">
        <v>0</v>
      </c>
      <c r="H11" s="85">
        <v>0</v>
      </c>
      <c r="I11" s="85">
        <v>0.0027397260273972603</v>
      </c>
      <c r="J11" s="85">
        <v>0</v>
      </c>
      <c r="K11" s="85">
        <v>0.0136986301369863</v>
      </c>
      <c r="L11" s="85">
        <v>0.03561643835616438</v>
      </c>
      <c r="M11" s="85">
        <v>0.0027397260273972603</v>
      </c>
      <c r="N11" s="85">
        <v>3.136986301369863</v>
      </c>
      <c r="O11" s="85">
        <v>0.0273972602739726</v>
      </c>
      <c r="P11" s="85">
        <v>3.164383561643836</v>
      </c>
    </row>
    <row r="12" spans="2:16" s="27" customFormat="1" ht="15" customHeight="1">
      <c r="B12" s="82" t="s">
        <v>31</v>
      </c>
      <c r="C12" s="85">
        <v>0</v>
      </c>
      <c r="D12" s="85">
        <v>0</v>
      </c>
      <c r="E12" s="85">
        <v>0</v>
      </c>
      <c r="F12" s="85">
        <v>0</v>
      </c>
      <c r="G12" s="85">
        <v>7.561643835616438</v>
      </c>
      <c r="H12" s="85">
        <v>0.005479452054794521</v>
      </c>
      <c r="I12" s="85">
        <v>0</v>
      </c>
      <c r="J12" s="85">
        <v>0</v>
      </c>
      <c r="K12" s="85">
        <v>0</v>
      </c>
      <c r="L12" s="85">
        <v>0.057534246575342465</v>
      </c>
      <c r="M12" s="85">
        <v>0.0027397260273972603</v>
      </c>
      <c r="N12" s="85">
        <v>7.627397260273972</v>
      </c>
      <c r="O12" s="85">
        <v>0.03561643835616438</v>
      </c>
      <c r="P12" s="85">
        <v>7.663013698630137</v>
      </c>
    </row>
    <row r="13" spans="2:16" s="27" customFormat="1" ht="15" customHeight="1">
      <c r="B13" s="82" t="s">
        <v>26</v>
      </c>
      <c r="C13" s="85">
        <v>0</v>
      </c>
      <c r="D13" s="85">
        <v>0</v>
      </c>
      <c r="E13" s="85">
        <v>0</v>
      </c>
      <c r="F13" s="85">
        <v>0</v>
      </c>
      <c r="G13" s="85">
        <v>0</v>
      </c>
      <c r="H13" s="85">
        <v>0</v>
      </c>
      <c r="I13" s="85">
        <v>0</v>
      </c>
      <c r="J13" s="85">
        <v>0</v>
      </c>
      <c r="K13" s="85">
        <v>0</v>
      </c>
      <c r="L13" s="85">
        <v>0</v>
      </c>
      <c r="M13" s="85">
        <v>0</v>
      </c>
      <c r="N13" s="85">
        <v>0</v>
      </c>
      <c r="O13" s="85">
        <v>0</v>
      </c>
      <c r="P13" s="85">
        <v>0</v>
      </c>
    </row>
    <row r="14" spans="2:16" s="27" customFormat="1" ht="15" customHeight="1">
      <c r="B14" s="82" t="s">
        <v>81</v>
      </c>
      <c r="C14" s="85">
        <v>0</v>
      </c>
      <c r="D14" s="85">
        <v>0</v>
      </c>
      <c r="E14" s="85">
        <v>0</v>
      </c>
      <c r="F14" s="85">
        <v>0</v>
      </c>
      <c r="G14" s="85">
        <v>0</v>
      </c>
      <c r="H14" s="85">
        <v>0</v>
      </c>
      <c r="I14" s="85">
        <v>0</v>
      </c>
      <c r="J14" s="85">
        <v>0</v>
      </c>
      <c r="K14" s="85">
        <v>0</v>
      </c>
      <c r="L14" s="85">
        <v>0</v>
      </c>
      <c r="M14" s="85">
        <v>0</v>
      </c>
      <c r="N14" s="85">
        <v>0</v>
      </c>
      <c r="O14" s="85">
        <v>0</v>
      </c>
      <c r="P14" s="85">
        <v>0</v>
      </c>
    </row>
    <row r="15" spans="2:16" s="27" customFormat="1" ht="15" customHeight="1">
      <c r="B15" s="82" t="s">
        <v>28</v>
      </c>
      <c r="C15" s="85">
        <v>0.005479452054794521</v>
      </c>
      <c r="D15" s="85">
        <v>0.0273972602739726</v>
      </c>
      <c r="E15" s="85">
        <v>0</v>
      </c>
      <c r="F15" s="85">
        <v>0</v>
      </c>
      <c r="G15" s="85">
        <v>0</v>
      </c>
      <c r="H15" s="85">
        <v>0.0273972602739726</v>
      </c>
      <c r="I15" s="85">
        <v>0.0136986301369863</v>
      </c>
      <c r="J15" s="85">
        <v>3.66027397260274</v>
      </c>
      <c r="K15" s="85">
        <v>0</v>
      </c>
      <c r="L15" s="85">
        <v>0.10410958904109589</v>
      </c>
      <c r="M15" s="85">
        <v>0.0027397260273972603</v>
      </c>
      <c r="N15" s="85">
        <v>3.841095890410959</v>
      </c>
      <c r="O15" s="85">
        <v>0.038356164383561646</v>
      </c>
      <c r="P15" s="85">
        <v>3.8794520547945206</v>
      </c>
    </row>
    <row r="16" spans="2:16" s="27" customFormat="1" ht="15" customHeight="1">
      <c r="B16" s="82" t="s">
        <v>112</v>
      </c>
      <c r="C16" s="85">
        <v>0</v>
      </c>
      <c r="D16" s="85">
        <v>0</v>
      </c>
      <c r="E16" s="85">
        <v>0</v>
      </c>
      <c r="F16" s="85">
        <v>0</v>
      </c>
      <c r="G16" s="85">
        <v>0</v>
      </c>
      <c r="H16" s="85">
        <v>0</v>
      </c>
      <c r="I16" s="85">
        <v>0</v>
      </c>
      <c r="J16" s="85">
        <v>0</v>
      </c>
      <c r="K16" s="85">
        <v>0</v>
      </c>
      <c r="L16" s="85">
        <v>0</v>
      </c>
      <c r="M16" s="85">
        <v>0</v>
      </c>
      <c r="N16" s="85">
        <v>0</v>
      </c>
      <c r="O16" s="85">
        <v>0</v>
      </c>
      <c r="P16" s="85">
        <v>0</v>
      </c>
    </row>
    <row r="17" spans="2:16" s="27" customFormat="1" ht="15" customHeight="1">
      <c r="B17" s="82" t="s">
        <v>114</v>
      </c>
      <c r="C17" s="85">
        <v>0</v>
      </c>
      <c r="D17" s="85">
        <v>0</v>
      </c>
      <c r="E17" s="85">
        <v>0</v>
      </c>
      <c r="F17" s="85">
        <v>0</v>
      </c>
      <c r="G17" s="85">
        <v>0</v>
      </c>
      <c r="H17" s="85">
        <v>0</v>
      </c>
      <c r="I17" s="85">
        <v>0</v>
      </c>
      <c r="J17" s="85">
        <v>0</v>
      </c>
      <c r="K17" s="85">
        <v>0</v>
      </c>
      <c r="L17" s="85">
        <v>0</v>
      </c>
      <c r="M17" s="85">
        <v>0</v>
      </c>
      <c r="N17" s="85">
        <v>0</v>
      </c>
      <c r="O17" s="85">
        <v>0</v>
      </c>
      <c r="P17" s="85">
        <v>0</v>
      </c>
    </row>
    <row r="18" spans="2:16" s="27" customFormat="1" ht="15" customHeight="1">
      <c r="B18" s="82" t="s">
        <v>34</v>
      </c>
      <c r="C18" s="85">
        <v>0</v>
      </c>
      <c r="D18" s="85">
        <v>0</v>
      </c>
      <c r="E18" s="85">
        <v>0</v>
      </c>
      <c r="F18" s="85">
        <v>0</v>
      </c>
      <c r="G18" s="85">
        <v>0</v>
      </c>
      <c r="H18" s="85">
        <v>0</v>
      </c>
      <c r="I18" s="85">
        <v>0</v>
      </c>
      <c r="J18" s="85">
        <v>0</v>
      </c>
      <c r="K18" s="85">
        <v>0</v>
      </c>
      <c r="L18" s="85">
        <v>0</v>
      </c>
      <c r="M18" s="85">
        <v>0</v>
      </c>
      <c r="N18" s="85">
        <v>0</v>
      </c>
      <c r="O18" s="85">
        <v>0</v>
      </c>
      <c r="P18" s="85">
        <v>0</v>
      </c>
    </row>
    <row r="19" spans="2:16" s="27" customFormat="1" ht="15" customHeight="1">
      <c r="B19" s="82" t="s">
        <v>15</v>
      </c>
      <c r="C19" s="85">
        <v>23.936986301369863</v>
      </c>
      <c r="D19" s="85">
        <v>18.90684931506849</v>
      </c>
      <c r="E19" s="85">
        <v>12.189041095890412</v>
      </c>
      <c r="F19" s="85">
        <v>4.227397260273973</v>
      </c>
      <c r="G19" s="85">
        <v>8.07123287671233</v>
      </c>
      <c r="H19" s="85">
        <v>17.706849315068492</v>
      </c>
      <c r="I19" s="85">
        <v>16.361643835616437</v>
      </c>
      <c r="J19" s="85">
        <v>6.317808219178082</v>
      </c>
      <c r="K19" s="85">
        <v>3.7424657534246575</v>
      </c>
      <c r="L19" s="85">
        <v>0.5397260273972603</v>
      </c>
      <c r="M19" s="85">
        <v>3.249315068493151</v>
      </c>
      <c r="N19" s="85">
        <v>115.24931506849315</v>
      </c>
      <c r="O19" s="85">
        <v>34.25753424657534</v>
      </c>
      <c r="P19" s="85">
        <v>149.5068493150685</v>
      </c>
    </row>
    <row r="20" spans="2:16" s="27" customFormat="1" ht="12.75">
      <c r="B20" s="34" t="s">
        <v>162</v>
      </c>
      <c r="C20" s="30"/>
      <c r="D20" s="30"/>
      <c r="E20" s="30"/>
      <c r="F20" s="30"/>
      <c r="G20" s="30"/>
      <c r="H20" s="30"/>
      <c r="I20" s="30"/>
      <c r="J20" s="30"/>
      <c r="K20" s="30"/>
      <c r="L20" s="30"/>
      <c r="M20" s="30"/>
      <c r="N20" s="30"/>
      <c r="O20" s="30"/>
      <c r="P20" s="30"/>
    </row>
    <row r="21" spans="2:16" s="27" customFormat="1" ht="12.75">
      <c r="B21" s="29"/>
      <c r="C21" s="30"/>
      <c r="D21" s="30"/>
      <c r="E21" s="30"/>
      <c r="F21" s="30"/>
      <c r="G21" s="30"/>
      <c r="H21" s="30"/>
      <c r="I21" s="30"/>
      <c r="J21" s="30"/>
      <c r="K21" s="30"/>
      <c r="L21" s="30"/>
      <c r="M21" s="30"/>
      <c r="N21" s="30"/>
      <c r="O21" s="30"/>
      <c r="P21" s="30"/>
    </row>
    <row r="22" spans="2:16" s="31" customFormat="1" ht="12.75">
      <c r="B22" s="67" t="s">
        <v>202</v>
      </c>
      <c r="C22" s="32"/>
      <c r="D22" s="32"/>
      <c r="E22" s="32"/>
      <c r="F22" s="32"/>
      <c r="G22" s="32"/>
      <c r="H22" s="32"/>
      <c r="I22" s="32"/>
      <c r="J22" s="32"/>
      <c r="K22" s="32"/>
      <c r="L22" s="32"/>
      <c r="M22" s="32"/>
      <c r="N22" s="32"/>
      <c r="O22" s="32"/>
      <c r="P22" s="32"/>
    </row>
    <row r="23" s="31" customFormat="1" ht="12.75"/>
    <row r="24" s="31" customFormat="1" ht="12.75"/>
    <row r="25" s="31" customFormat="1" ht="12.75"/>
    <row r="26" s="31" customFormat="1" ht="12.75"/>
    <row r="27" spans="1:16" s="27" customFormat="1" ht="15.75">
      <c r="A27" s="33"/>
      <c r="B27" s="135" t="s">
        <v>164</v>
      </c>
      <c r="C27" s="135"/>
      <c r="D27" s="135"/>
      <c r="E27" s="135"/>
      <c r="F27" s="135"/>
      <c r="G27" s="135"/>
      <c r="H27" s="135"/>
      <c r="I27" s="135"/>
      <c r="J27" s="135"/>
      <c r="K27" s="135"/>
      <c r="L27" s="135"/>
      <c r="M27" s="135"/>
      <c r="N27" s="135"/>
      <c r="O27" s="135"/>
      <c r="P27" s="135"/>
    </row>
    <row r="28" s="27" customFormat="1" ht="12.75"/>
    <row r="29" spans="2:16" s="27" customFormat="1" ht="12.75" customHeight="1">
      <c r="B29" s="145"/>
      <c r="C29" s="147" t="s">
        <v>32</v>
      </c>
      <c r="D29" s="147"/>
      <c r="E29" s="147"/>
      <c r="F29" s="147"/>
      <c r="G29" s="147"/>
      <c r="H29" s="147"/>
      <c r="I29" s="147"/>
      <c r="J29" s="147"/>
      <c r="K29" s="147"/>
      <c r="L29" s="147"/>
      <c r="M29" s="147"/>
      <c r="N29" s="148" t="s">
        <v>35</v>
      </c>
      <c r="O29" s="148" t="s">
        <v>33</v>
      </c>
      <c r="P29" s="147" t="s">
        <v>15</v>
      </c>
    </row>
    <row r="30" spans="2:16" s="27" customFormat="1" ht="12.75">
      <c r="B30" s="146"/>
      <c r="C30" s="57" t="s">
        <v>16</v>
      </c>
      <c r="D30" s="57" t="s">
        <v>17</v>
      </c>
      <c r="E30" s="57" t="s">
        <v>18</v>
      </c>
      <c r="F30" s="57" t="s">
        <v>19</v>
      </c>
      <c r="G30" s="57" t="s">
        <v>20</v>
      </c>
      <c r="H30" s="57" t="s">
        <v>21</v>
      </c>
      <c r="I30" s="57" t="s">
        <v>22</v>
      </c>
      <c r="J30" s="57" t="s">
        <v>23</v>
      </c>
      <c r="K30" s="57" t="s">
        <v>24</v>
      </c>
      <c r="L30" s="57">
        <v>88</v>
      </c>
      <c r="M30" s="57">
        <v>99</v>
      </c>
      <c r="N30" s="149"/>
      <c r="O30" s="149"/>
      <c r="P30" s="147"/>
    </row>
    <row r="31" spans="2:16" s="27" customFormat="1" ht="15" customHeight="1">
      <c r="B31" s="82" t="s">
        <v>25</v>
      </c>
      <c r="C31" s="85">
        <v>21.41917808219178</v>
      </c>
      <c r="D31" s="85">
        <v>1.789041095890411</v>
      </c>
      <c r="E31" s="85">
        <v>0.38904109589041097</v>
      </c>
      <c r="F31" s="85">
        <v>0.6301369863013698</v>
      </c>
      <c r="G31" s="85">
        <v>0.8493150684931506</v>
      </c>
      <c r="H31" s="85">
        <v>19.97808219178082</v>
      </c>
      <c r="I31" s="85">
        <v>18.40821917808219</v>
      </c>
      <c r="J31" s="85">
        <v>0.6876712328767123</v>
      </c>
      <c r="K31" s="85">
        <v>3.684931506849315</v>
      </c>
      <c r="L31" s="85">
        <v>0.11506849315068493</v>
      </c>
      <c r="M31" s="85">
        <v>1.6794520547945206</v>
      </c>
      <c r="N31" s="85">
        <v>69.63013698630137</v>
      </c>
      <c r="O31" s="85">
        <v>31.876712328767123</v>
      </c>
      <c r="P31" s="85">
        <v>101.5068493150685</v>
      </c>
    </row>
    <row r="32" spans="2:16" s="27" customFormat="1" ht="15" customHeight="1">
      <c r="B32" s="28" t="s">
        <v>167</v>
      </c>
      <c r="C32" s="85">
        <v>0.01643835616438356</v>
      </c>
      <c r="D32" s="85">
        <v>16.052054794520547</v>
      </c>
      <c r="E32" s="85">
        <v>0</v>
      </c>
      <c r="F32" s="85">
        <v>0</v>
      </c>
      <c r="G32" s="85">
        <v>0</v>
      </c>
      <c r="H32" s="85">
        <v>0</v>
      </c>
      <c r="I32" s="85">
        <v>0</v>
      </c>
      <c r="J32" s="85">
        <v>1.0684931506849316</v>
      </c>
      <c r="K32" s="85">
        <v>0</v>
      </c>
      <c r="L32" s="85">
        <v>0.4246575342465753</v>
      </c>
      <c r="M32" s="85">
        <v>0.6438356164383562</v>
      </c>
      <c r="N32" s="85">
        <v>18.205479452054796</v>
      </c>
      <c r="O32" s="85">
        <v>0.21643835616438356</v>
      </c>
      <c r="P32" s="85">
        <v>18.421917808219177</v>
      </c>
    </row>
    <row r="33" spans="2:16" s="27" customFormat="1" ht="15" customHeight="1">
      <c r="B33" s="82" t="s">
        <v>29</v>
      </c>
      <c r="C33" s="85">
        <v>0.0136986301369863</v>
      </c>
      <c r="D33" s="85">
        <v>0.00821917808219178</v>
      </c>
      <c r="E33" s="85">
        <v>11.871232876712329</v>
      </c>
      <c r="F33" s="85">
        <v>0.005479452054794521</v>
      </c>
      <c r="G33" s="85">
        <v>0</v>
      </c>
      <c r="H33" s="85">
        <v>0.021917808219178082</v>
      </c>
      <c r="I33" s="85">
        <v>0.019178082191780823</v>
      </c>
      <c r="J33" s="85">
        <v>0.005479452054794521</v>
      </c>
      <c r="K33" s="85">
        <v>0</v>
      </c>
      <c r="L33" s="85">
        <v>0.15616438356164383</v>
      </c>
      <c r="M33" s="85">
        <v>0.09315068493150686</v>
      </c>
      <c r="N33" s="85">
        <v>12.194520547945206</v>
      </c>
      <c r="O33" s="85">
        <v>0.16712328767123288</v>
      </c>
      <c r="P33" s="85">
        <v>12.361643835616439</v>
      </c>
    </row>
    <row r="34" spans="2:16" s="27" customFormat="1" ht="15" customHeight="1">
      <c r="B34" s="82" t="s">
        <v>30</v>
      </c>
      <c r="C34" s="85">
        <v>0.0027397260273972603</v>
      </c>
      <c r="D34" s="85">
        <v>0</v>
      </c>
      <c r="E34" s="85">
        <v>0</v>
      </c>
      <c r="F34" s="85">
        <v>3.126027397260274</v>
      </c>
      <c r="G34" s="85">
        <v>0</v>
      </c>
      <c r="H34" s="85">
        <v>0</v>
      </c>
      <c r="I34" s="85">
        <v>0</v>
      </c>
      <c r="J34" s="85">
        <v>0</v>
      </c>
      <c r="K34" s="85">
        <v>0</v>
      </c>
      <c r="L34" s="85">
        <v>0.0410958904109589</v>
      </c>
      <c r="M34" s="85">
        <v>0.005479452054794521</v>
      </c>
      <c r="N34" s="85">
        <v>3.175342465753425</v>
      </c>
      <c r="O34" s="85">
        <v>0.07397260273972603</v>
      </c>
      <c r="P34" s="85">
        <v>3.249315068493151</v>
      </c>
    </row>
    <row r="35" spans="2:16" s="27" customFormat="1" ht="15" customHeight="1">
      <c r="B35" s="82" t="s">
        <v>31</v>
      </c>
      <c r="C35" s="85">
        <v>0</v>
      </c>
      <c r="D35" s="85">
        <v>0.00821917808219178</v>
      </c>
      <c r="E35" s="85">
        <v>0</v>
      </c>
      <c r="F35" s="85">
        <v>0</v>
      </c>
      <c r="G35" s="85">
        <v>6.619178082191781</v>
      </c>
      <c r="H35" s="85">
        <v>0</v>
      </c>
      <c r="I35" s="85">
        <v>0</v>
      </c>
      <c r="J35" s="85">
        <v>0</v>
      </c>
      <c r="K35" s="85">
        <v>0</v>
      </c>
      <c r="L35" s="85">
        <v>0.0547945205479452</v>
      </c>
      <c r="M35" s="85">
        <v>0</v>
      </c>
      <c r="N35" s="85">
        <v>6.682191780821918</v>
      </c>
      <c r="O35" s="85">
        <v>0.0410958904109589</v>
      </c>
      <c r="P35" s="85">
        <v>6.723287671232876</v>
      </c>
    </row>
    <row r="36" spans="2:16" s="27" customFormat="1" ht="15" customHeight="1">
      <c r="B36" s="82" t="s">
        <v>26</v>
      </c>
      <c r="C36" s="85">
        <v>0</v>
      </c>
      <c r="D36" s="85">
        <v>0</v>
      </c>
      <c r="E36" s="85">
        <v>0</v>
      </c>
      <c r="F36" s="85">
        <v>0</v>
      </c>
      <c r="G36" s="85">
        <v>0</v>
      </c>
      <c r="H36" s="85">
        <v>0</v>
      </c>
      <c r="I36" s="85">
        <v>0</v>
      </c>
      <c r="J36" s="85">
        <v>0</v>
      </c>
      <c r="K36" s="85">
        <v>0</v>
      </c>
      <c r="L36" s="85">
        <v>0</v>
      </c>
      <c r="M36" s="85">
        <v>0</v>
      </c>
      <c r="N36" s="85">
        <v>0</v>
      </c>
      <c r="O36" s="85">
        <v>0</v>
      </c>
      <c r="P36" s="85">
        <v>0</v>
      </c>
    </row>
    <row r="37" spans="2:16" s="27" customFormat="1" ht="15" customHeight="1">
      <c r="B37" s="82" t="s">
        <v>81</v>
      </c>
      <c r="C37" s="85">
        <v>0</v>
      </c>
      <c r="D37" s="85">
        <v>0</v>
      </c>
      <c r="E37" s="85">
        <v>0</v>
      </c>
      <c r="F37" s="85">
        <v>0</v>
      </c>
      <c r="G37" s="85">
        <v>0</v>
      </c>
      <c r="H37" s="85">
        <v>0</v>
      </c>
      <c r="I37" s="85">
        <v>0</v>
      </c>
      <c r="J37" s="85">
        <v>0</v>
      </c>
      <c r="K37" s="85">
        <v>0</v>
      </c>
      <c r="L37" s="85">
        <v>0</v>
      </c>
      <c r="M37" s="85">
        <v>0</v>
      </c>
      <c r="N37" s="85">
        <v>0</v>
      </c>
      <c r="O37" s="85">
        <v>0</v>
      </c>
      <c r="P37" s="85">
        <v>0</v>
      </c>
    </row>
    <row r="38" spans="2:16" s="27" customFormat="1" ht="15" customHeight="1">
      <c r="B38" s="82" t="s">
        <v>28</v>
      </c>
      <c r="C38" s="85">
        <v>0.0027397260273972603</v>
      </c>
      <c r="D38" s="85">
        <v>0.06575342465753424</v>
      </c>
      <c r="E38" s="85">
        <v>0</v>
      </c>
      <c r="F38" s="85">
        <v>0</v>
      </c>
      <c r="G38" s="85">
        <v>0</v>
      </c>
      <c r="H38" s="85">
        <v>0.00821917808219178</v>
      </c>
      <c r="I38" s="85">
        <v>0.01643835616438356</v>
      </c>
      <c r="J38" s="85">
        <v>3.4821917808219176</v>
      </c>
      <c r="K38" s="85">
        <v>0</v>
      </c>
      <c r="L38" s="85">
        <v>0.07123287671232877</v>
      </c>
      <c r="M38" s="85">
        <v>0</v>
      </c>
      <c r="N38" s="85">
        <v>3.6465753424657534</v>
      </c>
      <c r="O38" s="85">
        <v>0.01643835616438356</v>
      </c>
      <c r="P38" s="85">
        <v>3.663013698630137</v>
      </c>
    </row>
    <row r="39" spans="2:16" s="27" customFormat="1" ht="15" customHeight="1">
      <c r="B39" s="82" t="s">
        <v>112</v>
      </c>
      <c r="C39" s="85">
        <v>0</v>
      </c>
      <c r="D39" s="85">
        <v>0</v>
      </c>
      <c r="E39" s="85">
        <v>0</v>
      </c>
      <c r="F39" s="85">
        <v>0</v>
      </c>
      <c r="G39" s="85">
        <v>0</v>
      </c>
      <c r="H39" s="85">
        <v>0</v>
      </c>
      <c r="I39" s="85">
        <v>0</v>
      </c>
      <c r="J39" s="85">
        <v>0</v>
      </c>
      <c r="K39" s="85">
        <v>0</v>
      </c>
      <c r="L39" s="85">
        <v>0</v>
      </c>
      <c r="M39" s="85">
        <v>0</v>
      </c>
      <c r="N39" s="85">
        <v>0</v>
      </c>
      <c r="O39" s="85">
        <v>0</v>
      </c>
      <c r="P39" s="85">
        <v>0</v>
      </c>
    </row>
    <row r="40" spans="2:16" s="27" customFormat="1" ht="15" customHeight="1">
      <c r="B40" s="82" t="s">
        <v>114</v>
      </c>
      <c r="C40" s="85">
        <v>0</v>
      </c>
      <c r="D40" s="85">
        <v>0</v>
      </c>
      <c r="E40" s="85">
        <v>0</v>
      </c>
      <c r="F40" s="85">
        <v>0</v>
      </c>
      <c r="G40" s="85">
        <v>0</v>
      </c>
      <c r="H40" s="85">
        <v>0</v>
      </c>
      <c r="I40" s="85">
        <v>0</v>
      </c>
      <c r="J40" s="85">
        <v>0</v>
      </c>
      <c r="K40" s="85">
        <v>0</v>
      </c>
      <c r="L40" s="85">
        <v>0</v>
      </c>
      <c r="M40" s="85">
        <v>0</v>
      </c>
      <c r="N40" s="85">
        <v>0</v>
      </c>
      <c r="O40" s="85">
        <v>0</v>
      </c>
      <c r="P40" s="85">
        <v>0</v>
      </c>
    </row>
    <row r="41" spans="2:16" s="27" customFormat="1" ht="15" customHeight="1">
      <c r="B41" s="82" t="s">
        <v>34</v>
      </c>
      <c r="C41" s="85">
        <v>0</v>
      </c>
      <c r="D41" s="85">
        <v>0</v>
      </c>
      <c r="E41" s="85">
        <v>0</v>
      </c>
      <c r="F41" s="85">
        <v>0</v>
      </c>
      <c r="G41" s="85">
        <v>0</v>
      </c>
      <c r="H41" s="85">
        <v>0</v>
      </c>
      <c r="I41" s="85">
        <v>0</v>
      </c>
      <c r="J41" s="85">
        <v>0</v>
      </c>
      <c r="K41" s="85">
        <v>0</v>
      </c>
      <c r="L41" s="85">
        <v>0</v>
      </c>
      <c r="M41" s="85">
        <v>0</v>
      </c>
      <c r="N41" s="85">
        <v>0</v>
      </c>
      <c r="O41" s="85">
        <v>0</v>
      </c>
      <c r="P41" s="85">
        <v>0</v>
      </c>
    </row>
    <row r="42" spans="2:16" s="27" customFormat="1" ht="15" customHeight="1">
      <c r="B42" s="82" t="s">
        <v>15</v>
      </c>
      <c r="C42" s="85">
        <v>21.454794520547946</v>
      </c>
      <c r="D42" s="85">
        <v>17.923287671232877</v>
      </c>
      <c r="E42" s="85">
        <v>12.26027397260274</v>
      </c>
      <c r="F42" s="85">
        <v>3.7616438356164386</v>
      </c>
      <c r="G42" s="85">
        <v>7.468493150684932</v>
      </c>
      <c r="H42" s="85">
        <v>20.008219178082193</v>
      </c>
      <c r="I42" s="85">
        <v>18.443835616438356</v>
      </c>
      <c r="J42" s="85">
        <v>5.243835616438356</v>
      </c>
      <c r="K42" s="85">
        <v>3.684931506849315</v>
      </c>
      <c r="L42" s="85">
        <v>0.863013698630137</v>
      </c>
      <c r="M42" s="85">
        <v>2.421917808219178</v>
      </c>
      <c r="N42" s="85">
        <v>113.53424657534246</v>
      </c>
      <c r="O42" s="85">
        <v>32.391780821917806</v>
      </c>
      <c r="P42" s="85">
        <v>145.92602739726027</v>
      </c>
    </row>
    <row r="43" spans="2:16" s="27" customFormat="1" ht="12.75">
      <c r="B43" s="34" t="s">
        <v>162</v>
      </c>
      <c r="C43" s="30"/>
      <c r="D43" s="30"/>
      <c r="E43" s="30"/>
      <c r="F43" s="30"/>
      <c r="G43" s="30"/>
      <c r="H43" s="30"/>
      <c r="I43" s="30"/>
      <c r="J43" s="30"/>
      <c r="K43" s="30"/>
      <c r="L43" s="30"/>
      <c r="M43" s="30"/>
      <c r="N43" s="30"/>
      <c r="O43" s="30"/>
      <c r="P43" s="30"/>
    </row>
    <row r="44" s="31" customFormat="1" ht="12.75"/>
    <row r="45" s="31" customFormat="1" ht="12.75">
      <c r="B45" s="67" t="s">
        <v>202</v>
      </c>
    </row>
    <row r="46" s="31" customFormat="1" ht="12.75"/>
    <row r="47" s="31" customFormat="1" ht="12.75"/>
    <row r="48" s="31" customFormat="1" ht="12.75"/>
    <row r="49" s="27" customFormat="1" ht="12.75"/>
    <row r="50" spans="1:16" s="27" customFormat="1" ht="15.75">
      <c r="A50" s="33"/>
      <c r="B50" s="135" t="s">
        <v>165</v>
      </c>
      <c r="C50" s="135"/>
      <c r="D50" s="135"/>
      <c r="E50" s="135"/>
      <c r="F50" s="135"/>
      <c r="G50" s="135"/>
      <c r="H50" s="135"/>
      <c r="I50" s="135"/>
      <c r="J50" s="135"/>
      <c r="K50" s="135"/>
      <c r="L50" s="135"/>
      <c r="M50" s="135"/>
      <c r="N50" s="135"/>
      <c r="O50" s="135"/>
      <c r="P50" s="135"/>
    </row>
    <row r="51" s="27" customFormat="1" ht="12.75"/>
    <row r="52" spans="2:16" s="27" customFormat="1" ht="12.75" customHeight="1">
      <c r="B52" s="145"/>
      <c r="C52" s="147" t="s">
        <v>32</v>
      </c>
      <c r="D52" s="147"/>
      <c r="E52" s="147"/>
      <c r="F52" s="147"/>
      <c r="G52" s="147"/>
      <c r="H52" s="147"/>
      <c r="I52" s="147"/>
      <c r="J52" s="147"/>
      <c r="K52" s="147"/>
      <c r="L52" s="147"/>
      <c r="M52" s="147"/>
      <c r="N52" s="148" t="s">
        <v>35</v>
      </c>
      <c r="O52" s="148" t="s">
        <v>33</v>
      </c>
      <c r="P52" s="147" t="s">
        <v>15</v>
      </c>
    </row>
    <row r="53" spans="2:16" s="27" customFormat="1" ht="12.75">
      <c r="B53" s="146"/>
      <c r="C53" s="57" t="s">
        <v>16</v>
      </c>
      <c r="D53" s="57" t="s">
        <v>17</v>
      </c>
      <c r="E53" s="57" t="s">
        <v>18</v>
      </c>
      <c r="F53" s="57" t="s">
        <v>19</v>
      </c>
      <c r="G53" s="57" t="s">
        <v>20</v>
      </c>
      <c r="H53" s="57" t="s">
        <v>21</v>
      </c>
      <c r="I53" s="57" t="s">
        <v>22</v>
      </c>
      <c r="J53" s="57" t="s">
        <v>23</v>
      </c>
      <c r="K53" s="57" t="s">
        <v>24</v>
      </c>
      <c r="L53" s="57">
        <v>88</v>
      </c>
      <c r="M53" s="57">
        <v>99</v>
      </c>
      <c r="N53" s="149"/>
      <c r="O53" s="149"/>
      <c r="P53" s="147"/>
    </row>
    <row r="54" spans="2:16" s="27" customFormat="1" ht="15" customHeight="1">
      <c r="B54" s="82" t="s">
        <v>25</v>
      </c>
      <c r="C54" s="85">
        <v>23.02191780821918</v>
      </c>
      <c r="D54" s="85">
        <v>8.271232876712329</v>
      </c>
      <c r="E54" s="85">
        <v>8.32876712328767</v>
      </c>
      <c r="F54" s="85">
        <v>1.7424657534246575</v>
      </c>
      <c r="G54" s="85">
        <v>1.978082191780822</v>
      </c>
      <c r="H54" s="85">
        <v>19.40821917808219</v>
      </c>
      <c r="I54" s="85">
        <v>20.367123287671234</v>
      </c>
      <c r="J54" s="85">
        <v>3.4821917808219176</v>
      </c>
      <c r="K54" s="85">
        <v>3.6684931506849314</v>
      </c>
      <c r="L54" s="85">
        <v>0.7287671232876712</v>
      </c>
      <c r="M54" s="85">
        <v>0.2</v>
      </c>
      <c r="N54" s="85">
        <v>91.1972602739726</v>
      </c>
      <c r="O54" s="85">
        <v>5.131506849315069</v>
      </c>
      <c r="P54" s="85">
        <v>96.32876712328768</v>
      </c>
    </row>
    <row r="55" spans="2:16" s="27" customFormat="1" ht="15" customHeight="1">
      <c r="B55" s="28" t="s">
        <v>167</v>
      </c>
      <c r="C55" s="85">
        <v>0.07671232876712329</v>
      </c>
      <c r="D55" s="85">
        <v>15.715068493150685</v>
      </c>
      <c r="E55" s="85">
        <v>0.00821917808219178</v>
      </c>
      <c r="F55" s="85">
        <v>0</v>
      </c>
      <c r="G55" s="85">
        <v>0</v>
      </c>
      <c r="H55" s="85">
        <v>0.10684931506849316</v>
      </c>
      <c r="I55" s="85">
        <v>0.0027397260273972603</v>
      </c>
      <c r="J55" s="85">
        <v>1.2027397260273973</v>
      </c>
      <c r="K55" s="85">
        <v>0</v>
      </c>
      <c r="L55" s="85">
        <v>0.19726027397260273</v>
      </c>
      <c r="M55" s="85">
        <v>0.7506849315068493</v>
      </c>
      <c r="N55" s="85">
        <v>18.06027397260274</v>
      </c>
      <c r="O55" s="85">
        <v>0.12876712328767123</v>
      </c>
      <c r="P55" s="85">
        <v>18.18904109589041</v>
      </c>
    </row>
    <row r="56" spans="2:16" s="27" customFormat="1" ht="15" customHeight="1">
      <c r="B56" s="82" t="s">
        <v>29</v>
      </c>
      <c r="C56" s="85">
        <v>0.021917808219178082</v>
      </c>
      <c r="D56" s="85">
        <v>0</v>
      </c>
      <c r="E56" s="85">
        <v>12.794520547945206</v>
      </c>
      <c r="F56" s="85">
        <v>0.005479452054794521</v>
      </c>
      <c r="G56" s="85">
        <v>0</v>
      </c>
      <c r="H56" s="85">
        <v>0.019178082191780823</v>
      </c>
      <c r="I56" s="85">
        <v>0.010958904109589041</v>
      </c>
      <c r="J56" s="85">
        <v>0</v>
      </c>
      <c r="K56" s="85">
        <v>0</v>
      </c>
      <c r="L56" s="85">
        <v>0.06027397260273973</v>
      </c>
      <c r="M56" s="85">
        <v>0.7917808219178082</v>
      </c>
      <c r="N56" s="85">
        <v>13.704109589041096</v>
      </c>
      <c r="O56" s="85">
        <v>0.31232876712328766</v>
      </c>
      <c r="P56" s="85">
        <v>14.016438356164384</v>
      </c>
    </row>
    <row r="57" spans="2:16" s="27" customFormat="1" ht="15" customHeight="1">
      <c r="B57" s="82" t="s">
        <v>30</v>
      </c>
      <c r="C57" s="85">
        <v>0</v>
      </c>
      <c r="D57" s="85">
        <v>0</v>
      </c>
      <c r="E57" s="85">
        <v>0</v>
      </c>
      <c r="F57" s="85">
        <v>2.221917808219178</v>
      </c>
      <c r="G57" s="85">
        <v>0</v>
      </c>
      <c r="H57" s="85">
        <v>0</v>
      </c>
      <c r="I57" s="85">
        <v>0</v>
      </c>
      <c r="J57" s="85">
        <v>0</v>
      </c>
      <c r="K57" s="85">
        <v>0</v>
      </c>
      <c r="L57" s="85">
        <v>0.1178082191780822</v>
      </c>
      <c r="M57" s="85">
        <v>0.01643835616438356</v>
      </c>
      <c r="N57" s="85">
        <v>2.356164383561644</v>
      </c>
      <c r="O57" s="85">
        <v>0</v>
      </c>
      <c r="P57" s="85">
        <v>2.356164383561644</v>
      </c>
    </row>
    <row r="58" spans="2:16" s="27" customFormat="1" ht="15" customHeight="1">
      <c r="B58" s="82" t="s">
        <v>31</v>
      </c>
      <c r="C58" s="85">
        <v>0</v>
      </c>
      <c r="D58" s="85">
        <v>0</v>
      </c>
      <c r="E58" s="85">
        <v>0</v>
      </c>
      <c r="F58" s="85">
        <v>0</v>
      </c>
      <c r="G58" s="85">
        <v>5.767123287671233</v>
      </c>
      <c r="H58" s="85">
        <v>0</v>
      </c>
      <c r="I58" s="85">
        <v>0.0273972602739726</v>
      </c>
      <c r="J58" s="85">
        <v>0</v>
      </c>
      <c r="K58" s="85">
        <v>0.0027397260273972603</v>
      </c>
      <c r="L58" s="85">
        <v>0.024657534246575342</v>
      </c>
      <c r="M58" s="85">
        <v>0</v>
      </c>
      <c r="N58" s="85">
        <v>5.821917808219178</v>
      </c>
      <c r="O58" s="85">
        <v>0.024657534246575342</v>
      </c>
      <c r="P58" s="85">
        <v>5.846575342465753</v>
      </c>
    </row>
    <row r="59" spans="2:16" s="27" customFormat="1" ht="15" customHeight="1">
      <c r="B59" s="82" t="s">
        <v>26</v>
      </c>
      <c r="C59" s="85">
        <v>0</v>
      </c>
      <c r="D59" s="85">
        <v>0</v>
      </c>
      <c r="E59" s="85">
        <v>0</v>
      </c>
      <c r="F59" s="85">
        <v>0</v>
      </c>
      <c r="G59" s="85">
        <v>0</v>
      </c>
      <c r="H59" s="85">
        <v>0</v>
      </c>
      <c r="I59" s="85">
        <v>0</v>
      </c>
      <c r="J59" s="85">
        <v>0</v>
      </c>
      <c r="K59" s="85">
        <v>0</v>
      </c>
      <c r="L59" s="85">
        <v>0</v>
      </c>
      <c r="M59" s="85">
        <v>0</v>
      </c>
      <c r="N59" s="85">
        <v>0</v>
      </c>
      <c r="O59" s="85">
        <v>0</v>
      </c>
      <c r="P59" s="85">
        <v>0</v>
      </c>
    </row>
    <row r="60" spans="2:16" s="27" customFormat="1" ht="15" customHeight="1">
      <c r="B60" s="82" t="s">
        <v>81</v>
      </c>
      <c r="C60" s="85">
        <v>0</v>
      </c>
      <c r="D60" s="85">
        <v>0</v>
      </c>
      <c r="E60" s="85">
        <v>0</v>
      </c>
      <c r="F60" s="85">
        <v>0</v>
      </c>
      <c r="G60" s="85">
        <v>0</v>
      </c>
      <c r="H60" s="85">
        <v>0</v>
      </c>
      <c r="I60" s="85">
        <v>0</v>
      </c>
      <c r="J60" s="85">
        <v>0</v>
      </c>
      <c r="K60" s="85">
        <v>0</v>
      </c>
      <c r="L60" s="85">
        <v>0</v>
      </c>
      <c r="M60" s="85">
        <v>0</v>
      </c>
      <c r="N60" s="85">
        <v>0</v>
      </c>
      <c r="O60" s="85">
        <v>0</v>
      </c>
      <c r="P60" s="85">
        <v>0</v>
      </c>
    </row>
    <row r="61" spans="2:16" s="27" customFormat="1" ht="15" customHeight="1">
      <c r="B61" s="82" t="s">
        <v>28</v>
      </c>
      <c r="C61" s="85">
        <v>0.04657534246575343</v>
      </c>
      <c r="D61" s="85">
        <v>0.0547945205479452</v>
      </c>
      <c r="E61" s="85">
        <v>0</v>
      </c>
      <c r="F61" s="85">
        <v>0</v>
      </c>
      <c r="G61" s="85">
        <v>0</v>
      </c>
      <c r="H61" s="85">
        <v>0</v>
      </c>
      <c r="I61" s="85">
        <v>0.0027397260273972603</v>
      </c>
      <c r="J61" s="85">
        <v>3.4356164383561643</v>
      </c>
      <c r="K61" s="85">
        <v>0</v>
      </c>
      <c r="L61" s="85">
        <v>0.15616438356164383</v>
      </c>
      <c r="M61" s="85">
        <v>0.0273972602739726</v>
      </c>
      <c r="N61" s="85">
        <v>3.723287671232877</v>
      </c>
      <c r="O61" s="85">
        <v>0.0410958904109589</v>
      </c>
      <c r="P61" s="85">
        <v>3.7643835616438355</v>
      </c>
    </row>
    <row r="62" spans="2:16" s="27" customFormat="1" ht="15" customHeight="1">
      <c r="B62" s="82" t="s">
        <v>112</v>
      </c>
      <c r="C62" s="85">
        <v>0</v>
      </c>
      <c r="D62" s="85">
        <v>0</v>
      </c>
      <c r="E62" s="85">
        <v>0</v>
      </c>
      <c r="F62" s="85">
        <v>0</v>
      </c>
      <c r="G62" s="85">
        <v>0</v>
      </c>
      <c r="H62" s="85">
        <v>0</v>
      </c>
      <c r="I62" s="85">
        <v>0</v>
      </c>
      <c r="J62" s="85">
        <v>0</v>
      </c>
      <c r="K62" s="85">
        <v>0</v>
      </c>
      <c r="L62" s="85">
        <v>0</v>
      </c>
      <c r="M62" s="85">
        <v>0</v>
      </c>
      <c r="N62" s="85">
        <v>0</v>
      </c>
      <c r="O62" s="85">
        <v>0</v>
      </c>
      <c r="P62" s="85">
        <v>0</v>
      </c>
    </row>
    <row r="63" spans="2:16" s="27" customFormat="1" ht="15" customHeight="1">
      <c r="B63" s="82" t="s">
        <v>114</v>
      </c>
      <c r="C63" s="85">
        <v>0</v>
      </c>
      <c r="D63" s="85">
        <v>0</v>
      </c>
      <c r="E63" s="85">
        <v>0</v>
      </c>
      <c r="F63" s="85">
        <v>0</v>
      </c>
      <c r="G63" s="85">
        <v>0</v>
      </c>
      <c r="H63" s="85">
        <v>0</v>
      </c>
      <c r="I63" s="85">
        <v>0</v>
      </c>
      <c r="J63" s="85">
        <v>0</v>
      </c>
      <c r="K63" s="85">
        <v>0</v>
      </c>
      <c r="L63" s="85">
        <v>0</v>
      </c>
      <c r="M63" s="85">
        <v>0</v>
      </c>
      <c r="N63" s="85">
        <v>0</v>
      </c>
      <c r="O63" s="85">
        <v>0</v>
      </c>
      <c r="P63" s="85">
        <v>0</v>
      </c>
    </row>
    <row r="64" spans="2:16" s="27" customFormat="1" ht="15" customHeight="1">
      <c r="B64" s="82" t="s">
        <v>34</v>
      </c>
      <c r="C64" s="85">
        <v>0</v>
      </c>
      <c r="D64" s="85">
        <v>0</v>
      </c>
      <c r="E64" s="85">
        <v>0</v>
      </c>
      <c r="F64" s="85">
        <v>0</v>
      </c>
      <c r="G64" s="85">
        <v>0</v>
      </c>
      <c r="H64" s="85">
        <v>0</v>
      </c>
      <c r="I64" s="85">
        <v>0</v>
      </c>
      <c r="J64" s="85">
        <v>0</v>
      </c>
      <c r="K64" s="85">
        <v>0</v>
      </c>
      <c r="L64" s="85">
        <v>0</v>
      </c>
      <c r="M64" s="85">
        <v>0</v>
      </c>
      <c r="N64" s="85">
        <v>0</v>
      </c>
      <c r="O64" s="85">
        <v>0</v>
      </c>
      <c r="P64" s="85">
        <v>0</v>
      </c>
    </row>
    <row r="65" spans="2:16" s="27" customFormat="1" ht="15" customHeight="1">
      <c r="B65" s="82" t="s">
        <v>15</v>
      </c>
      <c r="C65" s="85">
        <v>23.167123287671235</v>
      </c>
      <c r="D65" s="85">
        <v>24.041095890410958</v>
      </c>
      <c r="E65" s="85">
        <v>21.13150684931507</v>
      </c>
      <c r="F65" s="85">
        <v>3.96986301369863</v>
      </c>
      <c r="G65" s="85">
        <v>7.745205479452054</v>
      </c>
      <c r="H65" s="85">
        <v>19.534246575342465</v>
      </c>
      <c r="I65" s="85">
        <v>20.410958904109588</v>
      </c>
      <c r="J65" s="85">
        <v>8.12054794520548</v>
      </c>
      <c r="K65" s="85">
        <v>3.671232876712329</v>
      </c>
      <c r="L65" s="85">
        <v>1.284931506849315</v>
      </c>
      <c r="M65" s="85">
        <v>1.7863013698630137</v>
      </c>
      <c r="N65" s="85">
        <v>134.86301369863014</v>
      </c>
      <c r="O65" s="85">
        <v>5.638356164383562</v>
      </c>
      <c r="P65" s="85">
        <v>140.5013698630137</v>
      </c>
    </row>
    <row r="66" spans="2:16" s="27" customFormat="1" ht="12.75">
      <c r="B66" s="34" t="s">
        <v>162</v>
      </c>
      <c r="C66" s="30"/>
      <c r="D66" s="30"/>
      <c r="E66" s="30"/>
      <c r="F66" s="30"/>
      <c r="G66" s="30"/>
      <c r="H66" s="30"/>
      <c r="I66" s="30"/>
      <c r="J66" s="30"/>
      <c r="K66" s="30"/>
      <c r="L66" s="30"/>
      <c r="M66" s="30"/>
      <c r="N66" s="30"/>
      <c r="O66" s="30"/>
      <c r="P66" s="30"/>
    </row>
    <row r="67" s="27" customFormat="1" ht="12.75"/>
    <row r="68" s="31" customFormat="1" ht="12.75">
      <c r="B68" s="67" t="s">
        <v>202</v>
      </c>
    </row>
    <row r="69" s="31" customFormat="1" ht="12.75"/>
    <row r="70" s="31" customFormat="1" ht="12.75"/>
    <row r="71" s="31" customFormat="1" ht="12.75"/>
    <row r="72" s="27" customFormat="1" ht="12.75"/>
    <row r="73" spans="1:16" s="27" customFormat="1" ht="15.75">
      <c r="A73" s="33"/>
      <c r="B73" s="135" t="s">
        <v>166</v>
      </c>
      <c r="C73" s="135"/>
      <c r="D73" s="135"/>
      <c r="E73" s="135"/>
      <c r="F73" s="135"/>
      <c r="G73" s="135"/>
      <c r="H73" s="135"/>
      <c r="I73" s="135"/>
      <c r="J73" s="135"/>
      <c r="K73" s="135"/>
      <c r="L73" s="135"/>
      <c r="M73" s="135"/>
      <c r="N73" s="135"/>
      <c r="O73" s="135"/>
      <c r="P73" s="135"/>
    </row>
    <row r="74" s="27" customFormat="1" ht="12.75"/>
    <row r="75" spans="2:16" s="27" customFormat="1" ht="12.75" customHeight="1">
      <c r="B75" s="145"/>
      <c r="C75" s="147" t="s">
        <v>32</v>
      </c>
      <c r="D75" s="147"/>
      <c r="E75" s="147"/>
      <c r="F75" s="147"/>
      <c r="G75" s="147"/>
      <c r="H75" s="147"/>
      <c r="I75" s="147"/>
      <c r="J75" s="147"/>
      <c r="K75" s="147"/>
      <c r="L75" s="147"/>
      <c r="M75" s="147"/>
      <c r="N75" s="148" t="s">
        <v>35</v>
      </c>
      <c r="O75" s="148" t="s">
        <v>33</v>
      </c>
      <c r="P75" s="147" t="s">
        <v>15</v>
      </c>
    </row>
    <row r="76" spans="2:16" s="27" customFormat="1" ht="12.75">
      <c r="B76" s="146"/>
      <c r="C76" s="57" t="s">
        <v>16</v>
      </c>
      <c r="D76" s="57" t="s">
        <v>17</v>
      </c>
      <c r="E76" s="57" t="s">
        <v>18</v>
      </c>
      <c r="F76" s="57" t="s">
        <v>19</v>
      </c>
      <c r="G76" s="57" t="s">
        <v>20</v>
      </c>
      <c r="H76" s="57" t="s">
        <v>21</v>
      </c>
      <c r="I76" s="57" t="s">
        <v>22</v>
      </c>
      <c r="J76" s="57" t="s">
        <v>23</v>
      </c>
      <c r="K76" s="57" t="s">
        <v>24</v>
      </c>
      <c r="L76" s="57">
        <v>88</v>
      </c>
      <c r="M76" s="57">
        <v>99</v>
      </c>
      <c r="N76" s="149"/>
      <c r="O76" s="149"/>
      <c r="P76" s="147"/>
    </row>
    <row r="77" spans="2:17" s="27" customFormat="1" ht="15" customHeight="1">
      <c r="B77" s="82" t="s">
        <v>25</v>
      </c>
      <c r="C77" s="85">
        <v>23.14246575342466</v>
      </c>
      <c r="D77" s="85">
        <v>7.221917808219178</v>
      </c>
      <c r="E77" s="85">
        <v>6.345205479452055</v>
      </c>
      <c r="F77" s="85">
        <v>2.5945205479452054</v>
      </c>
      <c r="G77" s="85">
        <v>2.1205479452054794</v>
      </c>
      <c r="H77" s="85">
        <v>21.660273972602738</v>
      </c>
      <c r="I77" s="85">
        <v>22.8</v>
      </c>
      <c r="J77" s="85">
        <v>5.413698630136986</v>
      </c>
      <c r="K77" s="85">
        <v>4.153424657534247</v>
      </c>
      <c r="L77" s="85">
        <v>1.5671232876712329</v>
      </c>
      <c r="M77" s="85">
        <v>0.9205479452054794</v>
      </c>
      <c r="N77" s="85">
        <v>97.93972602739726</v>
      </c>
      <c r="O77" s="85">
        <v>7.8191780821917805</v>
      </c>
      <c r="P77" s="85">
        <v>105.75890410958904</v>
      </c>
      <c r="Q77" s="48"/>
    </row>
    <row r="78" spans="2:17" s="27" customFormat="1" ht="15" customHeight="1">
      <c r="B78" s="28" t="s">
        <v>167</v>
      </c>
      <c r="C78" s="85">
        <v>0.052054794520547946</v>
      </c>
      <c r="D78" s="85">
        <v>17.2986301369863</v>
      </c>
      <c r="E78" s="85">
        <v>0.06027397260273973</v>
      </c>
      <c r="F78" s="85">
        <v>0</v>
      </c>
      <c r="G78" s="85">
        <v>0</v>
      </c>
      <c r="H78" s="85">
        <v>0.33424657534246577</v>
      </c>
      <c r="I78" s="85">
        <v>0.0684931506849315</v>
      </c>
      <c r="J78" s="85">
        <v>1.0356164383561643</v>
      </c>
      <c r="K78" s="85">
        <v>0.0273972602739726</v>
      </c>
      <c r="L78" s="85">
        <v>0.2958904109589041</v>
      </c>
      <c r="M78" s="85">
        <v>0.18904109589041096</v>
      </c>
      <c r="N78" s="85">
        <v>19.361643835616437</v>
      </c>
      <c r="O78" s="85">
        <v>0.29041095890410956</v>
      </c>
      <c r="P78" s="85">
        <v>19.65205479452055</v>
      </c>
      <c r="Q78" s="48"/>
    </row>
    <row r="79" spans="1:17" s="27" customFormat="1" ht="15" customHeight="1">
      <c r="A79" s="53"/>
      <c r="B79" s="82" t="s">
        <v>29</v>
      </c>
      <c r="C79" s="85">
        <v>0.010958904109589041</v>
      </c>
      <c r="D79" s="85">
        <v>0</v>
      </c>
      <c r="E79" s="85">
        <v>11.35068493150685</v>
      </c>
      <c r="F79" s="85">
        <v>0.019178082191780823</v>
      </c>
      <c r="G79" s="85">
        <v>0</v>
      </c>
      <c r="H79" s="85">
        <v>0.019178082191780823</v>
      </c>
      <c r="I79" s="85">
        <v>0</v>
      </c>
      <c r="J79" s="85">
        <v>0</v>
      </c>
      <c r="K79" s="85">
        <v>0</v>
      </c>
      <c r="L79" s="85">
        <v>0.024657534246575342</v>
      </c>
      <c r="M79" s="85">
        <v>0.15342465753424658</v>
      </c>
      <c r="N79" s="85">
        <v>11.578082191780823</v>
      </c>
      <c r="O79" s="85">
        <v>0.4410958904109589</v>
      </c>
      <c r="P79" s="85">
        <v>12.01917808219178</v>
      </c>
      <c r="Q79" s="48"/>
    </row>
    <row r="80" spans="2:17" s="27" customFormat="1" ht="15" customHeight="1">
      <c r="B80" s="82" t="s">
        <v>30</v>
      </c>
      <c r="C80" s="85">
        <v>0</v>
      </c>
      <c r="D80" s="85">
        <v>0.0136986301369863</v>
      </c>
      <c r="E80" s="85">
        <v>0</v>
      </c>
      <c r="F80" s="85">
        <v>2.5342465753424657</v>
      </c>
      <c r="G80" s="85">
        <v>0</v>
      </c>
      <c r="H80" s="85">
        <v>0.005479452054794521</v>
      </c>
      <c r="I80" s="85">
        <v>0.0027397260273972603</v>
      </c>
      <c r="J80" s="85">
        <v>0</v>
      </c>
      <c r="K80" s="85">
        <v>0</v>
      </c>
      <c r="L80" s="85">
        <v>0.07123287671232877</v>
      </c>
      <c r="M80" s="85">
        <v>0</v>
      </c>
      <c r="N80" s="85">
        <v>2.627397260273973</v>
      </c>
      <c r="O80" s="85">
        <v>0.06301369863013699</v>
      </c>
      <c r="P80" s="85">
        <v>2.6904109589041094</v>
      </c>
      <c r="Q80" s="48"/>
    </row>
    <row r="81" spans="2:17" s="27" customFormat="1" ht="15" customHeight="1">
      <c r="B81" s="82" t="s">
        <v>31</v>
      </c>
      <c r="C81" s="85">
        <v>0</v>
      </c>
      <c r="D81" s="85">
        <v>0</v>
      </c>
      <c r="E81" s="85">
        <v>0</v>
      </c>
      <c r="F81" s="85">
        <v>0</v>
      </c>
      <c r="G81" s="85">
        <v>5.83013698630137</v>
      </c>
      <c r="H81" s="85">
        <v>0.01643835616438356</v>
      </c>
      <c r="I81" s="85">
        <v>0.021917808219178082</v>
      </c>
      <c r="J81" s="85">
        <v>0</v>
      </c>
      <c r="K81" s="85">
        <v>0</v>
      </c>
      <c r="L81" s="85">
        <v>0.01643835616438356</v>
      </c>
      <c r="M81" s="85">
        <v>0</v>
      </c>
      <c r="N81" s="85">
        <v>5.884931506849315</v>
      </c>
      <c r="O81" s="85">
        <v>0.0027397260273972603</v>
      </c>
      <c r="P81" s="85">
        <v>5.887671232876713</v>
      </c>
      <c r="Q81" s="48"/>
    </row>
    <row r="82" spans="2:17" s="27" customFormat="1" ht="15" customHeight="1">
      <c r="B82" s="82" t="s">
        <v>26</v>
      </c>
      <c r="C82" s="85">
        <v>0</v>
      </c>
      <c r="D82" s="85">
        <v>0</v>
      </c>
      <c r="E82" s="85">
        <v>0</v>
      </c>
      <c r="F82" s="85">
        <v>0</v>
      </c>
      <c r="G82" s="85">
        <v>0</v>
      </c>
      <c r="H82" s="85">
        <v>0</v>
      </c>
      <c r="I82" s="85">
        <v>0</v>
      </c>
      <c r="J82" s="85">
        <v>0</v>
      </c>
      <c r="K82" s="85">
        <v>0</v>
      </c>
      <c r="L82" s="85">
        <v>0</v>
      </c>
      <c r="M82" s="85">
        <v>0</v>
      </c>
      <c r="N82" s="85">
        <v>0</v>
      </c>
      <c r="O82" s="85">
        <v>0</v>
      </c>
      <c r="P82" s="85">
        <v>0</v>
      </c>
      <c r="Q82" s="48"/>
    </row>
    <row r="83" spans="2:17" s="27" customFormat="1" ht="15" customHeight="1">
      <c r="B83" s="82" t="s">
        <v>81</v>
      </c>
      <c r="C83" s="85">
        <v>0</v>
      </c>
      <c r="D83" s="85">
        <v>0</v>
      </c>
      <c r="E83" s="85">
        <v>0</v>
      </c>
      <c r="F83" s="85">
        <v>0</v>
      </c>
      <c r="G83" s="85">
        <v>0</v>
      </c>
      <c r="H83" s="85">
        <v>0</v>
      </c>
      <c r="I83" s="85">
        <v>0</v>
      </c>
      <c r="J83" s="85">
        <v>0</v>
      </c>
      <c r="K83" s="85">
        <v>0</v>
      </c>
      <c r="L83" s="85">
        <v>0</v>
      </c>
      <c r="M83" s="85">
        <v>0</v>
      </c>
      <c r="N83" s="85">
        <v>0</v>
      </c>
      <c r="O83" s="85">
        <v>0</v>
      </c>
      <c r="P83" s="85">
        <v>0</v>
      </c>
      <c r="Q83" s="48"/>
    </row>
    <row r="84" spans="2:17" s="27" customFormat="1" ht="15" customHeight="1">
      <c r="B84" s="82" t="s">
        <v>28</v>
      </c>
      <c r="C84" s="85">
        <v>0.0273972602739726</v>
      </c>
      <c r="D84" s="85">
        <v>0.0547945205479452</v>
      </c>
      <c r="E84" s="85">
        <v>0</v>
      </c>
      <c r="F84" s="85">
        <v>0</v>
      </c>
      <c r="G84" s="85">
        <v>0.0027397260273972603</v>
      </c>
      <c r="H84" s="85">
        <v>0.030136986301369864</v>
      </c>
      <c r="I84" s="85">
        <v>0.03287671232876712</v>
      </c>
      <c r="J84" s="85">
        <v>5.383561643835616</v>
      </c>
      <c r="K84" s="85">
        <v>0</v>
      </c>
      <c r="L84" s="85">
        <v>0.12054794520547946</v>
      </c>
      <c r="M84" s="85">
        <v>0.00821917808219178</v>
      </c>
      <c r="N84" s="85">
        <v>5.66027397260274</v>
      </c>
      <c r="O84" s="85">
        <v>0.0684931506849315</v>
      </c>
      <c r="P84" s="85">
        <v>5.728767123287671</v>
      </c>
      <c r="Q84" s="48"/>
    </row>
    <row r="85" spans="2:17" s="27" customFormat="1" ht="15" customHeight="1">
      <c r="B85" s="82" t="s">
        <v>112</v>
      </c>
      <c r="C85" s="85">
        <v>0</v>
      </c>
      <c r="D85" s="85">
        <v>0</v>
      </c>
      <c r="E85" s="85">
        <v>0</v>
      </c>
      <c r="F85" s="85">
        <v>0</v>
      </c>
      <c r="G85" s="85">
        <v>0</v>
      </c>
      <c r="H85" s="85">
        <v>0</v>
      </c>
      <c r="I85" s="85">
        <v>0</v>
      </c>
      <c r="J85" s="85">
        <v>0</v>
      </c>
      <c r="K85" s="85">
        <v>0</v>
      </c>
      <c r="L85" s="85">
        <v>0</v>
      </c>
      <c r="M85" s="85">
        <v>0</v>
      </c>
      <c r="N85" s="85">
        <v>0</v>
      </c>
      <c r="O85" s="85">
        <v>0</v>
      </c>
      <c r="P85" s="85">
        <v>0</v>
      </c>
      <c r="Q85" s="48"/>
    </row>
    <row r="86" spans="2:17" s="27" customFormat="1" ht="15" customHeight="1">
      <c r="B86" s="82" t="s">
        <v>114</v>
      </c>
      <c r="C86" s="85">
        <v>0</v>
      </c>
      <c r="D86" s="85">
        <v>0</v>
      </c>
      <c r="E86" s="85">
        <v>0</v>
      </c>
      <c r="F86" s="85">
        <v>0</v>
      </c>
      <c r="G86" s="85">
        <v>0</v>
      </c>
      <c r="H86" s="85">
        <v>0</v>
      </c>
      <c r="I86" s="85">
        <v>0</v>
      </c>
      <c r="J86" s="85">
        <v>0</v>
      </c>
      <c r="K86" s="85">
        <v>0</v>
      </c>
      <c r="L86" s="85">
        <v>0</v>
      </c>
      <c r="M86" s="85">
        <v>0</v>
      </c>
      <c r="N86" s="85">
        <v>0</v>
      </c>
      <c r="O86" s="85">
        <v>0</v>
      </c>
      <c r="P86" s="85">
        <v>0</v>
      </c>
      <c r="Q86" s="48"/>
    </row>
    <row r="87" spans="2:17" s="27" customFormat="1" ht="15" customHeight="1">
      <c r="B87" s="82" t="s">
        <v>34</v>
      </c>
      <c r="C87" s="85">
        <v>0</v>
      </c>
      <c r="D87" s="85">
        <v>0</v>
      </c>
      <c r="E87" s="85">
        <v>0</v>
      </c>
      <c r="F87" s="85">
        <v>0</v>
      </c>
      <c r="G87" s="85">
        <v>0</v>
      </c>
      <c r="H87" s="85">
        <v>0</v>
      </c>
      <c r="I87" s="85">
        <v>0</v>
      </c>
      <c r="J87" s="85">
        <v>0</v>
      </c>
      <c r="K87" s="85">
        <v>0</v>
      </c>
      <c r="L87" s="85">
        <v>0</v>
      </c>
      <c r="M87" s="85">
        <v>0</v>
      </c>
      <c r="N87" s="85">
        <v>0</v>
      </c>
      <c r="O87" s="85">
        <v>0</v>
      </c>
      <c r="P87" s="85">
        <v>0</v>
      </c>
      <c r="Q87" s="48"/>
    </row>
    <row r="88" spans="2:16" s="27" customFormat="1" ht="15" customHeight="1">
      <c r="B88" s="82" t="s">
        <v>15</v>
      </c>
      <c r="C88" s="85">
        <v>23.232876712328768</v>
      </c>
      <c r="D88" s="85">
        <v>24.589041095890412</v>
      </c>
      <c r="E88" s="85">
        <v>17.756164383561643</v>
      </c>
      <c r="F88" s="85">
        <v>5.147945205479452</v>
      </c>
      <c r="G88" s="85">
        <v>7.953424657534247</v>
      </c>
      <c r="H88" s="85">
        <v>22.065753424657533</v>
      </c>
      <c r="I88" s="85">
        <v>22.926027397260274</v>
      </c>
      <c r="J88" s="85">
        <v>11.832876712328767</v>
      </c>
      <c r="K88" s="85">
        <v>4.1808219178082195</v>
      </c>
      <c r="L88" s="85">
        <v>2.095890410958904</v>
      </c>
      <c r="M88" s="85">
        <v>1.2712328767123289</v>
      </c>
      <c r="N88" s="85">
        <v>143.05205479452056</v>
      </c>
      <c r="O88" s="85">
        <v>8.684931506849315</v>
      </c>
      <c r="P88" s="85">
        <v>151.73698630136985</v>
      </c>
    </row>
    <row r="89" spans="2:16" s="27" customFormat="1" ht="12.75">
      <c r="B89" s="34" t="s">
        <v>162</v>
      </c>
      <c r="C89" s="30"/>
      <c r="D89" s="30"/>
      <c r="E89" s="30"/>
      <c r="F89" s="30"/>
      <c r="G89" s="30"/>
      <c r="H89" s="30"/>
      <c r="I89" s="30"/>
      <c r="J89" s="30"/>
      <c r="K89" s="30"/>
      <c r="L89" s="30"/>
      <c r="M89" s="30"/>
      <c r="N89" s="30"/>
      <c r="O89" s="30"/>
      <c r="P89" s="30"/>
    </row>
    <row r="90" spans="3:16" s="27" customFormat="1" ht="12.75">
      <c r="C90" s="92"/>
      <c r="D90" s="92"/>
      <c r="E90" s="92"/>
      <c r="F90" s="92"/>
      <c r="G90" s="92"/>
      <c r="H90" s="92"/>
      <c r="I90" s="92"/>
      <c r="J90" s="92"/>
      <c r="K90" s="92"/>
      <c r="L90" s="92"/>
      <c r="M90" s="92"/>
      <c r="N90" s="92"/>
      <c r="O90" s="92"/>
      <c r="P90" s="92"/>
    </row>
    <row r="91" s="31" customFormat="1" ht="12.75">
      <c r="B91" s="67" t="s">
        <v>202</v>
      </c>
    </row>
    <row r="92" s="31" customFormat="1" ht="12.75"/>
    <row r="93" spans="3:14" s="31" customFormat="1" ht="12.75">
      <c r="C93" s="93"/>
      <c r="D93" s="93"/>
      <c r="E93" s="93"/>
      <c r="F93" s="93"/>
      <c r="G93" s="93"/>
      <c r="H93" s="93"/>
      <c r="I93" s="93"/>
      <c r="J93" s="93"/>
      <c r="K93" s="93"/>
      <c r="L93" s="93"/>
      <c r="M93" s="93"/>
      <c r="N93" s="93"/>
    </row>
    <row r="94" s="31" customFormat="1" ht="12.75"/>
    <row r="95" s="27" customFormat="1" ht="12.75"/>
    <row r="96" spans="1:16" s="27" customFormat="1" ht="15.75">
      <c r="A96" s="33"/>
      <c r="B96" s="135" t="s">
        <v>218</v>
      </c>
      <c r="C96" s="135"/>
      <c r="D96" s="135"/>
      <c r="E96" s="135"/>
      <c r="F96" s="135"/>
      <c r="G96" s="135"/>
      <c r="H96" s="135"/>
      <c r="I96" s="135"/>
      <c r="J96" s="135"/>
      <c r="K96" s="135"/>
      <c r="L96" s="135"/>
      <c r="M96" s="135"/>
      <c r="N96" s="135"/>
      <c r="O96" s="135"/>
      <c r="P96" s="135"/>
    </row>
    <row r="97" s="27" customFormat="1" ht="12.75"/>
    <row r="98" spans="2:16" s="27" customFormat="1" ht="12.75" customHeight="1">
      <c r="B98" s="145"/>
      <c r="C98" s="147" t="s">
        <v>32</v>
      </c>
      <c r="D98" s="147"/>
      <c r="E98" s="147"/>
      <c r="F98" s="147"/>
      <c r="G98" s="147"/>
      <c r="H98" s="147"/>
      <c r="I98" s="147"/>
      <c r="J98" s="147"/>
      <c r="K98" s="147"/>
      <c r="L98" s="147"/>
      <c r="M98" s="147"/>
      <c r="N98" s="148" t="s">
        <v>35</v>
      </c>
      <c r="O98" s="148" t="s">
        <v>33</v>
      </c>
      <c r="P98" s="147" t="s">
        <v>15</v>
      </c>
    </row>
    <row r="99" spans="2:16" s="27" customFormat="1" ht="12.75">
      <c r="B99" s="146"/>
      <c r="C99" s="57" t="s">
        <v>16</v>
      </c>
      <c r="D99" s="57" t="s">
        <v>17</v>
      </c>
      <c r="E99" s="57" t="s">
        <v>18</v>
      </c>
      <c r="F99" s="57" t="s">
        <v>19</v>
      </c>
      <c r="G99" s="57" t="s">
        <v>20</v>
      </c>
      <c r="H99" s="57" t="s">
        <v>21</v>
      </c>
      <c r="I99" s="57" t="s">
        <v>22</v>
      </c>
      <c r="J99" s="57" t="s">
        <v>23</v>
      </c>
      <c r="K99" s="57" t="s">
        <v>24</v>
      </c>
      <c r="L99" s="57">
        <v>88</v>
      </c>
      <c r="M99" s="57">
        <v>99</v>
      </c>
      <c r="N99" s="149"/>
      <c r="O99" s="149"/>
      <c r="P99" s="147"/>
    </row>
    <row r="100" spans="2:17" s="27" customFormat="1" ht="15" customHeight="1">
      <c r="B100" s="82" t="s">
        <v>25</v>
      </c>
      <c r="C100" s="85">
        <v>20.512328767123286</v>
      </c>
      <c r="D100" s="85">
        <v>4.076712328767123</v>
      </c>
      <c r="E100" s="85">
        <v>4.1808219178082195</v>
      </c>
      <c r="F100" s="85">
        <v>1.7123287671232876</v>
      </c>
      <c r="G100" s="85">
        <v>1.5232876712328767</v>
      </c>
      <c r="H100" s="85">
        <v>17.375342465753423</v>
      </c>
      <c r="I100" s="85">
        <v>14.917808219178083</v>
      </c>
      <c r="J100" s="85">
        <v>2.6164383561643834</v>
      </c>
      <c r="K100" s="85">
        <v>2.5945205479452054</v>
      </c>
      <c r="L100" s="85">
        <v>0.7342465753424657</v>
      </c>
      <c r="M100" s="85">
        <v>2.610958904109589</v>
      </c>
      <c r="N100" s="85">
        <v>72.85479452054794</v>
      </c>
      <c r="O100" s="85">
        <v>11.895890410958904</v>
      </c>
      <c r="P100" s="85">
        <v>84.75068493150685</v>
      </c>
      <c r="Q100" s="48"/>
    </row>
    <row r="101" spans="2:17" s="27" customFormat="1" ht="15" customHeight="1">
      <c r="B101" s="28" t="s">
        <v>167</v>
      </c>
      <c r="C101" s="85">
        <v>0.00821917808219178</v>
      </c>
      <c r="D101" s="85">
        <v>16.852054794520548</v>
      </c>
      <c r="E101" s="85">
        <v>0.00821917808219178</v>
      </c>
      <c r="F101" s="85">
        <v>0</v>
      </c>
      <c r="G101" s="85">
        <v>0</v>
      </c>
      <c r="H101" s="85">
        <v>0.005479452054794521</v>
      </c>
      <c r="I101" s="85">
        <v>0.0547945205479452</v>
      </c>
      <c r="J101" s="85">
        <v>1.4958904109589042</v>
      </c>
      <c r="K101" s="85">
        <v>0.005479452054794521</v>
      </c>
      <c r="L101" s="85">
        <v>0.21095890410958903</v>
      </c>
      <c r="M101" s="85">
        <v>0.1589041095890411</v>
      </c>
      <c r="N101" s="85">
        <v>18.8</v>
      </c>
      <c r="O101" s="85">
        <v>0.2876712328767123</v>
      </c>
      <c r="P101" s="85">
        <v>19.087671232876712</v>
      </c>
      <c r="Q101" s="48"/>
    </row>
    <row r="102" spans="1:17" s="27" customFormat="1" ht="15" customHeight="1">
      <c r="A102" s="53"/>
      <c r="B102" s="82" t="s">
        <v>29</v>
      </c>
      <c r="C102" s="85">
        <v>0.038356164383561646</v>
      </c>
      <c r="D102" s="85">
        <v>0.03287671232876712</v>
      </c>
      <c r="E102" s="85">
        <v>12.531506849315068</v>
      </c>
      <c r="F102" s="85">
        <v>0</v>
      </c>
      <c r="G102" s="85">
        <v>0</v>
      </c>
      <c r="H102" s="85">
        <v>0.03561643835616438</v>
      </c>
      <c r="I102" s="85">
        <v>0.019178082191780823</v>
      </c>
      <c r="J102" s="85">
        <v>0</v>
      </c>
      <c r="K102" s="85">
        <v>0</v>
      </c>
      <c r="L102" s="85">
        <v>0.03561643835616438</v>
      </c>
      <c r="M102" s="85">
        <v>0.0410958904109589</v>
      </c>
      <c r="N102" s="85">
        <v>12.734246575342466</v>
      </c>
      <c r="O102" s="85">
        <v>0.4849315068493151</v>
      </c>
      <c r="P102" s="85">
        <v>13.219178082191782</v>
      </c>
      <c r="Q102" s="48"/>
    </row>
    <row r="103" spans="2:17" s="27" customFormat="1" ht="15" customHeight="1">
      <c r="B103" s="82" t="s">
        <v>30</v>
      </c>
      <c r="C103" s="85">
        <v>0.024657534246575342</v>
      </c>
      <c r="D103" s="85">
        <v>0.0136986301369863</v>
      </c>
      <c r="E103" s="85">
        <v>0.005479452054794521</v>
      </c>
      <c r="F103" s="85">
        <v>2.3835616438356166</v>
      </c>
      <c r="G103" s="85">
        <v>0</v>
      </c>
      <c r="H103" s="85">
        <v>0.0027397260273972603</v>
      </c>
      <c r="I103" s="85">
        <v>0.021917808219178082</v>
      </c>
      <c r="J103" s="85">
        <v>0</v>
      </c>
      <c r="K103" s="85">
        <v>0</v>
      </c>
      <c r="L103" s="85">
        <v>0.0410958904109589</v>
      </c>
      <c r="M103" s="85">
        <v>0.0027397260273972603</v>
      </c>
      <c r="N103" s="85">
        <v>2.495890410958904</v>
      </c>
      <c r="O103" s="85">
        <v>0.019178082191780823</v>
      </c>
      <c r="P103" s="85">
        <v>2.515068493150685</v>
      </c>
      <c r="Q103" s="48"/>
    </row>
    <row r="104" spans="2:17" s="27" customFormat="1" ht="15" customHeight="1">
      <c r="B104" s="82" t="s">
        <v>31</v>
      </c>
      <c r="C104" s="85">
        <v>0.005479452054794521</v>
      </c>
      <c r="D104" s="85">
        <v>0</v>
      </c>
      <c r="E104" s="85">
        <v>0</v>
      </c>
      <c r="F104" s="85">
        <v>0</v>
      </c>
      <c r="G104" s="85">
        <v>5.410958904109589</v>
      </c>
      <c r="H104" s="85">
        <v>0</v>
      </c>
      <c r="I104" s="85">
        <v>0</v>
      </c>
      <c r="J104" s="85">
        <v>0</v>
      </c>
      <c r="K104" s="85">
        <v>0</v>
      </c>
      <c r="L104" s="85">
        <v>0.021917808219178082</v>
      </c>
      <c r="M104" s="85">
        <v>0</v>
      </c>
      <c r="N104" s="85">
        <v>5.438356164383562</v>
      </c>
      <c r="O104" s="85">
        <v>0.0027397260273972603</v>
      </c>
      <c r="P104" s="85">
        <v>5.441095890410959</v>
      </c>
      <c r="Q104" s="48"/>
    </row>
    <row r="105" spans="2:17" s="27" customFormat="1" ht="15" customHeight="1">
      <c r="B105" s="82" t="s">
        <v>26</v>
      </c>
      <c r="C105" s="85">
        <v>0</v>
      </c>
      <c r="D105" s="85">
        <v>0</v>
      </c>
      <c r="E105" s="85">
        <v>0</v>
      </c>
      <c r="F105" s="85">
        <v>0</v>
      </c>
      <c r="G105" s="85">
        <v>0</v>
      </c>
      <c r="H105" s="85">
        <v>0</v>
      </c>
      <c r="I105" s="85">
        <v>0</v>
      </c>
      <c r="J105" s="85">
        <v>0</v>
      </c>
      <c r="K105" s="85">
        <v>0</v>
      </c>
      <c r="L105" s="85">
        <v>0</v>
      </c>
      <c r="M105" s="85">
        <v>0</v>
      </c>
      <c r="N105" s="85">
        <v>0</v>
      </c>
      <c r="O105" s="85">
        <v>0</v>
      </c>
      <c r="P105" s="85">
        <v>0</v>
      </c>
      <c r="Q105" s="48"/>
    </row>
    <row r="106" spans="2:17" s="27" customFormat="1" ht="15" customHeight="1">
      <c r="B106" s="82" t="s">
        <v>81</v>
      </c>
      <c r="C106" s="85">
        <v>0</v>
      </c>
      <c r="D106" s="85">
        <v>0</v>
      </c>
      <c r="E106" s="85">
        <v>0</v>
      </c>
      <c r="F106" s="85">
        <v>0</v>
      </c>
      <c r="G106" s="85">
        <v>0</v>
      </c>
      <c r="H106" s="85">
        <v>0</v>
      </c>
      <c r="I106" s="85">
        <v>0</v>
      </c>
      <c r="J106" s="85">
        <v>0</v>
      </c>
      <c r="K106" s="85">
        <v>0</v>
      </c>
      <c r="L106" s="85">
        <v>0</v>
      </c>
      <c r="M106" s="85">
        <v>0</v>
      </c>
      <c r="N106" s="85">
        <v>0</v>
      </c>
      <c r="O106" s="85">
        <v>0</v>
      </c>
      <c r="P106" s="85">
        <v>0</v>
      </c>
      <c r="Q106" s="48"/>
    </row>
    <row r="107" spans="2:17" s="27" customFormat="1" ht="15" customHeight="1">
      <c r="B107" s="82" t="s">
        <v>28</v>
      </c>
      <c r="C107" s="85">
        <v>0.038356164383561646</v>
      </c>
      <c r="D107" s="85">
        <v>0.0410958904109589</v>
      </c>
      <c r="E107" s="85">
        <v>0</v>
      </c>
      <c r="F107" s="85">
        <v>0</v>
      </c>
      <c r="G107" s="85">
        <v>0</v>
      </c>
      <c r="H107" s="85">
        <v>0.01643835616438356</v>
      </c>
      <c r="I107" s="85">
        <v>0.024657534246575342</v>
      </c>
      <c r="J107" s="85">
        <v>6.654794520547945</v>
      </c>
      <c r="K107" s="85">
        <v>0</v>
      </c>
      <c r="L107" s="85">
        <v>0.07945205479452055</v>
      </c>
      <c r="M107" s="85">
        <v>0</v>
      </c>
      <c r="N107" s="85">
        <v>6.854794520547945</v>
      </c>
      <c r="O107" s="85">
        <v>0.12602739726027398</v>
      </c>
      <c r="P107" s="85">
        <v>6.980821917808219</v>
      </c>
      <c r="Q107" s="48"/>
    </row>
    <row r="108" spans="2:17" s="27" customFormat="1" ht="15" customHeight="1">
      <c r="B108" s="82" t="s">
        <v>112</v>
      </c>
      <c r="C108" s="85">
        <v>0</v>
      </c>
      <c r="D108" s="85">
        <v>0</v>
      </c>
      <c r="E108" s="85">
        <v>0</v>
      </c>
      <c r="F108" s="85">
        <v>0</v>
      </c>
      <c r="G108" s="85">
        <v>0</v>
      </c>
      <c r="H108" s="85">
        <v>0</v>
      </c>
      <c r="I108" s="85">
        <v>0</v>
      </c>
      <c r="J108" s="85">
        <v>0</v>
      </c>
      <c r="K108" s="85">
        <v>0</v>
      </c>
      <c r="L108" s="85">
        <v>0</v>
      </c>
      <c r="M108" s="85">
        <v>0</v>
      </c>
      <c r="N108" s="85">
        <v>0</v>
      </c>
      <c r="O108" s="85">
        <v>0</v>
      </c>
      <c r="P108" s="85">
        <v>0</v>
      </c>
      <c r="Q108" s="48"/>
    </row>
    <row r="109" spans="2:17" s="27" customFormat="1" ht="15" customHeight="1">
      <c r="B109" s="82" t="s">
        <v>114</v>
      </c>
      <c r="C109" s="85">
        <v>0</v>
      </c>
      <c r="D109" s="85">
        <v>0</v>
      </c>
      <c r="E109" s="85">
        <v>0</v>
      </c>
      <c r="F109" s="85">
        <v>0</v>
      </c>
      <c r="G109" s="85">
        <v>0</v>
      </c>
      <c r="H109" s="85">
        <v>0</v>
      </c>
      <c r="I109" s="85">
        <v>0</v>
      </c>
      <c r="J109" s="85">
        <v>0</v>
      </c>
      <c r="K109" s="85">
        <v>0</v>
      </c>
      <c r="L109" s="85">
        <v>0</v>
      </c>
      <c r="M109" s="85">
        <v>0</v>
      </c>
      <c r="N109" s="85">
        <v>0</v>
      </c>
      <c r="O109" s="85">
        <v>0</v>
      </c>
      <c r="P109" s="85">
        <v>0</v>
      </c>
      <c r="Q109" s="48"/>
    </row>
    <row r="110" spans="2:17" s="27" customFormat="1" ht="15" customHeight="1">
      <c r="B110" s="82" t="s">
        <v>34</v>
      </c>
      <c r="C110" s="85">
        <v>0</v>
      </c>
      <c r="D110" s="85">
        <v>0</v>
      </c>
      <c r="E110" s="85">
        <v>0</v>
      </c>
      <c r="F110" s="85">
        <v>0</v>
      </c>
      <c r="G110" s="85">
        <v>0</v>
      </c>
      <c r="H110" s="85">
        <v>0</v>
      </c>
      <c r="I110" s="85">
        <v>0</v>
      </c>
      <c r="J110" s="85">
        <v>0</v>
      </c>
      <c r="K110" s="85">
        <v>0</v>
      </c>
      <c r="L110" s="85">
        <v>0</v>
      </c>
      <c r="M110" s="85">
        <v>0</v>
      </c>
      <c r="N110" s="85">
        <v>0</v>
      </c>
      <c r="O110" s="85">
        <v>0</v>
      </c>
      <c r="P110" s="85">
        <v>0</v>
      </c>
      <c r="Q110" s="48"/>
    </row>
    <row r="111" spans="2:17" s="27" customFormat="1" ht="15" customHeight="1">
      <c r="B111" s="82" t="s">
        <v>15</v>
      </c>
      <c r="C111" s="85">
        <v>20.627397260273973</v>
      </c>
      <c r="D111" s="85">
        <v>21.016438356164382</v>
      </c>
      <c r="E111" s="85">
        <v>16.726027397260275</v>
      </c>
      <c r="F111" s="85">
        <v>4.095890410958904</v>
      </c>
      <c r="G111" s="85">
        <v>6.934246575342466</v>
      </c>
      <c r="H111" s="85">
        <v>17.435616438356163</v>
      </c>
      <c r="I111" s="85">
        <v>15.038356164383561</v>
      </c>
      <c r="J111" s="85">
        <v>10.767123287671232</v>
      </c>
      <c r="K111" s="85">
        <v>2.6</v>
      </c>
      <c r="L111" s="85">
        <v>1.1232876712328768</v>
      </c>
      <c r="M111" s="85">
        <v>2.813698630136986</v>
      </c>
      <c r="N111" s="85">
        <v>119.17808219178082</v>
      </c>
      <c r="O111" s="85">
        <v>12.816438356164383</v>
      </c>
      <c r="P111" s="85">
        <v>131.9945205479452</v>
      </c>
      <c r="Q111" s="48"/>
    </row>
    <row r="112" spans="2:16" s="27" customFormat="1" ht="12.75">
      <c r="B112" s="34" t="s">
        <v>162</v>
      </c>
      <c r="C112" s="30"/>
      <c r="D112" s="30"/>
      <c r="E112" s="30"/>
      <c r="F112" s="30"/>
      <c r="G112" s="30"/>
      <c r="H112" s="30"/>
      <c r="I112" s="30"/>
      <c r="J112" s="30"/>
      <c r="K112" s="30"/>
      <c r="L112" s="30"/>
      <c r="M112" s="30"/>
      <c r="N112" s="30"/>
      <c r="O112" s="30"/>
      <c r="P112" s="30"/>
    </row>
    <row r="113" spans="2:16" s="27" customFormat="1" ht="12.75">
      <c r="B113" s="29"/>
      <c r="C113" s="49"/>
      <c r="D113" s="49"/>
      <c r="E113" s="49"/>
      <c r="F113" s="49"/>
      <c r="G113" s="49"/>
      <c r="H113" s="49"/>
      <c r="I113" s="49"/>
      <c r="J113" s="49"/>
      <c r="K113" s="49"/>
      <c r="L113" s="49"/>
      <c r="M113" s="49"/>
      <c r="N113" s="49"/>
      <c r="O113" s="49"/>
      <c r="P113" s="49"/>
    </row>
    <row r="114" spans="2:15" ht="12.75">
      <c r="B114" s="53" t="s">
        <v>195</v>
      </c>
      <c r="O114" s="18"/>
    </row>
    <row r="115" spans="2:9" ht="12.75">
      <c r="B115" s="67">
        <v>2008</v>
      </c>
      <c r="C115" s="67">
        <v>2009</v>
      </c>
      <c r="D115" s="67">
        <v>2010</v>
      </c>
      <c r="E115" s="67">
        <v>2011</v>
      </c>
      <c r="I115" s="71" t="s">
        <v>194</v>
      </c>
    </row>
    <row r="116" s="31" customFormat="1" ht="12.75"/>
    <row r="117" spans="2:16" ht="12.75">
      <c r="B117" s="131" t="s">
        <v>4</v>
      </c>
      <c r="C117" s="131"/>
      <c r="D117" s="131"/>
      <c r="E117" s="131"/>
      <c r="F117" s="131"/>
      <c r="G117" s="131"/>
      <c r="H117" s="131"/>
      <c r="I117" s="131"/>
      <c r="J117" s="131"/>
      <c r="K117" s="131"/>
      <c r="L117" s="131"/>
      <c r="M117" s="131"/>
      <c r="N117" s="131"/>
      <c r="O117" s="131"/>
      <c r="P117" s="131"/>
    </row>
    <row r="118" spans="2:16" ht="12.75">
      <c r="B118" s="131"/>
      <c r="C118" s="131"/>
      <c r="D118" s="131"/>
      <c r="E118" s="131"/>
      <c r="F118" s="131"/>
      <c r="G118" s="131"/>
      <c r="H118" s="131"/>
      <c r="I118" s="131"/>
      <c r="J118" s="131"/>
      <c r="K118" s="131"/>
      <c r="L118" s="131"/>
      <c r="M118" s="131"/>
      <c r="N118" s="131"/>
      <c r="O118" s="131"/>
      <c r="P118" s="131"/>
    </row>
    <row r="119" spans="2:16" ht="12.75">
      <c r="B119" s="131"/>
      <c r="C119" s="131"/>
      <c r="D119" s="131"/>
      <c r="E119" s="131"/>
      <c r="F119" s="131"/>
      <c r="G119" s="131"/>
      <c r="H119" s="131"/>
      <c r="I119" s="131"/>
      <c r="J119" s="131"/>
      <c r="K119" s="131"/>
      <c r="L119" s="131"/>
      <c r="M119" s="131"/>
      <c r="N119" s="131"/>
      <c r="O119" s="131"/>
      <c r="P119" s="131"/>
    </row>
    <row r="120" spans="2:16" ht="12.75">
      <c r="B120" s="131"/>
      <c r="C120" s="131"/>
      <c r="D120" s="131"/>
      <c r="E120" s="131"/>
      <c r="F120" s="131"/>
      <c r="G120" s="131"/>
      <c r="H120" s="131"/>
      <c r="I120" s="131"/>
      <c r="J120" s="131"/>
      <c r="K120" s="131"/>
      <c r="L120" s="131"/>
      <c r="M120" s="131"/>
      <c r="N120" s="131"/>
      <c r="O120" s="131"/>
      <c r="P120" s="131"/>
    </row>
    <row r="121" spans="2:16" ht="12.75">
      <c r="B121" s="131"/>
      <c r="C121" s="131"/>
      <c r="D121" s="131"/>
      <c r="E121" s="131"/>
      <c r="F121" s="131"/>
      <c r="G121" s="131"/>
      <c r="H121" s="131"/>
      <c r="I121" s="131"/>
      <c r="J121" s="131"/>
      <c r="K121" s="131"/>
      <c r="L121" s="131"/>
      <c r="M121" s="131"/>
      <c r="N121" s="131"/>
      <c r="O121" s="131"/>
      <c r="P121" s="131"/>
    </row>
    <row r="122" spans="2:16" ht="29.25" customHeight="1">
      <c r="B122" s="131"/>
      <c r="C122" s="131"/>
      <c r="D122" s="131"/>
      <c r="E122" s="131"/>
      <c r="F122" s="131"/>
      <c r="G122" s="131"/>
      <c r="H122" s="131"/>
      <c r="I122" s="131"/>
      <c r="J122" s="131"/>
      <c r="K122" s="131"/>
      <c r="L122" s="131"/>
      <c r="M122" s="131"/>
      <c r="N122" s="131"/>
      <c r="O122" s="131"/>
      <c r="P122" s="131"/>
    </row>
    <row r="123" spans="2:16" ht="12.75">
      <c r="B123" s="78"/>
      <c r="C123" s="78"/>
      <c r="D123" s="78"/>
      <c r="E123" s="78"/>
      <c r="F123" s="78"/>
      <c r="G123" s="78"/>
      <c r="H123" s="78"/>
      <c r="I123" s="78"/>
      <c r="J123" s="78"/>
      <c r="K123" s="78"/>
      <c r="L123" s="78"/>
      <c r="M123" s="78"/>
      <c r="N123" s="78"/>
      <c r="O123" s="78"/>
      <c r="P123" s="78"/>
    </row>
    <row r="124" spans="2:16" ht="12.75">
      <c r="B124" s="98"/>
      <c r="C124" s="78"/>
      <c r="D124" s="78"/>
      <c r="E124" s="78"/>
      <c r="F124" s="78"/>
      <c r="G124" s="78"/>
      <c r="H124" s="78"/>
      <c r="I124" s="78"/>
      <c r="J124" s="78"/>
      <c r="K124" s="78"/>
      <c r="L124" s="78"/>
      <c r="M124" s="78"/>
      <c r="N124" s="78"/>
      <c r="O124" s="78"/>
      <c r="P124" s="78"/>
    </row>
    <row r="125" spans="2:16" ht="12.75">
      <c r="B125" s="96"/>
      <c r="C125" s="96"/>
      <c r="D125" s="96"/>
      <c r="E125" s="96"/>
      <c r="F125" s="96"/>
      <c r="G125" s="96"/>
      <c r="H125" s="96"/>
      <c r="I125" s="96"/>
      <c r="J125" s="96"/>
      <c r="K125" s="96"/>
      <c r="L125" s="96"/>
      <c r="M125" s="96"/>
      <c r="N125" s="96"/>
      <c r="O125" s="96"/>
      <c r="P125" s="96"/>
    </row>
    <row r="126" spans="2:16" ht="12.75">
      <c r="B126" s="96"/>
      <c r="C126" s="96"/>
      <c r="D126" s="96"/>
      <c r="E126" s="96"/>
      <c r="F126" s="96"/>
      <c r="G126" s="96"/>
      <c r="H126" s="96"/>
      <c r="I126" s="96"/>
      <c r="J126" s="96"/>
      <c r="K126" s="96"/>
      <c r="L126" s="96"/>
      <c r="M126" s="96"/>
      <c r="N126" s="96"/>
      <c r="O126" s="96"/>
      <c r="P126" s="96"/>
    </row>
    <row r="127" spans="2:16" ht="12.75">
      <c r="B127" s="96"/>
      <c r="C127" s="96"/>
      <c r="D127" s="96"/>
      <c r="E127" s="96"/>
      <c r="F127" s="96"/>
      <c r="G127" s="96"/>
      <c r="H127" s="96"/>
      <c r="I127" s="96"/>
      <c r="J127" s="96"/>
      <c r="K127" s="96"/>
      <c r="L127" s="96"/>
      <c r="M127" s="96"/>
      <c r="N127" s="96"/>
      <c r="O127" s="96"/>
      <c r="P127" s="96"/>
    </row>
    <row r="128" spans="2:16" ht="12.75">
      <c r="B128" s="96"/>
      <c r="C128" s="96"/>
      <c r="D128" s="96"/>
      <c r="E128" s="96"/>
      <c r="F128" s="96"/>
      <c r="G128" s="96"/>
      <c r="H128" s="96"/>
      <c r="I128" s="96"/>
      <c r="J128" s="96"/>
      <c r="K128" s="96"/>
      <c r="L128" s="96"/>
      <c r="M128" s="96"/>
      <c r="N128" s="96"/>
      <c r="O128" s="96"/>
      <c r="P128" s="96"/>
    </row>
    <row r="129" spans="2:16" ht="12.75">
      <c r="B129" s="96"/>
      <c r="C129" s="96"/>
      <c r="D129" s="96"/>
      <c r="E129" s="96"/>
      <c r="F129" s="96"/>
      <c r="G129" s="96"/>
      <c r="H129" s="96"/>
      <c r="I129" s="96"/>
      <c r="J129" s="96"/>
      <c r="K129" s="96"/>
      <c r="L129" s="96"/>
      <c r="M129" s="96"/>
      <c r="N129" s="96"/>
      <c r="O129" s="96"/>
      <c r="P129" s="96"/>
    </row>
    <row r="130" spans="2:16" ht="12.75">
      <c r="B130" s="96"/>
      <c r="C130" s="96"/>
      <c r="D130" s="96"/>
      <c r="E130" s="96"/>
      <c r="F130" s="96"/>
      <c r="G130" s="96"/>
      <c r="H130" s="96"/>
      <c r="I130" s="96"/>
      <c r="J130" s="96"/>
      <c r="K130" s="96"/>
      <c r="L130" s="96"/>
      <c r="M130" s="96"/>
      <c r="N130" s="96"/>
      <c r="O130" s="96"/>
      <c r="P130" s="96"/>
    </row>
    <row r="131" spans="2:16" ht="12.75">
      <c r="B131" s="97"/>
      <c r="C131" s="97"/>
      <c r="D131" s="97"/>
      <c r="E131" s="97"/>
      <c r="F131" s="97"/>
      <c r="G131" s="97"/>
      <c r="H131" s="97"/>
      <c r="I131" s="97"/>
      <c r="J131" s="97"/>
      <c r="K131" s="97"/>
      <c r="L131" s="97"/>
      <c r="M131" s="97"/>
      <c r="N131" s="97"/>
      <c r="O131" s="97"/>
      <c r="P131" s="97"/>
    </row>
    <row r="132" spans="2:16" ht="12.75">
      <c r="B132" s="97"/>
      <c r="C132" s="97"/>
      <c r="D132" s="97"/>
      <c r="E132" s="97"/>
      <c r="F132" s="97"/>
      <c r="G132" s="97"/>
      <c r="H132" s="97"/>
      <c r="I132" s="97"/>
      <c r="J132" s="97"/>
      <c r="K132" s="97"/>
      <c r="L132" s="97"/>
      <c r="M132" s="97"/>
      <c r="N132" s="97"/>
      <c r="O132" s="97"/>
      <c r="P132" s="97"/>
    </row>
  </sheetData>
  <mergeCells count="31">
    <mergeCell ref="B4:P4"/>
    <mergeCell ref="N6:N7"/>
    <mergeCell ref="O6:O7"/>
    <mergeCell ref="B6:B7"/>
    <mergeCell ref="C6:M6"/>
    <mergeCell ref="P6:P7"/>
    <mergeCell ref="B50:P50"/>
    <mergeCell ref="B52:B53"/>
    <mergeCell ref="C52:M52"/>
    <mergeCell ref="P52:P53"/>
    <mergeCell ref="N52:N53"/>
    <mergeCell ref="O52:O53"/>
    <mergeCell ref="B96:P96"/>
    <mergeCell ref="B98:B99"/>
    <mergeCell ref="C98:M98"/>
    <mergeCell ref="P98:P99"/>
    <mergeCell ref="B117:P122"/>
    <mergeCell ref="B27:P27"/>
    <mergeCell ref="B29:B30"/>
    <mergeCell ref="C29:M29"/>
    <mergeCell ref="P29:P30"/>
    <mergeCell ref="N29:N30"/>
    <mergeCell ref="O29:O30"/>
    <mergeCell ref="O98:O99"/>
    <mergeCell ref="N98:N99"/>
    <mergeCell ref="B73:P73"/>
    <mergeCell ref="P75:P76"/>
    <mergeCell ref="B75:B76"/>
    <mergeCell ref="C75:M75"/>
    <mergeCell ref="N75:N76"/>
    <mergeCell ref="O75:O76"/>
  </mergeCells>
  <hyperlinks>
    <hyperlink ref="B115" location="'camas ocupadas'!A1" display="'camas ocupadas'!A1"/>
    <hyperlink ref="C115" location="'camas ocupadas'!A26" display="'camas ocupadas'!A26"/>
    <hyperlink ref="D115" location="'camas ocupadas'!A49" display="'camas ocupadas'!A49"/>
    <hyperlink ref="I115" location="ÍNDICE!A1" display="Índice"/>
    <hyperlink ref="B22" location="'Camas ocupadas'!B115" display="Volver"/>
    <hyperlink ref="B45" location="'Camas ocupadas'!C115" display="Volver"/>
    <hyperlink ref="B91" location="'Camas ocupadas'!E11592" display="Volver"/>
    <hyperlink ref="B68" location="'Camas ocupadas'!D115" display="Volver"/>
    <hyperlink ref="E115" location="'Camas ocupadas'!A72" display="'Camas ocupadas'!A72"/>
  </hyperlink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B2:R152"/>
  <sheetViews>
    <sheetView showGridLines="0" showRowColHeaders="0" zoomScale="80" zoomScaleNormal="80" workbookViewId="0" topLeftCell="A92">
      <selection activeCell="I130" sqref="I130"/>
    </sheetView>
  </sheetViews>
  <sheetFormatPr defaultColWidth="11.421875" defaultRowHeight="12.75"/>
  <cols>
    <col min="1" max="1" width="5.7109375" style="17" customWidth="1"/>
    <col min="2" max="2" width="25.28125" style="17" customWidth="1"/>
    <col min="3" max="13" width="9.7109375" style="17" customWidth="1"/>
    <col min="14" max="14" width="11.421875" style="17" customWidth="1"/>
    <col min="15" max="15" width="12.421875" style="17" customWidth="1"/>
    <col min="16" max="16" width="13.57421875" style="17" customWidth="1"/>
    <col min="17" max="16384" width="11.421875" style="17" customWidth="1"/>
  </cols>
  <sheetData>
    <row r="2" ht="12.75">
      <c r="B2" s="53"/>
    </row>
    <row r="4" spans="2:16" ht="18">
      <c r="B4" s="122" t="s">
        <v>205</v>
      </c>
      <c r="C4" s="122"/>
      <c r="D4" s="122"/>
      <c r="E4" s="122"/>
      <c r="F4" s="122"/>
      <c r="G4" s="122"/>
      <c r="H4" s="122"/>
      <c r="I4" s="122"/>
      <c r="J4" s="122"/>
      <c r="K4" s="122"/>
      <c r="L4" s="122"/>
      <c r="M4" s="122"/>
      <c r="N4" s="122"/>
      <c r="O4" s="122"/>
      <c r="P4" s="122"/>
    </row>
    <row r="5" ht="12.75" customHeight="1"/>
    <row r="6" spans="2:16" ht="12.75">
      <c r="B6" s="72"/>
      <c r="C6" s="141" t="s">
        <v>32</v>
      </c>
      <c r="D6" s="142"/>
      <c r="E6" s="142"/>
      <c r="F6" s="142"/>
      <c r="G6" s="142"/>
      <c r="H6" s="142"/>
      <c r="I6" s="142"/>
      <c r="J6" s="142"/>
      <c r="K6" s="143"/>
      <c r="L6" s="73"/>
      <c r="M6" s="73"/>
      <c r="N6" s="138" t="s">
        <v>35</v>
      </c>
      <c r="O6" s="136" t="s">
        <v>33</v>
      </c>
      <c r="P6" s="103" t="s">
        <v>15</v>
      </c>
    </row>
    <row r="7" spans="2:16" ht="12.75">
      <c r="B7" s="74"/>
      <c r="C7" s="73" t="s">
        <v>16</v>
      </c>
      <c r="D7" s="73" t="s">
        <v>17</v>
      </c>
      <c r="E7" s="73" t="s">
        <v>18</v>
      </c>
      <c r="F7" s="73" t="s">
        <v>19</v>
      </c>
      <c r="G7" s="73" t="s">
        <v>20</v>
      </c>
      <c r="H7" s="73" t="s">
        <v>21</v>
      </c>
      <c r="I7" s="73" t="s">
        <v>22</v>
      </c>
      <c r="J7" s="73" t="s">
        <v>23</v>
      </c>
      <c r="K7" s="73" t="s">
        <v>24</v>
      </c>
      <c r="L7" s="73">
        <v>88</v>
      </c>
      <c r="M7" s="73">
        <v>99</v>
      </c>
      <c r="N7" s="139"/>
      <c r="O7" s="140"/>
      <c r="P7" s="104"/>
    </row>
    <row r="8" spans="2:16" ht="15" customHeight="1">
      <c r="B8" s="58" t="s">
        <v>25</v>
      </c>
      <c r="C8" s="86">
        <v>8.068645640074212</v>
      </c>
      <c r="D8" s="86">
        <v>11.139240506329115</v>
      </c>
      <c r="E8" s="86">
        <v>12.422222222222222</v>
      </c>
      <c r="F8" s="86">
        <v>11.078947368421053</v>
      </c>
      <c r="G8" s="86">
        <v>13.285714285714286</v>
      </c>
      <c r="H8" s="86">
        <v>7.782766990291262</v>
      </c>
      <c r="I8" s="86">
        <v>8.854383358098069</v>
      </c>
      <c r="J8" s="86">
        <v>16.073170731707318</v>
      </c>
      <c r="K8" s="86">
        <v>9.721428571428572</v>
      </c>
      <c r="L8" s="86">
        <v>2.4285714285714284</v>
      </c>
      <c r="M8" s="86">
        <v>11.621951219512194</v>
      </c>
      <c r="N8" s="86">
        <v>8.641509433962264</v>
      </c>
      <c r="O8" s="86">
        <v>12.4026369168357</v>
      </c>
      <c r="P8" s="86">
        <v>9.567007736461193</v>
      </c>
    </row>
    <row r="9" spans="2:16" ht="15" customHeight="1">
      <c r="B9" s="28" t="s">
        <v>167</v>
      </c>
      <c r="C9" s="86">
        <v>7</v>
      </c>
      <c r="D9" s="86">
        <v>6.001998001998002</v>
      </c>
      <c r="E9" s="86">
        <v>3.8</v>
      </c>
      <c r="F9" s="86"/>
      <c r="G9" s="86"/>
      <c r="H9" s="86">
        <v>6.666666666666667</v>
      </c>
      <c r="I9" s="86">
        <v>3.5</v>
      </c>
      <c r="J9" s="86">
        <v>7.404761904761905</v>
      </c>
      <c r="K9" s="86"/>
      <c r="L9" s="86">
        <v>4.916666666666667</v>
      </c>
      <c r="M9" s="86">
        <v>6.5</v>
      </c>
      <c r="N9" s="86">
        <v>6.045745654162855</v>
      </c>
      <c r="O9" s="86">
        <v>3.8125</v>
      </c>
      <c r="P9" s="86">
        <v>6.013525698827773</v>
      </c>
    </row>
    <row r="10" spans="2:16" ht="15" customHeight="1">
      <c r="B10" s="58" t="s">
        <v>29</v>
      </c>
      <c r="C10" s="86">
        <v>6</v>
      </c>
      <c r="D10" s="86">
        <v>1.5</v>
      </c>
      <c r="E10" s="86">
        <v>3.8943661971830985</v>
      </c>
      <c r="F10" s="86"/>
      <c r="G10" s="86"/>
      <c r="H10" s="86">
        <v>9</v>
      </c>
      <c r="I10" s="86"/>
      <c r="J10" s="86"/>
      <c r="K10" s="86"/>
      <c r="L10" s="86">
        <v>3.769230769230769</v>
      </c>
      <c r="M10" s="86">
        <v>7.4</v>
      </c>
      <c r="N10" s="86">
        <v>3.9344422700587085</v>
      </c>
      <c r="O10" s="86">
        <v>2.8095238095238093</v>
      </c>
      <c r="P10" s="86">
        <v>3.8691244239631337</v>
      </c>
    </row>
    <row r="11" spans="2:16" ht="15" customHeight="1">
      <c r="B11" s="58" t="s">
        <v>30</v>
      </c>
      <c r="C11" s="86">
        <v>3</v>
      </c>
      <c r="D11" s="86"/>
      <c r="E11" s="86"/>
      <c r="F11" s="86">
        <v>2.777227722772277</v>
      </c>
      <c r="G11" s="86"/>
      <c r="H11" s="86"/>
      <c r="I11" s="86">
        <v>0.5</v>
      </c>
      <c r="J11" s="86"/>
      <c r="K11" s="86">
        <v>5</v>
      </c>
      <c r="L11" s="86">
        <v>2.1666666666666665</v>
      </c>
      <c r="M11" s="86">
        <v>1</v>
      </c>
      <c r="N11" s="86">
        <v>2.7590361445783134</v>
      </c>
      <c r="O11" s="86">
        <v>2</v>
      </c>
      <c r="P11" s="86">
        <v>2.75</v>
      </c>
    </row>
    <row r="12" spans="2:16" ht="15" customHeight="1">
      <c r="B12" s="58" t="s">
        <v>31</v>
      </c>
      <c r="C12" s="86"/>
      <c r="D12" s="86"/>
      <c r="E12" s="86"/>
      <c r="F12" s="86"/>
      <c r="G12" s="86">
        <v>3.8016528925619837</v>
      </c>
      <c r="H12" s="86">
        <v>2</v>
      </c>
      <c r="I12" s="86"/>
      <c r="J12" s="86"/>
      <c r="K12" s="86"/>
      <c r="L12" s="86">
        <v>2.3333333333333335</v>
      </c>
      <c r="M12" s="86">
        <v>1</v>
      </c>
      <c r="N12" s="86">
        <v>3.7774762550881955</v>
      </c>
      <c r="O12" s="86">
        <v>4.333333333333333</v>
      </c>
      <c r="P12" s="86">
        <v>3.7797297297297296</v>
      </c>
    </row>
    <row r="13" spans="2:16" ht="15" customHeight="1">
      <c r="B13" s="58" t="s">
        <v>26</v>
      </c>
      <c r="C13" s="86"/>
      <c r="D13" s="86"/>
      <c r="E13" s="86"/>
      <c r="F13" s="86"/>
      <c r="G13" s="86"/>
      <c r="H13" s="86"/>
      <c r="I13" s="86"/>
      <c r="J13" s="86"/>
      <c r="K13" s="86"/>
      <c r="L13" s="86"/>
      <c r="M13" s="86"/>
      <c r="N13" s="86"/>
      <c r="O13" s="86"/>
      <c r="P13" s="86"/>
    </row>
    <row r="14" spans="2:16" ht="15" customHeight="1">
      <c r="B14" s="58" t="s">
        <v>81</v>
      </c>
      <c r="C14" s="86"/>
      <c r="D14" s="86"/>
      <c r="E14" s="86"/>
      <c r="F14" s="86"/>
      <c r="G14" s="86"/>
      <c r="H14" s="86"/>
      <c r="I14" s="86"/>
      <c r="J14" s="86"/>
      <c r="K14" s="86"/>
      <c r="L14" s="86"/>
      <c r="M14" s="86"/>
      <c r="N14" s="86"/>
      <c r="O14" s="86"/>
      <c r="P14" s="86"/>
    </row>
    <row r="15" spans="2:16" ht="15" customHeight="1">
      <c r="B15" s="58" t="s">
        <v>28</v>
      </c>
      <c r="C15" s="86">
        <v>2</v>
      </c>
      <c r="D15" s="86">
        <v>1.6666666666666667</v>
      </c>
      <c r="E15" s="86"/>
      <c r="F15" s="86"/>
      <c r="G15" s="86"/>
      <c r="H15" s="86">
        <v>5</v>
      </c>
      <c r="I15" s="86">
        <v>2.5</v>
      </c>
      <c r="J15" s="86">
        <v>3.630434782608696</v>
      </c>
      <c r="K15" s="86"/>
      <c r="L15" s="86">
        <v>3.1666666666666665</v>
      </c>
      <c r="M15" s="86">
        <v>1</v>
      </c>
      <c r="N15" s="86">
        <v>3.576530612244898</v>
      </c>
      <c r="O15" s="86">
        <v>2</v>
      </c>
      <c r="P15" s="86">
        <v>3.5488721804511276</v>
      </c>
    </row>
    <row r="16" spans="2:16" ht="15" customHeight="1">
      <c r="B16" s="58" t="s">
        <v>112</v>
      </c>
      <c r="C16" s="86"/>
      <c r="D16" s="86"/>
      <c r="E16" s="86"/>
      <c r="F16" s="86"/>
      <c r="G16" s="86"/>
      <c r="H16" s="86"/>
      <c r="I16" s="86"/>
      <c r="J16" s="86"/>
      <c r="K16" s="86"/>
      <c r="L16" s="86"/>
      <c r="M16" s="86"/>
      <c r="N16" s="86"/>
      <c r="O16" s="86"/>
      <c r="P16" s="86"/>
    </row>
    <row r="17" spans="2:16" ht="15" customHeight="1">
      <c r="B17" s="58" t="s">
        <v>114</v>
      </c>
      <c r="C17" s="86"/>
      <c r="D17" s="86"/>
      <c r="E17" s="86"/>
      <c r="F17" s="86"/>
      <c r="G17" s="86"/>
      <c r="H17" s="86"/>
      <c r="I17" s="86"/>
      <c r="J17" s="86"/>
      <c r="K17" s="86"/>
      <c r="L17" s="86"/>
      <c r="M17" s="86"/>
      <c r="N17" s="86"/>
      <c r="O17" s="86"/>
      <c r="P17" s="86"/>
    </row>
    <row r="18" spans="2:16" ht="15" customHeight="1">
      <c r="B18" s="58" t="s">
        <v>34</v>
      </c>
      <c r="C18" s="86"/>
      <c r="D18" s="86"/>
      <c r="E18" s="86"/>
      <c r="F18" s="86"/>
      <c r="G18" s="86"/>
      <c r="H18" s="86"/>
      <c r="I18" s="86"/>
      <c r="J18" s="86"/>
      <c r="K18" s="86"/>
      <c r="L18" s="86"/>
      <c r="M18" s="86"/>
      <c r="N18" s="86"/>
      <c r="O18" s="86"/>
      <c r="P18" s="86"/>
    </row>
    <row r="19" spans="2:16" ht="15" customHeight="1">
      <c r="B19" s="58" t="s">
        <v>15</v>
      </c>
      <c r="C19" s="86">
        <v>8.052534562211981</v>
      </c>
      <c r="D19" s="86">
        <v>6.342830882352941</v>
      </c>
      <c r="E19" s="86">
        <v>4.261494252873563</v>
      </c>
      <c r="F19" s="86">
        <v>3.490950226244344</v>
      </c>
      <c r="G19" s="86">
        <v>3.981081081081081</v>
      </c>
      <c r="H19" s="86">
        <v>7.768028846153846</v>
      </c>
      <c r="I19" s="86">
        <v>8.795287187039765</v>
      </c>
      <c r="J19" s="86">
        <v>5.113082039911308</v>
      </c>
      <c r="K19" s="86">
        <v>9.687943262411348</v>
      </c>
      <c r="L19" s="86">
        <v>3.3389830508474576</v>
      </c>
      <c r="M19" s="86">
        <v>9.966386554621849</v>
      </c>
      <c r="N19" s="86">
        <v>6.297305389221557</v>
      </c>
      <c r="O19" s="86">
        <v>11.577777777777778</v>
      </c>
      <c r="P19" s="86">
        <v>7.032216494845361</v>
      </c>
    </row>
    <row r="20" spans="2:16" ht="22.5" customHeight="1">
      <c r="B20" s="150" t="s">
        <v>206</v>
      </c>
      <c r="C20" s="150"/>
      <c r="D20" s="150"/>
      <c r="E20" s="150"/>
      <c r="F20" s="150"/>
      <c r="G20" s="150"/>
      <c r="H20" s="150"/>
      <c r="I20" s="150"/>
      <c r="J20" s="150"/>
      <c r="K20" s="150"/>
      <c r="L20" s="150"/>
      <c r="M20" s="150"/>
      <c r="N20" s="150"/>
      <c r="O20" s="150"/>
      <c r="P20" s="150"/>
    </row>
    <row r="22" ht="12.75">
      <c r="B22" s="67" t="s">
        <v>202</v>
      </c>
    </row>
    <row r="27" spans="2:16" ht="18">
      <c r="B27" s="122" t="s">
        <v>207</v>
      </c>
      <c r="C27" s="122"/>
      <c r="D27" s="122"/>
      <c r="E27" s="122"/>
      <c r="F27" s="122"/>
      <c r="G27" s="122"/>
      <c r="H27" s="122"/>
      <c r="I27" s="122"/>
      <c r="J27" s="122"/>
      <c r="K27" s="122"/>
      <c r="L27" s="122"/>
      <c r="M27" s="122"/>
      <c r="N27" s="122"/>
      <c r="O27" s="122"/>
      <c r="P27" s="122"/>
    </row>
    <row r="29" spans="2:16" ht="12.75" customHeight="1">
      <c r="B29" s="103"/>
      <c r="C29" s="132" t="s">
        <v>32</v>
      </c>
      <c r="D29" s="132"/>
      <c r="E29" s="132"/>
      <c r="F29" s="132"/>
      <c r="G29" s="132"/>
      <c r="H29" s="132"/>
      <c r="I29" s="132"/>
      <c r="J29" s="132"/>
      <c r="K29" s="132"/>
      <c r="L29" s="132"/>
      <c r="M29" s="132"/>
      <c r="N29" s="105" t="s">
        <v>35</v>
      </c>
      <c r="O29" s="105" t="s">
        <v>33</v>
      </c>
      <c r="P29" s="132" t="s">
        <v>15</v>
      </c>
    </row>
    <row r="30" spans="2:16" ht="12.75">
      <c r="B30" s="104"/>
      <c r="C30" s="73" t="s">
        <v>16</v>
      </c>
      <c r="D30" s="73" t="s">
        <v>17</v>
      </c>
      <c r="E30" s="73" t="s">
        <v>18</v>
      </c>
      <c r="F30" s="73" t="s">
        <v>19</v>
      </c>
      <c r="G30" s="73" t="s">
        <v>20</v>
      </c>
      <c r="H30" s="73" t="s">
        <v>21</v>
      </c>
      <c r="I30" s="73" t="s">
        <v>22</v>
      </c>
      <c r="J30" s="73" t="s">
        <v>23</v>
      </c>
      <c r="K30" s="73" t="s">
        <v>24</v>
      </c>
      <c r="L30" s="73">
        <v>88</v>
      </c>
      <c r="M30" s="73">
        <v>99</v>
      </c>
      <c r="N30" s="101"/>
      <c r="O30" s="101"/>
      <c r="P30" s="132"/>
    </row>
    <row r="31" spans="2:16" ht="15" customHeight="1">
      <c r="B31" s="58" t="s">
        <v>25</v>
      </c>
      <c r="C31" s="86">
        <v>7.929006085192698</v>
      </c>
      <c r="D31" s="86">
        <v>15.186046511627907</v>
      </c>
      <c r="E31" s="86">
        <v>4.580645161290323</v>
      </c>
      <c r="F31" s="86">
        <v>8.214285714285714</v>
      </c>
      <c r="G31" s="86">
        <v>31</v>
      </c>
      <c r="H31" s="86">
        <v>8.881851400730817</v>
      </c>
      <c r="I31" s="86">
        <v>8.934840425531915</v>
      </c>
      <c r="J31" s="86">
        <v>6.121951219512195</v>
      </c>
      <c r="K31" s="86">
        <v>7.7298850574712645</v>
      </c>
      <c r="L31" s="86">
        <v>21</v>
      </c>
      <c r="M31" s="86">
        <v>12.770833333333334</v>
      </c>
      <c r="N31" s="86">
        <v>8.65633514986376</v>
      </c>
      <c r="O31" s="86">
        <v>11.14463601532567</v>
      </c>
      <c r="P31" s="86">
        <v>9.309045226130653</v>
      </c>
    </row>
    <row r="32" spans="2:16" ht="15" customHeight="1">
      <c r="B32" s="28" t="s">
        <v>167</v>
      </c>
      <c r="C32" s="86">
        <v>2</v>
      </c>
      <c r="D32" s="86">
        <v>6.115866388308977</v>
      </c>
      <c r="E32" s="86"/>
      <c r="F32" s="86"/>
      <c r="G32" s="86"/>
      <c r="H32" s="86"/>
      <c r="I32" s="86">
        <v>0</v>
      </c>
      <c r="J32" s="86">
        <v>8.125</v>
      </c>
      <c r="K32" s="86"/>
      <c r="L32" s="86">
        <v>19.375</v>
      </c>
      <c r="M32" s="86">
        <v>5.7317073170731705</v>
      </c>
      <c r="N32" s="86">
        <v>6.2747875354107645</v>
      </c>
      <c r="O32" s="86">
        <v>6.583333333333333</v>
      </c>
      <c r="P32" s="86">
        <v>6.278244631185808</v>
      </c>
    </row>
    <row r="33" spans="2:16" ht="15" customHeight="1">
      <c r="B33" s="58" t="s">
        <v>29</v>
      </c>
      <c r="C33" s="86">
        <v>5</v>
      </c>
      <c r="D33" s="86">
        <v>3</v>
      </c>
      <c r="E33" s="86">
        <v>3.6751484308736218</v>
      </c>
      <c r="F33" s="86">
        <v>2</v>
      </c>
      <c r="G33" s="86"/>
      <c r="H33" s="86">
        <v>1.6</v>
      </c>
      <c r="I33" s="86">
        <v>7</v>
      </c>
      <c r="J33" s="86">
        <v>2</v>
      </c>
      <c r="K33" s="86"/>
      <c r="L33" s="86">
        <v>5.181818181818182</v>
      </c>
      <c r="M33" s="86">
        <v>2.2666666666666666</v>
      </c>
      <c r="N33" s="86">
        <v>3.663374485596708</v>
      </c>
      <c r="O33" s="86">
        <v>1.967741935483871</v>
      </c>
      <c r="P33" s="86">
        <v>3.621187800963082</v>
      </c>
    </row>
    <row r="34" spans="2:16" ht="15" customHeight="1">
      <c r="B34" s="58" t="s">
        <v>30</v>
      </c>
      <c r="C34" s="86">
        <v>1</v>
      </c>
      <c r="D34" s="86"/>
      <c r="E34" s="86"/>
      <c r="F34" s="86">
        <v>2.7897310513447433</v>
      </c>
      <c r="G34" s="86"/>
      <c r="H34" s="86"/>
      <c r="I34" s="86"/>
      <c r="J34" s="86"/>
      <c r="K34" s="86"/>
      <c r="L34" s="86">
        <v>1.5</v>
      </c>
      <c r="M34" s="86">
        <v>1</v>
      </c>
      <c r="N34" s="86">
        <v>2.7464454976303316</v>
      </c>
      <c r="O34" s="86">
        <v>2.4545454545454546</v>
      </c>
      <c r="P34" s="86">
        <v>2.739030023094688</v>
      </c>
    </row>
    <row r="35" spans="2:16" ht="15" customHeight="1">
      <c r="B35" s="58" t="s">
        <v>31</v>
      </c>
      <c r="C35" s="86"/>
      <c r="D35" s="86">
        <v>1.5</v>
      </c>
      <c r="E35" s="86"/>
      <c r="F35" s="86"/>
      <c r="G35" s="86">
        <v>3.4465049928673324</v>
      </c>
      <c r="H35" s="86"/>
      <c r="I35" s="86"/>
      <c r="J35" s="86"/>
      <c r="K35" s="86"/>
      <c r="L35" s="86">
        <v>2.857142857142857</v>
      </c>
      <c r="M35" s="86"/>
      <c r="N35" s="86">
        <v>3.435211267605634</v>
      </c>
      <c r="O35" s="86">
        <v>2.5</v>
      </c>
      <c r="P35" s="86">
        <v>3.4273743016759775</v>
      </c>
    </row>
    <row r="36" spans="2:16" ht="15" customHeight="1">
      <c r="B36" s="58" t="s">
        <v>26</v>
      </c>
      <c r="C36" s="86"/>
      <c r="D36" s="86"/>
      <c r="E36" s="86"/>
      <c r="F36" s="86"/>
      <c r="G36" s="86"/>
      <c r="H36" s="86"/>
      <c r="I36" s="86"/>
      <c r="J36" s="86"/>
      <c r="K36" s="86"/>
      <c r="L36" s="86"/>
      <c r="M36" s="86"/>
      <c r="N36" s="86"/>
      <c r="O36" s="86"/>
      <c r="P36" s="86"/>
    </row>
    <row r="37" spans="2:16" ht="15" customHeight="1">
      <c r="B37" s="58" t="s">
        <v>81</v>
      </c>
      <c r="C37" s="86"/>
      <c r="D37" s="86"/>
      <c r="E37" s="86"/>
      <c r="F37" s="86"/>
      <c r="G37" s="86"/>
      <c r="H37" s="86"/>
      <c r="I37" s="86"/>
      <c r="J37" s="86"/>
      <c r="K37" s="86"/>
      <c r="L37" s="86"/>
      <c r="M37" s="86"/>
      <c r="N37" s="86"/>
      <c r="O37" s="86"/>
      <c r="P37" s="86"/>
    </row>
    <row r="38" spans="2:16" ht="15" customHeight="1">
      <c r="B38" s="58" t="s">
        <v>28</v>
      </c>
      <c r="C38" s="86">
        <v>1</v>
      </c>
      <c r="D38" s="86">
        <v>2.6666666666666665</v>
      </c>
      <c r="E38" s="86"/>
      <c r="F38" s="86"/>
      <c r="G38" s="86"/>
      <c r="H38" s="86">
        <v>3</v>
      </c>
      <c r="I38" s="86">
        <v>1.5</v>
      </c>
      <c r="J38" s="86">
        <v>3.875</v>
      </c>
      <c r="K38" s="86"/>
      <c r="L38" s="86">
        <v>2.3636363636363638</v>
      </c>
      <c r="M38" s="86">
        <v>0</v>
      </c>
      <c r="N38" s="86">
        <v>3.749295774647887</v>
      </c>
      <c r="O38" s="86">
        <v>1.2</v>
      </c>
      <c r="P38" s="86">
        <v>3.713888888888889</v>
      </c>
    </row>
    <row r="39" spans="2:16" ht="15" customHeight="1">
      <c r="B39" s="58" t="s">
        <v>112</v>
      </c>
      <c r="C39" s="86"/>
      <c r="D39" s="86"/>
      <c r="E39" s="86"/>
      <c r="F39" s="86"/>
      <c r="G39" s="86"/>
      <c r="H39" s="86"/>
      <c r="I39" s="86"/>
      <c r="J39" s="86"/>
      <c r="K39" s="86"/>
      <c r="L39" s="86"/>
      <c r="M39" s="86"/>
      <c r="N39" s="86"/>
      <c r="O39" s="86"/>
      <c r="P39" s="86"/>
    </row>
    <row r="40" spans="2:16" ht="15" customHeight="1">
      <c r="B40" s="58" t="s">
        <v>114</v>
      </c>
      <c r="C40" s="86"/>
      <c r="D40" s="86"/>
      <c r="E40" s="86"/>
      <c r="F40" s="86"/>
      <c r="G40" s="86"/>
      <c r="H40" s="86"/>
      <c r="I40" s="86"/>
      <c r="J40" s="86"/>
      <c r="K40" s="86"/>
      <c r="L40" s="86"/>
      <c r="M40" s="86"/>
      <c r="N40" s="86"/>
      <c r="O40" s="86"/>
      <c r="P40" s="86"/>
    </row>
    <row r="41" spans="2:16" ht="15" customHeight="1">
      <c r="B41" s="58" t="s">
        <v>34</v>
      </c>
      <c r="C41" s="86"/>
      <c r="D41" s="86"/>
      <c r="E41" s="86"/>
      <c r="F41" s="86"/>
      <c r="G41" s="86"/>
      <c r="H41" s="86"/>
      <c r="I41" s="86"/>
      <c r="J41" s="86"/>
      <c r="K41" s="86"/>
      <c r="L41" s="86"/>
      <c r="M41" s="86"/>
      <c r="N41" s="86"/>
      <c r="O41" s="86"/>
      <c r="P41" s="86"/>
    </row>
    <row r="42" spans="2:16" ht="15" customHeight="1">
      <c r="B42" s="58" t="s">
        <v>15</v>
      </c>
      <c r="C42" s="86">
        <v>7.894153225806452</v>
      </c>
      <c r="D42" s="86">
        <v>6.458045409674235</v>
      </c>
      <c r="E42" s="86">
        <v>3.6983471074380163</v>
      </c>
      <c r="F42" s="86">
        <v>3.134703196347032</v>
      </c>
      <c r="G42" s="86">
        <v>3.8340365682137834</v>
      </c>
      <c r="H42" s="86">
        <v>8.830713422007255</v>
      </c>
      <c r="I42" s="86">
        <v>8.88126649076517</v>
      </c>
      <c r="J42" s="86">
        <v>4.578947368421052</v>
      </c>
      <c r="K42" s="86">
        <v>7.7298850574712645</v>
      </c>
      <c r="L42" s="86">
        <v>6.428571428571429</v>
      </c>
      <c r="M42" s="86">
        <v>8.261682242990654</v>
      </c>
      <c r="N42" s="86">
        <v>6.1878453038674035</v>
      </c>
      <c r="O42" s="86">
        <v>10.660955816050496</v>
      </c>
      <c r="P42" s="86">
        <v>6.823341019728414</v>
      </c>
    </row>
    <row r="43" spans="2:16" ht="22.5" customHeight="1">
      <c r="B43" s="150" t="s">
        <v>206</v>
      </c>
      <c r="C43" s="150"/>
      <c r="D43" s="150"/>
      <c r="E43" s="150"/>
      <c r="F43" s="150"/>
      <c r="G43" s="150"/>
      <c r="H43" s="150"/>
      <c r="I43" s="150"/>
      <c r="J43" s="150"/>
      <c r="K43" s="150"/>
      <c r="L43" s="150"/>
      <c r="M43" s="150"/>
      <c r="N43" s="150"/>
      <c r="O43" s="150"/>
      <c r="P43" s="150"/>
    </row>
    <row r="45" ht="12.75">
      <c r="B45" s="67" t="s">
        <v>202</v>
      </c>
    </row>
    <row r="50" spans="2:16" ht="18">
      <c r="B50" s="122" t="s">
        <v>208</v>
      </c>
      <c r="C50" s="122"/>
      <c r="D50" s="122"/>
      <c r="E50" s="122"/>
      <c r="F50" s="122"/>
      <c r="G50" s="122"/>
      <c r="H50" s="122"/>
      <c r="I50" s="122"/>
      <c r="J50" s="122"/>
      <c r="K50" s="122"/>
      <c r="L50" s="122"/>
      <c r="M50" s="122"/>
      <c r="N50" s="122"/>
      <c r="O50" s="122"/>
      <c r="P50" s="122"/>
    </row>
    <row r="52" spans="2:16" ht="12.75" customHeight="1">
      <c r="B52" s="103"/>
      <c r="C52" s="132" t="s">
        <v>32</v>
      </c>
      <c r="D52" s="132"/>
      <c r="E52" s="132"/>
      <c r="F52" s="132"/>
      <c r="G52" s="132"/>
      <c r="H52" s="132"/>
      <c r="I52" s="132"/>
      <c r="J52" s="132"/>
      <c r="K52" s="132"/>
      <c r="L52" s="132"/>
      <c r="M52" s="132"/>
      <c r="N52" s="105" t="s">
        <v>35</v>
      </c>
      <c r="O52" s="105" t="s">
        <v>33</v>
      </c>
      <c r="P52" s="132" t="s">
        <v>15</v>
      </c>
    </row>
    <row r="53" spans="2:16" ht="12.75">
      <c r="B53" s="104"/>
      <c r="C53" s="73" t="s">
        <v>16</v>
      </c>
      <c r="D53" s="73" t="s">
        <v>17</v>
      </c>
      <c r="E53" s="73" t="s">
        <v>18</v>
      </c>
      <c r="F53" s="73" t="s">
        <v>19</v>
      </c>
      <c r="G53" s="73" t="s">
        <v>20</v>
      </c>
      <c r="H53" s="73" t="s">
        <v>21</v>
      </c>
      <c r="I53" s="73" t="s">
        <v>22</v>
      </c>
      <c r="J53" s="73" t="s">
        <v>23</v>
      </c>
      <c r="K53" s="73" t="s">
        <v>24</v>
      </c>
      <c r="L53" s="73">
        <v>88</v>
      </c>
      <c r="M53" s="73">
        <v>99</v>
      </c>
      <c r="N53" s="101"/>
      <c r="O53" s="101"/>
      <c r="P53" s="132"/>
    </row>
    <row r="54" spans="2:16" ht="15" customHeight="1">
      <c r="B54" s="58" t="s">
        <v>25</v>
      </c>
      <c r="C54" s="86">
        <v>8.344587884806355</v>
      </c>
      <c r="D54" s="86">
        <v>9.898360655737704</v>
      </c>
      <c r="E54" s="86">
        <v>12.510288065843621</v>
      </c>
      <c r="F54" s="86">
        <v>6.625</v>
      </c>
      <c r="G54" s="86">
        <v>8.91358024691358</v>
      </c>
      <c r="H54" s="86">
        <v>7.674972914409534</v>
      </c>
      <c r="I54" s="86">
        <v>8.634146341463415</v>
      </c>
      <c r="J54" s="86">
        <v>8.587837837837839</v>
      </c>
      <c r="K54" s="86">
        <v>6.7969543147208125</v>
      </c>
      <c r="L54" s="86">
        <v>5.018867924528302</v>
      </c>
      <c r="M54" s="86">
        <v>6.083333333333333</v>
      </c>
      <c r="N54" s="86">
        <v>8.478604177279674</v>
      </c>
      <c r="O54" s="86">
        <v>20.81111111111111</v>
      </c>
      <c r="P54" s="86">
        <v>8.754980079681275</v>
      </c>
    </row>
    <row r="55" spans="2:16" ht="15" customHeight="1">
      <c r="B55" s="28" t="s">
        <v>167</v>
      </c>
      <c r="C55" s="86">
        <v>5.6</v>
      </c>
      <c r="D55" s="86">
        <v>6.234782608695652</v>
      </c>
      <c r="E55" s="86">
        <v>1</v>
      </c>
      <c r="F55" s="86"/>
      <c r="G55" s="86"/>
      <c r="H55" s="86">
        <v>39</v>
      </c>
      <c r="I55" s="86">
        <v>1</v>
      </c>
      <c r="J55" s="86">
        <v>6.753846153846154</v>
      </c>
      <c r="K55" s="86"/>
      <c r="L55" s="86">
        <v>8</v>
      </c>
      <c r="M55" s="86">
        <v>9.785714285714286</v>
      </c>
      <c r="N55" s="86">
        <v>6.387596899224806</v>
      </c>
      <c r="O55" s="86">
        <v>4.7</v>
      </c>
      <c r="P55" s="86">
        <v>6.371401151631478</v>
      </c>
    </row>
    <row r="56" spans="2:16" ht="15" customHeight="1">
      <c r="B56" s="58" t="s">
        <v>29</v>
      </c>
      <c r="C56" s="86">
        <v>4</v>
      </c>
      <c r="D56" s="86"/>
      <c r="E56" s="86">
        <v>4.005145797598628</v>
      </c>
      <c r="F56" s="86">
        <v>2</v>
      </c>
      <c r="G56" s="86"/>
      <c r="H56" s="86">
        <v>3.5</v>
      </c>
      <c r="I56" s="86">
        <v>2</v>
      </c>
      <c r="J56" s="86"/>
      <c r="K56" s="86"/>
      <c r="L56" s="86">
        <v>3.6666666666666665</v>
      </c>
      <c r="M56" s="86">
        <v>3.958904109589041</v>
      </c>
      <c r="N56" s="86">
        <v>3.9952076677316293</v>
      </c>
      <c r="O56" s="86">
        <v>3.5625</v>
      </c>
      <c r="P56" s="86">
        <v>3.984423676012461</v>
      </c>
    </row>
    <row r="57" spans="2:16" ht="15" customHeight="1">
      <c r="B57" s="58" t="s">
        <v>30</v>
      </c>
      <c r="C57" s="86"/>
      <c r="D57" s="86"/>
      <c r="E57" s="86"/>
      <c r="F57" s="86">
        <v>2.796551724137931</v>
      </c>
      <c r="G57" s="86"/>
      <c r="H57" s="86"/>
      <c r="I57" s="86"/>
      <c r="J57" s="86"/>
      <c r="K57" s="86"/>
      <c r="L57" s="86">
        <v>4.777777777777778</v>
      </c>
      <c r="M57" s="86">
        <v>1.5</v>
      </c>
      <c r="N57" s="86">
        <v>2.8382838283828384</v>
      </c>
      <c r="O57" s="86"/>
      <c r="P57" s="86">
        <v>2.8382838283828384</v>
      </c>
    </row>
    <row r="58" spans="2:16" ht="15" customHeight="1">
      <c r="B58" s="58" t="s">
        <v>31</v>
      </c>
      <c r="C58" s="86"/>
      <c r="D58" s="86"/>
      <c r="E58" s="86"/>
      <c r="F58" s="86"/>
      <c r="G58" s="86">
        <v>2.8561736770691994</v>
      </c>
      <c r="H58" s="86"/>
      <c r="I58" s="86">
        <v>5</v>
      </c>
      <c r="J58" s="86"/>
      <c r="K58" s="86">
        <v>1</v>
      </c>
      <c r="L58" s="86">
        <v>2.25</v>
      </c>
      <c r="M58" s="86"/>
      <c r="N58" s="86">
        <v>2.8561827956989245</v>
      </c>
      <c r="O58" s="86">
        <v>2.25</v>
      </c>
      <c r="P58" s="86">
        <v>2.8529411764705883</v>
      </c>
    </row>
    <row r="59" spans="2:16" ht="15" customHeight="1">
      <c r="B59" s="58" t="s">
        <v>26</v>
      </c>
      <c r="C59" s="86"/>
      <c r="D59" s="86"/>
      <c r="E59" s="86"/>
      <c r="F59" s="86"/>
      <c r="G59" s="86"/>
      <c r="H59" s="86"/>
      <c r="I59" s="86"/>
      <c r="J59" s="86"/>
      <c r="K59" s="86"/>
      <c r="L59" s="86"/>
      <c r="M59" s="86"/>
      <c r="N59" s="86"/>
      <c r="O59" s="86"/>
      <c r="P59" s="86"/>
    </row>
    <row r="60" spans="2:16" ht="15" customHeight="1">
      <c r="B60" s="58" t="s">
        <v>81</v>
      </c>
      <c r="C60" s="86"/>
      <c r="D60" s="86"/>
      <c r="E60" s="86"/>
      <c r="F60" s="86"/>
      <c r="G60" s="86"/>
      <c r="H60" s="86"/>
      <c r="I60" s="86"/>
      <c r="J60" s="86"/>
      <c r="K60" s="86"/>
      <c r="L60" s="86"/>
      <c r="M60" s="86"/>
      <c r="N60" s="86"/>
      <c r="O60" s="86"/>
      <c r="P60" s="86"/>
    </row>
    <row r="61" spans="2:16" ht="15" customHeight="1">
      <c r="B61" s="58" t="s">
        <v>28</v>
      </c>
      <c r="C61" s="86">
        <v>5.666666666666667</v>
      </c>
      <c r="D61" s="86">
        <v>3.3333333333333335</v>
      </c>
      <c r="E61" s="86"/>
      <c r="F61" s="86"/>
      <c r="G61" s="86"/>
      <c r="H61" s="86"/>
      <c r="I61" s="86">
        <v>1</v>
      </c>
      <c r="J61" s="86">
        <v>3.6559766763848396</v>
      </c>
      <c r="K61" s="86"/>
      <c r="L61" s="86">
        <v>4.384615384615385</v>
      </c>
      <c r="M61" s="86">
        <v>5</v>
      </c>
      <c r="N61" s="86">
        <v>3.692934782608696</v>
      </c>
      <c r="O61" s="86">
        <v>3</v>
      </c>
      <c r="P61" s="86">
        <v>3.683646112600536</v>
      </c>
    </row>
    <row r="62" spans="2:16" ht="15" customHeight="1">
      <c r="B62" s="58" t="s">
        <v>112</v>
      </c>
      <c r="C62" s="86"/>
      <c r="D62" s="86"/>
      <c r="E62" s="86"/>
      <c r="F62" s="86"/>
      <c r="G62" s="86"/>
      <c r="H62" s="86"/>
      <c r="I62" s="86"/>
      <c r="J62" s="86"/>
      <c r="K62" s="86"/>
      <c r="L62" s="86"/>
      <c r="M62" s="86"/>
      <c r="N62" s="86"/>
      <c r="O62" s="86"/>
      <c r="P62" s="86"/>
    </row>
    <row r="63" spans="2:16" ht="15" customHeight="1">
      <c r="B63" s="58" t="s">
        <v>114</v>
      </c>
      <c r="C63" s="86"/>
      <c r="D63" s="86"/>
      <c r="E63" s="86"/>
      <c r="F63" s="86"/>
      <c r="G63" s="86"/>
      <c r="H63" s="86"/>
      <c r="I63" s="86"/>
      <c r="J63" s="86"/>
      <c r="K63" s="86"/>
      <c r="L63" s="86"/>
      <c r="M63" s="86"/>
      <c r="N63" s="86"/>
      <c r="O63" s="86"/>
      <c r="P63" s="86"/>
    </row>
    <row r="64" spans="2:16" ht="15" customHeight="1">
      <c r="B64" s="58" t="s">
        <v>34</v>
      </c>
      <c r="C64" s="86"/>
      <c r="D64" s="86"/>
      <c r="E64" s="86"/>
      <c r="F64" s="86"/>
      <c r="G64" s="86"/>
      <c r="H64" s="86"/>
      <c r="I64" s="86"/>
      <c r="J64" s="86"/>
      <c r="K64" s="86"/>
      <c r="L64" s="86"/>
      <c r="M64" s="86"/>
      <c r="N64" s="86"/>
      <c r="O64" s="86"/>
      <c r="P64" s="86"/>
    </row>
    <row r="65" spans="2:16" ht="15" customHeight="1">
      <c r="B65" s="58" t="s">
        <v>15</v>
      </c>
      <c r="C65" s="86">
        <v>8.31465093411996</v>
      </c>
      <c r="D65" s="86">
        <v>7.128350934199838</v>
      </c>
      <c r="E65" s="86">
        <v>5.462464589235127</v>
      </c>
      <c r="F65" s="86">
        <v>3.744186046511628</v>
      </c>
      <c r="G65" s="86">
        <v>3.4559902200489</v>
      </c>
      <c r="H65" s="86">
        <v>7.699784017278618</v>
      </c>
      <c r="I65" s="86">
        <v>8.592848904267589</v>
      </c>
      <c r="J65" s="86">
        <v>5.330935251798561</v>
      </c>
      <c r="K65" s="86">
        <v>6.767676767676767</v>
      </c>
      <c r="L65" s="86">
        <v>4.98936170212766</v>
      </c>
      <c r="M65" s="86">
        <v>5.4789915966386555</v>
      </c>
      <c r="N65" s="86">
        <v>6.4557377049180324</v>
      </c>
      <c r="O65" s="86">
        <v>14.595744680851064</v>
      </c>
      <c r="P65" s="86">
        <v>6.6035281998454805</v>
      </c>
    </row>
    <row r="66" spans="2:16" ht="22.5" customHeight="1">
      <c r="B66" s="150" t="s">
        <v>206</v>
      </c>
      <c r="C66" s="150"/>
      <c r="D66" s="150"/>
      <c r="E66" s="150"/>
      <c r="F66" s="150"/>
      <c r="G66" s="150"/>
      <c r="H66" s="150"/>
      <c r="I66" s="150"/>
      <c r="J66" s="150"/>
      <c r="K66" s="150"/>
      <c r="L66" s="150"/>
      <c r="M66" s="150"/>
      <c r="N66" s="150"/>
      <c r="O66" s="150"/>
      <c r="P66" s="150"/>
    </row>
    <row r="68" ht="12.75">
      <c r="B68" s="67" t="s">
        <v>202</v>
      </c>
    </row>
    <row r="73" spans="2:16" ht="18">
      <c r="B73" s="122" t="s">
        <v>209</v>
      </c>
      <c r="C73" s="122"/>
      <c r="D73" s="122"/>
      <c r="E73" s="122"/>
      <c r="F73" s="122"/>
      <c r="G73" s="122"/>
      <c r="H73" s="122"/>
      <c r="I73" s="122"/>
      <c r="J73" s="122"/>
      <c r="K73" s="122"/>
      <c r="L73" s="122"/>
      <c r="M73" s="122"/>
      <c r="N73" s="122"/>
      <c r="O73" s="122"/>
      <c r="P73" s="122"/>
    </row>
    <row r="75" spans="2:16" ht="12.75" customHeight="1">
      <c r="B75" s="103"/>
      <c r="C75" s="132" t="s">
        <v>32</v>
      </c>
      <c r="D75" s="132"/>
      <c r="E75" s="132"/>
      <c r="F75" s="132"/>
      <c r="G75" s="132"/>
      <c r="H75" s="132"/>
      <c r="I75" s="132"/>
      <c r="J75" s="132"/>
      <c r="K75" s="132"/>
      <c r="L75" s="132"/>
      <c r="M75" s="132"/>
      <c r="N75" s="105" t="s">
        <v>35</v>
      </c>
      <c r="O75" s="105" t="s">
        <v>33</v>
      </c>
      <c r="P75" s="132" t="s">
        <v>15</v>
      </c>
    </row>
    <row r="76" spans="2:16" ht="12.75">
      <c r="B76" s="104"/>
      <c r="C76" s="73" t="s">
        <v>16</v>
      </c>
      <c r="D76" s="73" t="s">
        <v>17</v>
      </c>
      <c r="E76" s="73" t="s">
        <v>18</v>
      </c>
      <c r="F76" s="73" t="s">
        <v>19</v>
      </c>
      <c r="G76" s="73" t="s">
        <v>20</v>
      </c>
      <c r="H76" s="73" t="s">
        <v>21</v>
      </c>
      <c r="I76" s="73" t="s">
        <v>22</v>
      </c>
      <c r="J76" s="73" t="s">
        <v>23</v>
      </c>
      <c r="K76" s="73" t="s">
        <v>24</v>
      </c>
      <c r="L76" s="73">
        <v>88</v>
      </c>
      <c r="M76" s="73">
        <v>99</v>
      </c>
      <c r="N76" s="101"/>
      <c r="O76" s="101"/>
      <c r="P76" s="132"/>
    </row>
    <row r="77" spans="2:16" ht="15" customHeight="1">
      <c r="B77" s="58" t="s">
        <v>25</v>
      </c>
      <c r="C77" s="86">
        <v>8.02184235517569</v>
      </c>
      <c r="D77" s="86">
        <v>10.937759336099585</v>
      </c>
      <c r="E77" s="86">
        <v>11.522388059701493</v>
      </c>
      <c r="F77" s="86">
        <v>9.019047619047619</v>
      </c>
      <c r="G77" s="86">
        <v>9.79746835443038</v>
      </c>
      <c r="H77" s="86">
        <v>8.083844580777097</v>
      </c>
      <c r="I77" s="86">
        <v>10.026506024096385</v>
      </c>
      <c r="J77" s="86">
        <v>10.081632653061224</v>
      </c>
      <c r="K77" s="86">
        <v>6.767857142857143</v>
      </c>
      <c r="L77" s="86">
        <v>10.4</v>
      </c>
      <c r="M77" s="86">
        <v>13.44</v>
      </c>
      <c r="N77" s="86">
        <v>8.966139954853274</v>
      </c>
      <c r="O77" s="86">
        <v>24.817391304347826</v>
      </c>
      <c r="P77" s="86">
        <v>9.41053144807411</v>
      </c>
    </row>
    <row r="78" spans="2:16" ht="15" customHeight="1">
      <c r="B78" s="28" t="s">
        <v>167</v>
      </c>
      <c r="C78" s="86">
        <v>3.1666666666666665</v>
      </c>
      <c r="D78" s="86">
        <v>6.618448637316562</v>
      </c>
      <c r="E78" s="86">
        <v>11</v>
      </c>
      <c r="F78" s="86"/>
      <c r="G78" s="86"/>
      <c r="H78" s="86">
        <v>20.333333333333332</v>
      </c>
      <c r="I78" s="86">
        <v>3.125</v>
      </c>
      <c r="J78" s="86">
        <v>8.790697674418604</v>
      </c>
      <c r="K78" s="86">
        <v>10</v>
      </c>
      <c r="L78" s="86">
        <v>4.153846153846154</v>
      </c>
      <c r="M78" s="86">
        <v>8.625</v>
      </c>
      <c r="N78" s="86">
        <v>6.704933586337761</v>
      </c>
      <c r="O78" s="86">
        <v>5.0476190476190474</v>
      </c>
      <c r="P78" s="86">
        <v>6.672558139534884</v>
      </c>
    </row>
    <row r="79" spans="2:16" ht="15" customHeight="1">
      <c r="B79" s="58" t="s">
        <v>29</v>
      </c>
      <c r="C79" s="86">
        <v>1.3333333333333333</v>
      </c>
      <c r="D79" s="86"/>
      <c r="E79" s="86">
        <v>4.231869254341165</v>
      </c>
      <c r="F79" s="86">
        <v>3.5</v>
      </c>
      <c r="G79" s="86"/>
      <c r="H79" s="86">
        <v>2.3333333333333335</v>
      </c>
      <c r="I79" s="86"/>
      <c r="J79" s="86"/>
      <c r="K79" s="86"/>
      <c r="L79" s="86">
        <v>2.25</v>
      </c>
      <c r="M79" s="86">
        <v>4.3076923076923075</v>
      </c>
      <c r="N79" s="86">
        <v>4.209163346613546</v>
      </c>
      <c r="O79" s="86">
        <v>4.735294117647059</v>
      </c>
      <c r="P79" s="86">
        <v>4.226396917148362</v>
      </c>
    </row>
    <row r="80" spans="2:16" ht="15" customHeight="1">
      <c r="B80" s="58" t="s">
        <v>30</v>
      </c>
      <c r="C80" s="86"/>
      <c r="D80" s="86">
        <v>2.5</v>
      </c>
      <c r="E80" s="86"/>
      <c r="F80" s="86">
        <v>3.2918149466192173</v>
      </c>
      <c r="G80" s="86"/>
      <c r="H80" s="86">
        <v>2</v>
      </c>
      <c r="I80" s="86">
        <v>1</v>
      </c>
      <c r="J80" s="86"/>
      <c r="K80" s="86"/>
      <c r="L80" s="86">
        <v>2.888888888888889</v>
      </c>
      <c r="M80" s="86"/>
      <c r="N80" s="86">
        <v>3.261904761904762</v>
      </c>
      <c r="O80" s="86">
        <v>5.75</v>
      </c>
      <c r="P80" s="86">
        <v>3.295302013422819</v>
      </c>
    </row>
    <row r="81" spans="2:16" ht="15" customHeight="1">
      <c r="B81" s="58" t="s">
        <v>31</v>
      </c>
      <c r="C81" s="86"/>
      <c r="D81" s="86"/>
      <c r="E81" s="86"/>
      <c r="F81" s="86"/>
      <c r="G81" s="86">
        <v>3.263803680981595</v>
      </c>
      <c r="H81" s="86">
        <v>3</v>
      </c>
      <c r="I81" s="86">
        <v>8</v>
      </c>
      <c r="J81" s="86"/>
      <c r="K81" s="86"/>
      <c r="L81" s="86">
        <v>2</v>
      </c>
      <c r="M81" s="86"/>
      <c r="N81" s="86">
        <v>3.264437689969605</v>
      </c>
      <c r="O81" s="86">
        <v>1</v>
      </c>
      <c r="P81" s="86">
        <v>3.261001517450683</v>
      </c>
    </row>
    <row r="82" spans="2:16" ht="15" customHeight="1">
      <c r="B82" s="58" t="s">
        <v>26</v>
      </c>
      <c r="C82" s="86"/>
      <c r="D82" s="86"/>
      <c r="E82" s="86"/>
      <c r="F82" s="86"/>
      <c r="G82" s="86"/>
      <c r="H82" s="86"/>
      <c r="I82" s="86"/>
      <c r="J82" s="86"/>
      <c r="K82" s="86"/>
      <c r="L82" s="86"/>
      <c r="M82" s="86"/>
      <c r="N82" s="86"/>
      <c r="O82" s="86"/>
      <c r="P82" s="86"/>
    </row>
    <row r="83" spans="2:16" ht="15" customHeight="1">
      <c r="B83" s="58" t="s">
        <v>81</v>
      </c>
      <c r="C83" s="86"/>
      <c r="D83" s="86"/>
      <c r="E83" s="86"/>
      <c r="F83" s="86"/>
      <c r="G83" s="86"/>
      <c r="H83" s="86"/>
      <c r="I83" s="86"/>
      <c r="J83" s="86"/>
      <c r="K83" s="86"/>
      <c r="L83" s="86"/>
      <c r="M83" s="86"/>
      <c r="N83" s="86"/>
      <c r="O83" s="86"/>
      <c r="P83" s="86"/>
    </row>
    <row r="84" spans="2:16" ht="15" customHeight="1">
      <c r="B84" s="58" t="s">
        <v>28</v>
      </c>
      <c r="C84" s="86">
        <v>2</v>
      </c>
      <c r="D84" s="86">
        <v>2.857142857142857</v>
      </c>
      <c r="E84" s="86"/>
      <c r="F84" s="86"/>
      <c r="G84" s="86">
        <v>1</v>
      </c>
      <c r="H84" s="86">
        <v>1.8333333333333333</v>
      </c>
      <c r="I84" s="86">
        <v>2.4</v>
      </c>
      <c r="J84" s="86">
        <v>4.309210526315789</v>
      </c>
      <c r="K84" s="86"/>
      <c r="L84" s="86">
        <v>4.4</v>
      </c>
      <c r="M84" s="86">
        <v>3</v>
      </c>
      <c r="N84" s="86">
        <v>4.2077393075356415</v>
      </c>
      <c r="O84" s="86">
        <v>4.166666666666667</v>
      </c>
      <c r="P84" s="86">
        <v>4.207243460764587</v>
      </c>
    </row>
    <row r="85" spans="2:16" ht="15" customHeight="1">
      <c r="B85" s="58" t="s">
        <v>112</v>
      </c>
      <c r="C85" s="86"/>
      <c r="D85" s="86"/>
      <c r="E85" s="86"/>
      <c r="F85" s="86"/>
      <c r="G85" s="86"/>
      <c r="H85" s="86"/>
      <c r="I85" s="86"/>
      <c r="J85" s="86"/>
      <c r="K85" s="86"/>
      <c r="L85" s="86"/>
      <c r="M85" s="86"/>
      <c r="N85" s="86"/>
      <c r="O85" s="86"/>
      <c r="P85" s="86"/>
    </row>
    <row r="86" spans="2:16" ht="15" customHeight="1">
      <c r="B86" s="58" t="s">
        <v>114</v>
      </c>
      <c r="C86" s="86"/>
      <c r="D86" s="86"/>
      <c r="E86" s="86"/>
      <c r="F86" s="86"/>
      <c r="G86" s="86"/>
      <c r="H86" s="86"/>
      <c r="I86" s="86"/>
      <c r="J86" s="86"/>
      <c r="K86" s="86"/>
      <c r="L86" s="86"/>
      <c r="M86" s="86"/>
      <c r="N86" s="86"/>
      <c r="O86" s="86"/>
      <c r="P86" s="86"/>
    </row>
    <row r="87" spans="2:16" ht="15" customHeight="1">
      <c r="B87" s="58" t="s">
        <v>34</v>
      </c>
      <c r="C87" s="86"/>
      <c r="D87" s="86"/>
      <c r="E87" s="86"/>
      <c r="F87" s="86"/>
      <c r="G87" s="86"/>
      <c r="H87" s="86"/>
      <c r="I87" s="86"/>
      <c r="J87" s="86"/>
      <c r="K87" s="86"/>
      <c r="L87" s="86"/>
      <c r="M87" s="86"/>
      <c r="N87" s="86"/>
      <c r="O87" s="86"/>
      <c r="P87" s="86"/>
    </row>
    <row r="88" spans="2:16" ht="15" customHeight="1">
      <c r="B88" s="58" t="s">
        <v>15</v>
      </c>
      <c r="C88" s="86">
        <v>7.947516401124648</v>
      </c>
      <c r="D88" s="86">
        <v>7.454318936877076</v>
      </c>
      <c r="E88" s="86">
        <v>5.483079526226734</v>
      </c>
      <c r="F88" s="86">
        <v>4.842783505154639</v>
      </c>
      <c r="G88" s="86">
        <v>3.9658469945355193</v>
      </c>
      <c r="H88" s="86">
        <v>8.086345381526105</v>
      </c>
      <c r="I88" s="86">
        <v>9.902958579881657</v>
      </c>
      <c r="J88" s="86">
        <v>6.214388489208633</v>
      </c>
      <c r="K88" s="86">
        <v>6.782222222222222</v>
      </c>
      <c r="L88" s="86">
        <v>7.149532710280374</v>
      </c>
      <c r="M88" s="86">
        <v>9.872340425531915</v>
      </c>
      <c r="N88" s="86">
        <v>6.973023504273504</v>
      </c>
      <c r="O88" s="86">
        <v>17.513812154696133</v>
      </c>
      <c r="P88" s="86">
        <v>7.221802060242535</v>
      </c>
    </row>
    <row r="89" spans="2:16" ht="22.5" customHeight="1">
      <c r="B89" s="150" t="s">
        <v>206</v>
      </c>
      <c r="C89" s="150"/>
      <c r="D89" s="150"/>
      <c r="E89" s="150"/>
      <c r="F89" s="150"/>
      <c r="G89" s="150"/>
      <c r="H89" s="150"/>
      <c r="I89" s="150"/>
      <c r="J89" s="150"/>
      <c r="K89" s="150"/>
      <c r="L89" s="150"/>
      <c r="M89" s="150"/>
      <c r="N89" s="150"/>
      <c r="O89" s="150"/>
      <c r="P89" s="150"/>
    </row>
    <row r="91" ht="12.75">
      <c r="B91" s="67" t="s">
        <v>202</v>
      </c>
    </row>
    <row r="92" spans="3:14" ht="12.75">
      <c r="C92" s="95"/>
      <c r="D92" s="95"/>
      <c r="E92" s="95"/>
      <c r="F92" s="95"/>
      <c r="G92" s="95"/>
      <c r="H92" s="95"/>
      <c r="I92" s="95"/>
      <c r="J92" s="95"/>
      <c r="K92" s="95"/>
      <c r="L92" s="95"/>
      <c r="M92" s="95"/>
      <c r="N92" s="95"/>
    </row>
    <row r="93" spans="3:14" ht="12.75">
      <c r="C93" s="95"/>
      <c r="D93" s="95"/>
      <c r="E93" s="95"/>
      <c r="F93" s="95"/>
      <c r="G93" s="95"/>
      <c r="H93" s="95"/>
      <c r="I93" s="95"/>
      <c r="J93" s="95"/>
      <c r="K93" s="95"/>
      <c r="L93" s="95"/>
      <c r="M93" s="95"/>
      <c r="N93" s="95"/>
    </row>
    <row r="94" spans="3:14" ht="12.75">
      <c r="C94" s="95"/>
      <c r="D94" s="95"/>
      <c r="E94" s="95"/>
      <c r="F94" s="95"/>
      <c r="G94" s="95"/>
      <c r="H94" s="95"/>
      <c r="I94" s="95"/>
      <c r="J94" s="95"/>
      <c r="K94" s="95"/>
      <c r="L94" s="95"/>
      <c r="M94" s="95"/>
      <c r="N94" s="95"/>
    </row>
    <row r="96" spans="2:16" ht="18">
      <c r="B96" s="122" t="s">
        <v>216</v>
      </c>
      <c r="C96" s="122"/>
      <c r="D96" s="122"/>
      <c r="E96" s="122"/>
      <c r="F96" s="122"/>
      <c r="G96" s="122"/>
      <c r="H96" s="122"/>
      <c r="I96" s="122"/>
      <c r="J96" s="122"/>
      <c r="K96" s="122"/>
      <c r="L96" s="122"/>
      <c r="M96" s="122"/>
      <c r="N96" s="122"/>
      <c r="O96" s="122"/>
      <c r="P96" s="122"/>
    </row>
    <row r="98" spans="2:16" ht="12.75" customHeight="1">
      <c r="B98" s="103"/>
      <c r="C98" s="132" t="s">
        <v>32</v>
      </c>
      <c r="D98" s="132"/>
      <c r="E98" s="132"/>
      <c r="F98" s="132"/>
      <c r="G98" s="132"/>
      <c r="H98" s="132"/>
      <c r="I98" s="132"/>
      <c r="J98" s="132"/>
      <c r="K98" s="132"/>
      <c r="L98" s="132"/>
      <c r="M98" s="132"/>
      <c r="N98" s="105" t="s">
        <v>35</v>
      </c>
      <c r="O98" s="105" t="s">
        <v>33</v>
      </c>
      <c r="P98" s="132" t="s">
        <v>15</v>
      </c>
    </row>
    <row r="99" spans="2:16" ht="12.75">
      <c r="B99" s="104"/>
      <c r="C99" s="73" t="s">
        <v>16</v>
      </c>
      <c r="D99" s="73" t="s">
        <v>17</v>
      </c>
      <c r="E99" s="73" t="s">
        <v>18</v>
      </c>
      <c r="F99" s="73" t="s">
        <v>19</v>
      </c>
      <c r="G99" s="73" t="s">
        <v>20</v>
      </c>
      <c r="H99" s="73" t="s">
        <v>21</v>
      </c>
      <c r="I99" s="73" t="s">
        <v>22</v>
      </c>
      <c r="J99" s="73" t="s">
        <v>23</v>
      </c>
      <c r="K99" s="73" t="s">
        <v>24</v>
      </c>
      <c r="L99" s="73">
        <v>88</v>
      </c>
      <c r="M99" s="73">
        <v>99</v>
      </c>
      <c r="N99" s="101"/>
      <c r="O99" s="101"/>
      <c r="P99" s="132"/>
    </row>
    <row r="100" spans="2:18" ht="15" customHeight="1">
      <c r="B100" s="58" t="s">
        <v>25</v>
      </c>
      <c r="C100" s="86">
        <v>7.973375931842385</v>
      </c>
      <c r="D100" s="86">
        <v>6.3319148936170215</v>
      </c>
      <c r="E100" s="86">
        <v>10.380952380952381</v>
      </c>
      <c r="F100" s="86">
        <v>9.765625</v>
      </c>
      <c r="G100" s="86">
        <v>8.96774193548387</v>
      </c>
      <c r="H100" s="86">
        <v>7.70595382746051</v>
      </c>
      <c r="I100" s="86">
        <v>7.12696335078534</v>
      </c>
      <c r="J100" s="86">
        <v>8.025210084033613</v>
      </c>
      <c r="K100" s="86">
        <v>5.6706586826347305</v>
      </c>
      <c r="L100" s="86">
        <v>7.882352941176471</v>
      </c>
      <c r="M100" s="86">
        <v>10.031578947368422</v>
      </c>
      <c r="N100" s="86">
        <v>7.710060887213685</v>
      </c>
      <c r="O100" s="86">
        <v>28.01290322580645</v>
      </c>
      <c r="P100" s="86">
        <v>8.583240843507214</v>
      </c>
      <c r="R100" s="68"/>
    </row>
    <row r="101" spans="2:18" ht="15" customHeight="1">
      <c r="B101" s="28" t="s">
        <v>167</v>
      </c>
      <c r="C101" s="86">
        <v>1.5</v>
      </c>
      <c r="D101" s="86">
        <v>5.948742746615087</v>
      </c>
      <c r="E101" s="86">
        <v>3</v>
      </c>
      <c r="F101" s="86"/>
      <c r="G101" s="86"/>
      <c r="H101" s="86">
        <v>2</v>
      </c>
      <c r="I101" s="86">
        <v>5</v>
      </c>
      <c r="J101" s="86">
        <v>10.11111111111111</v>
      </c>
      <c r="K101" s="86">
        <v>2</v>
      </c>
      <c r="L101" s="86">
        <v>4.052631578947368</v>
      </c>
      <c r="M101" s="86">
        <v>7.25</v>
      </c>
      <c r="N101" s="86">
        <v>6.104982206405694</v>
      </c>
      <c r="O101" s="86">
        <v>4.038461538461538</v>
      </c>
      <c r="P101" s="86">
        <v>6.058260869565218</v>
      </c>
      <c r="R101" s="68"/>
    </row>
    <row r="102" spans="2:18" ht="15" customHeight="1">
      <c r="B102" s="58" t="s">
        <v>29</v>
      </c>
      <c r="C102" s="86">
        <v>14</v>
      </c>
      <c r="D102" s="86">
        <v>12</v>
      </c>
      <c r="E102" s="86">
        <v>4.054964539007092</v>
      </c>
      <c r="F102" s="86"/>
      <c r="G102" s="86"/>
      <c r="H102" s="86">
        <v>6.5</v>
      </c>
      <c r="I102" s="86">
        <v>1.75</v>
      </c>
      <c r="J102" s="86">
        <v>0</v>
      </c>
      <c r="K102" s="86"/>
      <c r="L102" s="86">
        <v>2.1666666666666665</v>
      </c>
      <c r="M102" s="86">
        <v>3.75</v>
      </c>
      <c r="N102" s="86">
        <v>4.05231037489102</v>
      </c>
      <c r="O102" s="86">
        <v>3.847826086956522</v>
      </c>
      <c r="P102" s="86">
        <v>4.044425817267393</v>
      </c>
      <c r="R102" s="68"/>
    </row>
    <row r="103" spans="2:18" ht="15" customHeight="1">
      <c r="B103" s="58" t="s">
        <v>30</v>
      </c>
      <c r="C103" s="86">
        <v>1.8</v>
      </c>
      <c r="D103" s="86">
        <v>2.5</v>
      </c>
      <c r="E103" s="86">
        <v>2</v>
      </c>
      <c r="F103" s="86">
        <v>2.710280373831776</v>
      </c>
      <c r="G103" s="86"/>
      <c r="H103" s="86">
        <v>1</v>
      </c>
      <c r="I103" s="86">
        <v>8</v>
      </c>
      <c r="J103" s="86"/>
      <c r="K103" s="86"/>
      <c r="L103" s="86">
        <v>2.142857142857143</v>
      </c>
      <c r="M103" s="86">
        <v>1</v>
      </c>
      <c r="N103" s="86">
        <v>2.687315634218289</v>
      </c>
      <c r="O103" s="86">
        <v>1.1666666666666667</v>
      </c>
      <c r="P103" s="86">
        <v>2.6608695652173915</v>
      </c>
      <c r="R103" s="68"/>
    </row>
    <row r="104" spans="2:18" ht="15" customHeight="1">
      <c r="B104" s="58" t="s">
        <v>31</v>
      </c>
      <c r="C104" s="86">
        <v>2</v>
      </c>
      <c r="D104" s="86"/>
      <c r="E104" s="86"/>
      <c r="F104" s="86"/>
      <c r="G104" s="86">
        <v>3.440766550522648</v>
      </c>
      <c r="H104" s="86"/>
      <c r="I104" s="86"/>
      <c r="J104" s="86"/>
      <c r="K104" s="86"/>
      <c r="L104" s="86">
        <v>2</v>
      </c>
      <c r="M104" s="86"/>
      <c r="N104" s="86">
        <v>3.4283246977547495</v>
      </c>
      <c r="O104" s="86">
        <v>1</v>
      </c>
      <c r="P104" s="86">
        <v>3.424137931034483</v>
      </c>
      <c r="R104" s="68"/>
    </row>
    <row r="105" spans="2:18" ht="15" customHeight="1">
      <c r="B105" s="58" t="s">
        <v>26</v>
      </c>
      <c r="C105" s="86"/>
      <c r="D105" s="86"/>
      <c r="E105" s="86"/>
      <c r="F105" s="86"/>
      <c r="G105" s="86"/>
      <c r="H105" s="86"/>
      <c r="I105" s="86"/>
      <c r="J105" s="86"/>
      <c r="K105" s="86"/>
      <c r="L105" s="86"/>
      <c r="M105" s="86"/>
      <c r="N105" s="86"/>
      <c r="O105" s="86"/>
      <c r="P105" s="86"/>
      <c r="R105" s="68"/>
    </row>
    <row r="106" spans="2:18" ht="15" customHeight="1">
      <c r="B106" s="58" t="s">
        <v>81</v>
      </c>
      <c r="C106" s="86"/>
      <c r="D106" s="86"/>
      <c r="E106" s="86"/>
      <c r="F106" s="86"/>
      <c r="G106" s="86"/>
      <c r="H106" s="86"/>
      <c r="I106" s="86"/>
      <c r="J106" s="86"/>
      <c r="K106" s="86"/>
      <c r="L106" s="86"/>
      <c r="M106" s="86"/>
      <c r="N106" s="86"/>
      <c r="O106" s="86"/>
      <c r="P106" s="86"/>
      <c r="R106" s="68"/>
    </row>
    <row r="107" spans="2:18" ht="15" customHeight="1">
      <c r="B107" s="58" t="s">
        <v>28</v>
      </c>
      <c r="C107" s="86">
        <v>2.8</v>
      </c>
      <c r="D107" s="86">
        <v>2.5</v>
      </c>
      <c r="E107" s="86"/>
      <c r="F107" s="86"/>
      <c r="G107" s="86"/>
      <c r="H107" s="86">
        <v>3</v>
      </c>
      <c r="I107" s="86">
        <v>4.5</v>
      </c>
      <c r="J107" s="86">
        <v>4.635496183206107</v>
      </c>
      <c r="K107" s="86"/>
      <c r="L107" s="86">
        <v>2.230769230769231</v>
      </c>
      <c r="M107" s="86"/>
      <c r="N107" s="86">
        <v>4.532608695652174</v>
      </c>
      <c r="O107" s="86">
        <v>3.5384615384615383</v>
      </c>
      <c r="P107" s="86">
        <v>4.509734513274337</v>
      </c>
      <c r="R107" s="68"/>
    </row>
    <row r="108" spans="2:18" ht="15" customHeight="1">
      <c r="B108" s="58" t="s">
        <v>112</v>
      </c>
      <c r="C108" s="86"/>
      <c r="D108" s="86"/>
      <c r="E108" s="86"/>
      <c r="F108" s="86"/>
      <c r="G108" s="86"/>
      <c r="H108" s="86"/>
      <c r="I108" s="86"/>
      <c r="J108" s="86"/>
      <c r="K108" s="86"/>
      <c r="L108" s="86"/>
      <c r="M108" s="86"/>
      <c r="N108" s="86"/>
      <c r="O108" s="86"/>
      <c r="P108" s="86"/>
      <c r="R108" s="68"/>
    </row>
    <row r="109" spans="2:18" ht="15" customHeight="1">
      <c r="B109" s="58" t="s">
        <v>114</v>
      </c>
      <c r="C109" s="86"/>
      <c r="D109" s="86"/>
      <c r="E109" s="86"/>
      <c r="F109" s="86"/>
      <c r="G109" s="86"/>
      <c r="H109" s="86"/>
      <c r="I109" s="86"/>
      <c r="J109" s="86"/>
      <c r="K109" s="86"/>
      <c r="L109" s="86"/>
      <c r="M109" s="86"/>
      <c r="N109" s="86"/>
      <c r="O109" s="86"/>
      <c r="P109" s="86"/>
      <c r="R109" s="68"/>
    </row>
    <row r="110" spans="2:18" ht="15" customHeight="1">
      <c r="B110" s="58" t="s">
        <v>34</v>
      </c>
      <c r="C110" s="86"/>
      <c r="D110" s="86"/>
      <c r="E110" s="86"/>
      <c r="F110" s="86"/>
      <c r="G110" s="86"/>
      <c r="H110" s="86"/>
      <c r="I110" s="86"/>
      <c r="J110" s="86"/>
      <c r="K110" s="86"/>
      <c r="L110" s="86"/>
      <c r="M110" s="86"/>
      <c r="N110" s="86"/>
      <c r="O110" s="86"/>
      <c r="P110" s="86"/>
      <c r="R110" s="68"/>
    </row>
    <row r="111" spans="2:16" ht="15" customHeight="1">
      <c r="B111" s="58" t="s">
        <v>15</v>
      </c>
      <c r="C111" s="86">
        <v>7.900314795383001</v>
      </c>
      <c r="D111" s="86">
        <v>6.002347417840376</v>
      </c>
      <c r="E111" s="86">
        <v>4.780736100234925</v>
      </c>
      <c r="F111" s="86">
        <v>3.883116883116883</v>
      </c>
      <c r="G111" s="86">
        <v>3.979559748427673</v>
      </c>
      <c r="H111" s="86">
        <v>7.6767189384800965</v>
      </c>
      <c r="I111" s="86">
        <v>7.082580645161291</v>
      </c>
      <c r="J111" s="86">
        <v>5.630372492836676</v>
      </c>
      <c r="K111" s="86">
        <v>5.648809523809524</v>
      </c>
      <c r="L111" s="86">
        <v>4.9397590361445785</v>
      </c>
      <c r="M111" s="86">
        <v>9.50925925925926</v>
      </c>
      <c r="N111" s="86">
        <v>6.050069541029207</v>
      </c>
      <c r="O111" s="86">
        <v>18.939271255060728</v>
      </c>
      <c r="P111" s="86">
        <v>6.478149791582627</v>
      </c>
    </row>
    <row r="112" spans="2:16" ht="22.5" customHeight="1">
      <c r="B112" s="150" t="s">
        <v>206</v>
      </c>
      <c r="C112" s="150"/>
      <c r="D112" s="150"/>
      <c r="E112" s="150"/>
      <c r="F112" s="150"/>
      <c r="G112" s="150"/>
      <c r="H112" s="150"/>
      <c r="I112" s="150"/>
      <c r="J112" s="150"/>
      <c r="K112" s="150"/>
      <c r="L112" s="150"/>
      <c r="M112" s="150"/>
      <c r="N112" s="150"/>
      <c r="O112" s="150"/>
      <c r="P112" s="150"/>
    </row>
    <row r="113" spans="3:16" ht="12.75" customHeight="1">
      <c r="C113" s="68"/>
      <c r="D113" s="68"/>
      <c r="E113" s="68"/>
      <c r="F113" s="68"/>
      <c r="G113" s="68"/>
      <c r="H113" s="68"/>
      <c r="I113" s="68"/>
      <c r="J113" s="68"/>
      <c r="K113" s="68"/>
      <c r="L113" s="68"/>
      <c r="M113" s="68"/>
      <c r="N113" s="68"/>
      <c r="O113" s="68"/>
      <c r="P113" s="68"/>
    </row>
    <row r="114" ht="12.75">
      <c r="B114" s="53" t="s">
        <v>195</v>
      </c>
    </row>
    <row r="115" spans="2:9" ht="12.75">
      <c r="B115" s="67">
        <v>2008</v>
      </c>
      <c r="C115" s="67">
        <v>2009</v>
      </c>
      <c r="D115" s="67">
        <v>2010</v>
      </c>
      <c r="E115" s="67">
        <v>2011</v>
      </c>
      <c r="I115" s="71" t="s">
        <v>194</v>
      </c>
    </row>
    <row r="117" spans="2:16" ht="12.75" customHeight="1">
      <c r="B117" s="131" t="s">
        <v>10</v>
      </c>
      <c r="C117" s="131"/>
      <c r="D117" s="131"/>
      <c r="E117" s="131"/>
      <c r="F117" s="131"/>
      <c r="G117" s="131"/>
      <c r="H117" s="131"/>
      <c r="I117" s="131"/>
      <c r="J117" s="131"/>
      <c r="K117" s="131"/>
      <c r="L117" s="131"/>
      <c r="M117" s="131"/>
      <c r="N117" s="131"/>
      <c r="O117" s="131"/>
      <c r="P117" s="131"/>
    </row>
    <row r="118" spans="2:16" ht="30" customHeight="1">
      <c r="B118" s="131"/>
      <c r="C118" s="131"/>
      <c r="D118" s="131"/>
      <c r="E118" s="131"/>
      <c r="F118" s="131"/>
      <c r="G118" s="131"/>
      <c r="H118" s="131"/>
      <c r="I118" s="131"/>
      <c r="J118" s="131"/>
      <c r="K118" s="131"/>
      <c r="L118" s="131"/>
      <c r="M118" s="131"/>
      <c r="N118" s="131"/>
      <c r="O118" s="131"/>
      <c r="P118" s="131"/>
    </row>
    <row r="119" spans="2:16" ht="30" customHeight="1">
      <c r="B119" s="131"/>
      <c r="C119" s="131"/>
      <c r="D119" s="131"/>
      <c r="E119" s="131"/>
      <c r="F119" s="131"/>
      <c r="G119" s="131"/>
      <c r="H119" s="131"/>
      <c r="I119" s="131"/>
      <c r="J119" s="131"/>
      <c r="K119" s="131"/>
      <c r="L119" s="131"/>
      <c r="M119" s="131"/>
      <c r="N119" s="131"/>
      <c r="O119" s="131"/>
      <c r="P119" s="131"/>
    </row>
    <row r="120" spans="2:16" ht="18.75" customHeight="1">
      <c r="B120" s="131"/>
      <c r="C120" s="131"/>
      <c r="D120" s="131"/>
      <c r="E120" s="131"/>
      <c r="F120" s="131"/>
      <c r="G120" s="131"/>
      <c r="H120" s="131"/>
      <c r="I120" s="131"/>
      <c r="J120" s="131"/>
      <c r="K120" s="131"/>
      <c r="L120" s="131"/>
      <c r="M120" s="131"/>
      <c r="N120" s="131"/>
      <c r="O120" s="131"/>
      <c r="P120" s="131"/>
    </row>
    <row r="121" spans="2:16" ht="39.75" customHeight="1">
      <c r="B121" s="129" t="s">
        <v>11</v>
      </c>
      <c r="C121" s="129"/>
      <c r="D121" s="129"/>
      <c r="E121" s="129"/>
      <c r="F121" s="129"/>
      <c r="G121" s="129"/>
      <c r="H121" s="129"/>
      <c r="I121" s="129"/>
      <c r="J121" s="129"/>
      <c r="K121" s="129"/>
      <c r="L121" s="129"/>
      <c r="M121" s="129"/>
      <c r="N121" s="129"/>
      <c r="O121" s="129"/>
      <c r="P121" s="129"/>
    </row>
    <row r="122" spans="2:16" ht="39.75" customHeight="1">
      <c r="B122" s="129"/>
      <c r="C122" s="129"/>
      <c r="D122" s="129"/>
      <c r="E122" s="129"/>
      <c r="F122" s="129"/>
      <c r="G122" s="129"/>
      <c r="H122" s="129"/>
      <c r="I122" s="129"/>
      <c r="J122" s="129"/>
      <c r="K122" s="129"/>
      <c r="L122" s="129"/>
      <c r="M122" s="129"/>
      <c r="N122" s="129"/>
      <c r="O122" s="129"/>
      <c r="P122" s="129"/>
    </row>
    <row r="123" spans="2:16" ht="12.75">
      <c r="B123" s="151" t="s">
        <v>13</v>
      </c>
      <c r="C123" s="151"/>
      <c r="D123" s="151"/>
      <c r="E123" s="151"/>
      <c r="F123" s="151"/>
      <c r="G123" s="151"/>
      <c r="H123" s="151"/>
      <c r="I123" s="151"/>
      <c r="J123" s="151"/>
      <c r="K123" s="151"/>
      <c r="L123" s="151"/>
      <c r="M123" s="151"/>
      <c r="N123" s="151"/>
      <c r="O123" s="151"/>
      <c r="P123" s="151"/>
    </row>
    <row r="124" spans="2:16" ht="12.75">
      <c r="B124" s="151"/>
      <c r="C124" s="151"/>
      <c r="D124" s="151"/>
      <c r="E124" s="151"/>
      <c r="F124" s="151"/>
      <c r="G124" s="151"/>
      <c r="H124" s="151"/>
      <c r="I124" s="151"/>
      <c r="J124" s="151"/>
      <c r="K124" s="151"/>
      <c r="L124" s="151"/>
      <c r="M124" s="151"/>
      <c r="N124" s="151"/>
      <c r="O124" s="151"/>
      <c r="P124" s="151"/>
    </row>
    <row r="125" spans="2:16" ht="12.75">
      <c r="B125" s="78"/>
      <c r="C125" s="78"/>
      <c r="D125" s="78"/>
      <c r="E125" s="78"/>
      <c r="F125" s="78"/>
      <c r="G125" s="78"/>
      <c r="H125" s="78"/>
      <c r="I125" s="78"/>
      <c r="J125" s="78"/>
      <c r="K125" s="78"/>
      <c r="L125" s="78"/>
      <c r="M125" s="78"/>
      <c r="N125" s="78"/>
      <c r="O125" s="78"/>
      <c r="P125" s="78"/>
    </row>
    <row r="126" spans="2:16" ht="12.75">
      <c r="B126" s="78"/>
      <c r="C126" s="78"/>
      <c r="D126" s="78"/>
      <c r="E126" s="78"/>
      <c r="F126" s="78"/>
      <c r="G126" s="78"/>
      <c r="H126" s="78"/>
      <c r="I126" s="78"/>
      <c r="J126" s="78"/>
      <c r="K126" s="78"/>
      <c r="L126" s="78"/>
      <c r="M126" s="78"/>
      <c r="N126" s="78"/>
      <c r="O126" s="78"/>
      <c r="P126" s="78"/>
    </row>
    <row r="127" ht="12.75">
      <c r="C127" s="94"/>
    </row>
    <row r="139" spans="3:16" ht="12.75">
      <c r="C139" s="87"/>
      <c r="D139" s="87"/>
      <c r="E139" s="87"/>
      <c r="F139" s="87"/>
      <c r="G139" s="87"/>
      <c r="H139" s="87"/>
      <c r="I139" s="87"/>
      <c r="J139" s="87"/>
      <c r="K139" s="87"/>
      <c r="L139" s="87"/>
      <c r="M139" s="87"/>
      <c r="N139" s="87"/>
      <c r="O139" s="87"/>
      <c r="P139" s="87"/>
    </row>
    <row r="140" spans="3:16" ht="12.75">
      <c r="C140" s="87"/>
      <c r="D140" s="87"/>
      <c r="E140" s="87"/>
      <c r="F140" s="87"/>
      <c r="G140" s="87"/>
      <c r="H140" s="87"/>
      <c r="I140" s="87"/>
      <c r="J140" s="87"/>
      <c r="K140" s="87"/>
      <c r="L140" s="87"/>
      <c r="M140" s="87"/>
      <c r="N140" s="87"/>
      <c r="O140" s="87"/>
      <c r="P140" s="87"/>
    </row>
    <row r="141" spans="3:16" ht="12.75">
      <c r="C141" s="87"/>
      <c r="D141" s="87"/>
      <c r="E141" s="87"/>
      <c r="F141" s="87"/>
      <c r="G141" s="87"/>
      <c r="H141" s="87"/>
      <c r="I141" s="87"/>
      <c r="J141" s="87"/>
      <c r="K141" s="87"/>
      <c r="L141" s="87"/>
      <c r="M141" s="87"/>
      <c r="N141" s="87"/>
      <c r="O141" s="87"/>
      <c r="P141" s="87"/>
    </row>
    <row r="142" spans="3:16" ht="12.75">
      <c r="C142" s="87"/>
      <c r="D142" s="87"/>
      <c r="E142" s="87"/>
      <c r="F142" s="87"/>
      <c r="G142" s="87"/>
      <c r="H142" s="87"/>
      <c r="I142" s="87"/>
      <c r="J142" s="87"/>
      <c r="K142" s="87"/>
      <c r="L142" s="87"/>
      <c r="M142" s="87"/>
      <c r="N142" s="87"/>
      <c r="O142" s="87"/>
      <c r="P142" s="87"/>
    </row>
    <row r="143" spans="3:16" ht="12.75">
      <c r="C143" s="87"/>
      <c r="D143" s="87"/>
      <c r="E143" s="87"/>
      <c r="F143" s="87"/>
      <c r="G143" s="87"/>
      <c r="H143" s="87"/>
      <c r="I143" s="87"/>
      <c r="J143" s="87"/>
      <c r="K143" s="87"/>
      <c r="L143" s="87"/>
      <c r="M143" s="87"/>
      <c r="N143" s="87"/>
      <c r="O143" s="87"/>
      <c r="P143" s="87"/>
    </row>
    <row r="144" spans="3:16" ht="12.75">
      <c r="C144" s="87"/>
      <c r="D144" s="87"/>
      <c r="E144" s="87"/>
      <c r="F144" s="87"/>
      <c r="G144" s="87"/>
      <c r="H144" s="87"/>
      <c r="I144" s="87"/>
      <c r="J144" s="87"/>
      <c r="K144" s="87"/>
      <c r="L144" s="87"/>
      <c r="M144" s="87"/>
      <c r="N144" s="87"/>
      <c r="O144" s="87"/>
      <c r="P144" s="87"/>
    </row>
    <row r="145" spans="3:16" ht="12.75">
      <c r="C145" s="87"/>
      <c r="D145" s="87"/>
      <c r="E145" s="87"/>
      <c r="F145" s="87"/>
      <c r="G145" s="87"/>
      <c r="H145" s="87"/>
      <c r="I145" s="87"/>
      <c r="J145" s="87"/>
      <c r="K145" s="87"/>
      <c r="L145" s="87"/>
      <c r="M145" s="87"/>
      <c r="N145" s="87"/>
      <c r="O145" s="87"/>
      <c r="P145" s="87"/>
    </row>
    <row r="146" spans="3:16" ht="12.75">
      <c r="C146" s="87"/>
      <c r="D146" s="87"/>
      <c r="E146" s="87"/>
      <c r="F146" s="87"/>
      <c r="G146" s="87"/>
      <c r="H146" s="87"/>
      <c r="I146" s="87"/>
      <c r="J146" s="87"/>
      <c r="K146" s="87"/>
      <c r="L146" s="87"/>
      <c r="M146" s="87"/>
      <c r="N146" s="87"/>
      <c r="O146" s="87"/>
      <c r="P146" s="87"/>
    </row>
    <row r="147" spans="3:16" ht="12.75">
      <c r="C147" s="87"/>
      <c r="D147" s="87"/>
      <c r="E147" s="87"/>
      <c r="F147" s="87"/>
      <c r="G147" s="87"/>
      <c r="H147" s="87"/>
      <c r="I147" s="87"/>
      <c r="J147" s="87"/>
      <c r="K147" s="87"/>
      <c r="L147" s="87"/>
      <c r="M147" s="87"/>
      <c r="N147" s="87"/>
      <c r="O147" s="87"/>
      <c r="P147" s="87"/>
    </row>
    <row r="148" spans="2:16" ht="12.75">
      <c r="B148" s="87"/>
      <c r="C148" s="87"/>
      <c r="D148" s="87"/>
      <c r="E148" s="87"/>
      <c r="F148" s="87"/>
      <c r="G148" s="87"/>
      <c r="H148" s="87"/>
      <c r="I148" s="87"/>
      <c r="J148" s="87"/>
      <c r="K148" s="87"/>
      <c r="L148" s="87"/>
      <c r="M148" s="87"/>
      <c r="N148" s="87"/>
      <c r="O148" s="87"/>
      <c r="P148" s="87"/>
    </row>
    <row r="149" spans="3:16" ht="12.75">
      <c r="C149" s="87"/>
      <c r="D149" s="87"/>
      <c r="E149" s="87"/>
      <c r="F149" s="87"/>
      <c r="G149" s="87"/>
      <c r="H149" s="87"/>
      <c r="I149" s="87"/>
      <c r="J149" s="87"/>
      <c r="K149" s="87"/>
      <c r="L149" s="87"/>
      <c r="M149" s="87"/>
      <c r="N149" s="87"/>
      <c r="O149" s="87"/>
      <c r="P149" s="87"/>
    </row>
    <row r="150" spans="3:16" ht="12.75">
      <c r="C150" s="87"/>
      <c r="D150" s="87"/>
      <c r="E150" s="87"/>
      <c r="F150" s="87"/>
      <c r="G150" s="87"/>
      <c r="H150" s="87"/>
      <c r="I150" s="87"/>
      <c r="J150" s="87"/>
      <c r="K150" s="87"/>
      <c r="L150" s="87"/>
      <c r="M150" s="87"/>
      <c r="N150" s="87"/>
      <c r="O150" s="87"/>
      <c r="P150" s="87"/>
    </row>
    <row r="151" spans="3:16" ht="12.75">
      <c r="C151" s="87"/>
      <c r="D151" s="87"/>
      <c r="E151" s="87"/>
      <c r="F151" s="87"/>
      <c r="G151" s="87"/>
      <c r="H151" s="87"/>
      <c r="I151" s="87"/>
      <c r="J151" s="87"/>
      <c r="K151" s="87"/>
      <c r="L151" s="87"/>
      <c r="M151" s="87"/>
      <c r="N151" s="87"/>
      <c r="O151" s="87"/>
      <c r="P151" s="87"/>
    </row>
    <row r="152" spans="3:16" ht="12.75">
      <c r="C152" s="87"/>
      <c r="D152" s="87"/>
      <c r="E152" s="87"/>
      <c r="F152" s="87"/>
      <c r="G152" s="87"/>
      <c r="H152" s="87"/>
      <c r="I152" s="87"/>
      <c r="J152" s="87"/>
      <c r="K152" s="87"/>
      <c r="L152" s="87"/>
      <c r="M152" s="87"/>
      <c r="N152" s="87"/>
      <c r="O152" s="87"/>
      <c r="P152" s="87"/>
    </row>
  </sheetData>
  <mergeCells count="37">
    <mergeCell ref="B117:P120"/>
    <mergeCell ref="B121:P122"/>
    <mergeCell ref="B123:P124"/>
    <mergeCell ref="B112:P112"/>
    <mergeCell ref="B50:P50"/>
    <mergeCell ref="B52:B53"/>
    <mergeCell ref="C52:M52"/>
    <mergeCell ref="N52:N53"/>
    <mergeCell ref="O52:O53"/>
    <mergeCell ref="B4:P4"/>
    <mergeCell ref="B29:B30"/>
    <mergeCell ref="C29:M29"/>
    <mergeCell ref="N29:N30"/>
    <mergeCell ref="O29:O30"/>
    <mergeCell ref="P29:P30"/>
    <mergeCell ref="N6:N7"/>
    <mergeCell ref="O6:O7"/>
    <mergeCell ref="P6:P7"/>
    <mergeCell ref="B27:P27"/>
    <mergeCell ref="C6:K6"/>
    <mergeCell ref="B20:P20"/>
    <mergeCell ref="B96:P96"/>
    <mergeCell ref="N98:N99"/>
    <mergeCell ref="O98:O99"/>
    <mergeCell ref="P98:P99"/>
    <mergeCell ref="B98:B99"/>
    <mergeCell ref="C98:M98"/>
    <mergeCell ref="P52:P53"/>
    <mergeCell ref="B43:P43"/>
    <mergeCell ref="B66:P66"/>
    <mergeCell ref="P75:P76"/>
    <mergeCell ref="B89:P89"/>
    <mergeCell ref="B75:B76"/>
    <mergeCell ref="C75:M75"/>
    <mergeCell ref="N75:N76"/>
    <mergeCell ref="O75:O76"/>
    <mergeCell ref="B73:P73"/>
  </mergeCells>
  <hyperlinks>
    <hyperlink ref="B115" location="'Estancia Media'!A1" display="'Estancia Media'!A1"/>
    <hyperlink ref="C115" location="'Estancia Media'!A26" display="'Estancia Media'!A26"/>
    <hyperlink ref="D115" location="'Estancia Media'!A49" display="'Estancia Media'!A49"/>
    <hyperlink ref="I115" location="ÍNDICE!A1" display="Índice"/>
    <hyperlink ref="B45" location="'Estancia Media'!C115" display="Volver"/>
    <hyperlink ref="B91" location="'Estancia Media'!E115" display="Volver"/>
    <hyperlink ref="B68" location="'Estancia Media'!D115" display="Volver"/>
    <hyperlink ref="E115" location="'Estancia Media'!A72" display="'Estancia Media'!A72"/>
    <hyperlink ref="B22" location="'Estancia Media'!B115" display="Volver"/>
  </hyperlink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mgp72n</cp:lastModifiedBy>
  <cp:lastPrinted>2012-11-02T12:03:53Z</cp:lastPrinted>
  <dcterms:created xsi:type="dcterms:W3CDTF">2010-03-26T10:37:10Z</dcterms:created>
  <dcterms:modified xsi:type="dcterms:W3CDTF">2013-08-21T08:22:23Z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