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15" windowWidth="15480" windowHeight="7065" activeTab="0"/>
  </bookViews>
  <sheets>
    <sheet name="ÍNDICE" sheetId="1" r:id="rId1"/>
    <sheet name="Metodología" sheetId="2" r:id="rId2"/>
    <sheet name="Flujo" sheetId="3" r:id="rId3"/>
    <sheet name="Altas residentes x area" sheetId="4" r:id="rId4"/>
    <sheet name="Case_Mix" sheetId="5" r:id="rId5"/>
    <sheet name="Estancias x area" sheetId="6" r:id="rId6"/>
    <sheet name="Estancias x hosp" sheetId="7" r:id="rId7"/>
    <sheet name="Camas ocupadas" sheetId="8" r:id="rId8"/>
    <sheet name="Estancia Media" sheetId="9" r:id="rId9"/>
    <sheet name="Saldo" sheetId="10" r:id="rId10"/>
    <sheet name="Altas, datos brutos" sheetId="11" r:id="rId11"/>
    <sheet name="Pesos, datos brutos" sheetId="12" r:id="rId12"/>
    <sheet name="Estancias, datos brutos" sheetId="13" r:id="rId13"/>
    <sheet name="lo que se quita" sheetId="14" state="hidden" r:id="rId14"/>
    <sheet name="validez" sheetId="15" state="hidden" r:id="rId15"/>
    <sheet name="URG_PROG" sheetId="16" state="hidden" r:id="rId16"/>
  </sheets>
  <definedNames>
    <definedName name="_xlnm.Print_Area" localSheetId="0">'ÍNDICE'!$A$1:$K$34</definedName>
  </definedNames>
  <calcPr fullCalcOnLoad="1"/>
</workbook>
</file>

<file path=xl/sharedStrings.xml><?xml version="1.0" encoding="utf-8"?>
<sst xmlns="http://schemas.openxmlformats.org/spreadsheetml/2006/main" count="1831" uniqueCount="229">
  <si>
    <t xml:space="preserve">El case-mix (peso medio/consumo de recursos/complejidad/gravedad) de los pacientes por área de salud de residencia es de 1,23 y ha aumentado un 1% con respecto al año anterior. Es el indicador que menos variación entre áreas presenta, la razón de variación es de 1,17 (los pacientes asistidos residentes en el Área de la Vega Media del Segura presentan un peso un 17% superior a los residentes en Lorca).
El peso por 1.000 personas protegidas da una idea de lo que cuesta la asistencia hospitalaria con internamiento por cada 1.000 habitantes/asegurados. En 2012 presenta una media de 26 unidades de peso, con un aumento del 2% con respecto a 2011. 
Los residentes en el Área de Salud de Lorca son los que presentan una de las mayores frecuentaciones (25 altas por mil habitantes), el mayor consumo de estancias (147 por mil habitantes), estancia media (5,8) y peso por mil habitantes (29 unidades por mil habitantes), junto a uno de los menores case-mix (1,1, complejidad).
En 2012, cada día, el Servicio Murciano de Salud tiene 451 camas ocupadas para atender a la población cubierta por el Sistema Nacional de Salud (4 de ellas para atender a pacientes no residentes y 15 en centros hospitalarios concertados). Además, utiliza 14 camas más para asistir a pacientes financiados por otras fuentes. Desde 2008 se aprecia una reducción del 9% de las camas ocupadas.
</t>
  </si>
  <si>
    <t>La Área de Salud de Murcia-Oeste es la única que presenta un saldo positivo en su relación con el resto. A pesar del uso de la concertada que realiza (el mayor valor), logra el resultado debido a que su hospital (Virgen Arrixaca) es de referencia para toda la Región.</t>
  </si>
  <si>
    <t xml:space="preserve">En el 2012, el 38% de los ingresos de pacientes financiados por el SMS en la División Quirúrgica son urgentes, lo que da idea del margen de maniobra para organizar la asistencia (45% en los hospitales propiosy el 1% en la concertada). Los traslados de pacientes entre los distintos hospitales suponen un 1% del total.
En 2012, el Case-Mix (1,23, peso medio de los AP-GRD, relacionado con el coste por episodio y su gravedad, de los pacientes que residen en un área independientemente de donde hayan sido intervenidos) es uno de los mas homogéneos entre las áreas de salud, razón de variación  (mayor valor/menor valor) es de 1,17 (los pacientes asistidos residentes en el Área de la Vega Media del Segura presentan un peso un 17% superior a los residentes en Lorca). Aunque este patrón es estable en el periodo, el peso medio ha aumentado un 5%, lo que se podría corresponder con un aumento de la actividad ambulatoria (donde se realizarían intervenciones menos complejas). 
</t>
  </si>
  <si>
    <t xml:space="preserve">En el periodo estudiado, el número de episodios asistidos (actividad realizada) ha aumentado un 10%, pero el aumento de la población hace que la frecuentación con internamiento (21,2 altas por 1.000 habitantes en 2012)  aumente menos (un 8%). El mayor aumento de la frecuentación se observa en los residentes en Cartagena (24%) y el Mar Menor (21%). Los residentes en Lorca son internados un 50% más que los residentes en la Vega Media del Segura.
El peso por 1.000 personas protegidas da una idea de lo que cuesta la asistencia hospitalaria con internamiento por cada 1.000 habitantes/asegurados. En el periodo estudiado este indicador ha aumentado un 13%. En 2012, con una media de 26 unidades de peso, los extremos se sitúan en el Área del Mar Menor (22,7) y Lorca (28,8), esto significa que para financiar  la asistencia quirúrgica con internamiento de manera capitativa los residentes en Lorca deberían de recibir un 27% más de financiación que los del Mar Menor. </t>
  </si>
  <si>
    <t xml:space="preserve"> Agosto 2012</t>
  </si>
  <si>
    <t xml:space="preserve">
</t>
  </si>
  <si>
    <t xml:space="preserve">El Área de Cartagena (86,1%) es la que resuelve el mayor porcentaje de los problemas de sus residentes en su hospital. En 2012, se sigue apreciando un aumento en la resolución de la demanda de los residentes en su área de salud en los hospitales de área en Cartagena y Mar Menor, cronologicamente coincidente con la modificación de la infraestructuras de dichos hospitales. El Área de Murcia Oeste es la que con mayor frecuencia utiliza la concertada, pero hay que recordar que realiza intervenciones quirúrgicas en hospitales concertados con sus propios profesionales. En el caso del área de Lorca, existe una disminución en el nivel de reolución desde el año 2011, que podría estar influido por el terremoto que sufrió la ciudad, que no se ha recuperado. </t>
  </si>
  <si>
    <r>
      <t xml:space="preserve">Comentario:
</t>
    </r>
    <r>
      <rPr>
        <sz val="10"/>
        <rFont val="Arial"/>
        <family val="2"/>
      </rPr>
      <t>En 2012,</t>
    </r>
    <r>
      <rPr>
        <i/>
        <u val="single"/>
        <sz val="10"/>
        <rFont val="Arial"/>
        <family val="2"/>
      </rPr>
      <t xml:space="preserve"> </t>
    </r>
    <r>
      <rPr>
        <sz val="10"/>
        <rFont val="Arial"/>
        <family val="2"/>
      </rPr>
      <t>la estancia media por hospitales es de 5,2 días, similar al año anterior y un 13% inferior a 2008. La valoración de este indicador es compleja ya que debe de realizarse de manera conjunta con el uso de la cirugía sin ingreso. De manera paradógica un aumento de la estancia media podría ser debido a un mayor uso de la cirugía ambulatoria, ya que los procesos atendidos con internamiento se utilizarían para pacientes o procesos mas complejos, que pueden requerir un mayor número de estancias. 
Por hospitales, en los propios del SMS existe una gran variabilidad. La razón de variación es de 1,7 (en el HV Arrixaca existe una estancia media un 70% superior a la del C.H. de Cartagena). Se observa una cierta relación directa entre la estancia media y la complejidad de los pacientes (a mayor estancia media, mayor case-mix). En el caso de la concertada, se observa la menor estancia media unida al menor valor de case-mix (peso/coste/gravedad de los pacientes), esta situación orientaría hacia una tipología de pacientes con menor complejidad y un posible mayor índice de ambulatorización de los procesos.</t>
    </r>
    <r>
      <rPr>
        <sz val="10"/>
        <color indexed="10"/>
        <rFont val="Arial"/>
        <family val="2"/>
      </rPr>
      <t xml:space="preserve">
</t>
    </r>
  </si>
  <si>
    <r>
      <t>Comentario: 
E</t>
    </r>
    <r>
      <rPr>
        <sz val="10"/>
        <rFont val="Arial"/>
        <family val="2"/>
      </rPr>
      <t>l</t>
    </r>
    <r>
      <rPr>
        <i/>
        <sz val="10"/>
        <rFont val="Arial"/>
        <family val="2"/>
      </rPr>
      <t xml:space="preserve"> uso </t>
    </r>
    <r>
      <rPr>
        <sz val="10"/>
        <rFont val="Arial"/>
        <family val="2"/>
      </rPr>
      <t xml:space="preserve">de estancias hospitalarias por mil habitantes (110,9) es uno de los indicadores que presenta mayor variabilidad entre áreas de salud. Los pacientes asistidos residentes en el Área de Lorca necesitan un 61% más de estancias hospitalarias por 1.000 habitantes que los residentes en Cartagena, situación superponible al año anterior. Este indicador, que resume la frecuentación hospitalaria y la estancia media, presenta un patrón constante y, a nivel regional, ha disminuido un 7,2% en el periodo estudiado.
La mayor parte de las estancias se efectuan en el hospital de su área de residencia.
</t>
    </r>
  </si>
  <si>
    <r>
      <t xml:space="preserve">Comentario: 
</t>
    </r>
    <r>
      <rPr>
        <sz val="10"/>
        <rFont val="Arial"/>
        <family val="2"/>
      </rPr>
      <t xml:space="preserve">En 2012, el Case-Mix fué de 1,23 unidades (peso medio de los AP-GRD de los pacientes, relacionado con el coste por episodio y su gravedad). Este indicador es uno de los que menos variación entre las áreas de salud presenta, su razón de variación  (mayor valor/menor valor) es de 1,17: los pacientes asistidos residentes en el Área de la Vega Media del Segura presentan un peso un 17% superior a los residentes en el Altiplano. Resultados similares al año anterior. 
Desde 2008 el peso medio ha aumentado un 5,3%, lo que podría estar relacionado con el aumento de la ambulatorización producido en este intervalo. 
Los pacientes atendidos en el hospital de su área presentan un peso medio similar cuando coincide el nivel tecnológico del mismo. 
</t>
    </r>
  </si>
  <si>
    <t>El peso medio de los pacientes residentes en un área que son atendidos en el hospital de referencia regional (Hospital Virgen de la Arrixaca) es superior al de los pacientes atendidos en el hospital de su área de residencia, lo que podría indicar que son más graves/complejos y justificaría, en ocasiones, su atención en dicho hospital. Por ejemplo los residentes en el Área de Cartagena atendidos en su hospital tienen un peso medio de 1,11, los atendidos en la Arrixaca, el doble (2,53).
Los pacientes no residentes en la Región y aquellos en los que su episodio no es sufragado por el SNS presentan un mayor Case-Mix lo que podría indicar un cierto grado de selección de los mismos.
El case-mix de un hospital está relacionado con la patología atendida, su cartera de servicios y el grado de ambulatorización de los procesos (a mayor ambulatorización, mayor case-mix de los casos atendidos con internamiento, dado que los procesos ambulatorizables suelen tener un peso medio menor).
La asistencia concertada reune a pacientes con menor peso medio que los hospitales propios del SMS.</t>
  </si>
  <si>
    <r>
      <t xml:space="preserve">Comentario: 
</t>
    </r>
    <r>
      <rPr>
        <sz val="10"/>
        <rFont val="Arial"/>
        <family val="2"/>
      </rPr>
      <t>En 2012</t>
    </r>
    <r>
      <rPr>
        <i/>
        <sz val="10"/>
        <rFont val="Arial"/>
        <family val="2"/>
      </rPr>
      <t>,</t>
    </r>
    <r>
      <rPr>
        <sz val="10"/>
        <rFont val="Arial"/>
        <family val="2"/>
      </rPr>
      <t xml:space="preserve"> cada día, el Servicio Murciano de Salud tiene 451 camas ocupadas para atender a la población cubierta por el Sistema Nacional de Salud (4 de ellas para atender a pacientes no residentes y 15 en centros hospitalarios concertados). Por otra parte, utiliza 14 camas más para dar servicio a pacientes financiados por otras fuentes. 
En los años considerados,  se aprecia una reducción del 9% de las camas totales ocupadas.
El 37% de las camas ocupadas en el Hospital C.U. Virgen de la Arrixaca se dedican a atender las necesidades de la población adscrita a su área de salud.
</t>
    </r>
  </si>
  <si>
    <r>
      <t xml:space="preserve">Comentario: 
</t>
    </r>
    <r>
      <rPr>
        <sz val="10"/>
        <rFont val="Arial"/>
        <family val="2"/>
      </rPr>
      <t xml:space="preserve">Salvo el Hospital Virgen de la Arrixaca, los hospitales presentan una gran dependencia de los residentes en su área de salud (más del 88% de las estancias se producen en pacientes adscritos a su área de salud), lo que traduciría el carácter de referencia regional del primero. </t>
    </r>
    <r>
      <rPr>
        <sz val="10"/>
        <color indexed="10"/>
        <rFont val="Arial"/>
        <family val="2"/>
      </rPr>
      <t xml:space="preserve">
</t>
    </r>
    <r>
      <rPr>
        <sz val="10"/>
        <rFont val="Arial"/>
        <family val="2"/>
      </rPr>
      <t>El patrón es estable en el tiempo, excepto para los Hospitales Morales Meseguer , Reina Sofía y Los Arcos del Mar Menor, que aumentan la dependencia de sus residentes y el C H de Cartagena que pierde a parte de los residentes en el Mar Menor. 
La actividad concertada presenta una gran dependencia de los residentes en las áreas de Murcia-Oeste (50%) y Lorca (19%).
La dependencia de los residentes fuera de la Región sufragados por el SNS es escasa en todos los hospitales. En el caso de los pacientes financiados por otras fuentes, es mayor en el Hospital Virgen de la Arrixaca (5,2%).</t>
    </r>
  </si>
  <si>
    <r>
      <t xml:space="preserve">Comentario: 
</t>
    </r>
    <r>
      <rPr>
        <sz val="10"/>
        <rFont val="Arial"/>
        <family val="2"/>
      </rPr>
      <t xml:space="preserve">La única Área de Salud que presenta un saldo positivo en su relación con el resto (resultado entre Áreas) es la de Murcia-Oeste. A pesar del uso de la concertada que realiza (el mayor valor), esto se logra debido a que su hospital (Virgen Arrixaca) es de referencia para toda la Región.
Las Áreas de Salud de Cartagena, Altiplano y Mar Menor mejoran los resultados en relación con el año anterior.
</t>
    </r>
  </si>
  <si>
    <t>Los pacientes asistidos en el Hospital Virgen de la Arrixaca, que no residen en el Área de Murcia Oeste, presentan una estancia media superior, lo que podría estar relacionado con su carácter de centro de referencia; esta hipotesis se refuerza al observar que los mayores valores se alcanzan con pacientes no residentes en la Región y los financiados por otras fuentes. 
La estancia media por área de salud de residencia presenta una razón de variación (1,4) inferior a la de los propios hospitales (1,7), esto sugiere que parte de las diferencias se deben al lugar de asistencia y no solo a diferencias en la patología de la población.</t>
  </si>
  <si>
    <t xml:space="preserve">Flujo de pacientes entre Áreas de Salud, resumen. CMBD-AH, SMS, 2012. </t>
  </si>
  <si>
    <t>Distribución (%) de los episodios por Área de Salud de residencia en función del hospital de atención. CMBD-AH, SMS, 2012.</t>
  </si>
  <si>
    <t>Case-mix por Área de Salud de residencia del paciente y hospital de asistencia. CMBD-AH, SMS, 2012.</t>
  </si>
  <si>
    <t>Distribución (%) de las estancias por Área de Salud de residencia en función del hospital de atención. CMBD-AH, SMS, 2012.</t>
  </si>
  <si>
    <t>Distribución (%) de las estancias por hospital de atención en función del Área de Salud de residencia.CMBD-AH, SMS, 2012.</t>
  </si>
  <si>
    <t>Camas ocupadas/día en función del Área de Salud de residencia y hospital.CMBD-AH, SMS, 2012.</t>
  </si>
  <si>
    <t>Estancia media por Área de Salud de residencia del paciente y hospital de asistencia. CMBD-AH, SMS, 2012.</t>
  </si>
  <si>
    <t>Saldo económico-asistencial del año 2012. CMBD-AH.  (en unidades de peso de AP-GRD)</t>
  </si>
  <si>
    <t>Distribución de los episodios por hospital de atención en función del Área de Salud de residencia.CMBD-AH, SMS, 2012.</t>
  </si>
  <si>
    <t>Distribución de los pesos de los episodios por hospital de atención en función del Área de Salud de residencia. CMBD-AH, SMS, 2012.</t>
  </si>
  <si>
    <t>Distribución de las estancias causadas por hospital de atención en función del Área de Salud de residencia.CMBD-AH, SMS, 2012.</t>
  </si>
  <si>
    <t>Saldo económico-asistencial del año 2010. CMBD-AH.  (en unidades de peso de AP-GRD)</t>
  </si>
  <si>
    <t>Total</t>
  </si>
  <si>
    <t>01</t>
  </si>
  <si>
    <t>02</t>
  </si>
  <si>
    <t>03</t>
  </si>
  <si>
    <t>04</t>
  </si>
  <si>
    <t>05</t>
  </si>
  <si>
    <t>06</t>
  </si>
  <si>
    <t>07</t>
  </si>
  <si>
    <t>08</t>
  </si>
  <si>
    <t>09</t>
  </si>
  <si>
    <t>H Virgen Arrixaca</t>
  </si>
  <si>
    <t>H Morales Meseguer</t>
  </si>
  <si>
    <t>C. U. Sta. Mª. del Rosell</t>
  </si>
  <si>
    <t>H Los Arcos</t>
  </si>
  <si>
    <t>H Rafael Mendez</t>
  </si>
  <si>
    <t>H Noroeste</t>
  </si>
  <si>
    <t>H Virgen del Castillo</t>
  </si>
  <si>
    <t>Área de Salud de residencia (Financiación SMS)</t>
  </si>
  <si>
    <t>Otra Financiación</t>
  </si>
  <si>
    <t>H Concertados</t>
  </si>
  <si>
    <t>Total SMS</t>
  </si>
  <si>
    <t xml:space="preserve"> </t>
  </si>
  <si>
    <t>Inicial</t>
  </si>
  <si>
    <t xml:space="preserve">Recuento </t>
  </si>
  <si>
    <t>hospital</t>
  </si>
  <si>
    <t>300050</t>
  </si>
  <si>
    <t>300085</t>
  </si>
  <si>
    <t>300119</t>
  </si>
  <si>
    <t>300177</t>
  </si>
  <si>
    <t>300217</t>
  </si>
  <si>
    <t>300275</t>
  </si>
  <si>
    <t>300294</t>
  </si>
  <si>
    <t>URME</t>
  </si>
  <si>
    <t>altas</t>
  </si>
  <si>
    <t>Población</t>
  </si>
  <si>
    <t>Case - Mix</t>
  </si>
  <si>
    <t>area</t>
  </si>
  <si>
    <t>municipio</t>
  </si>
  <si>
    <t>020</t>
  </si>
  <si>
    <t>024</t>
  </si>
  <si>
    <t>026</t>
  </si>
  <si>
    <t>030</t>
  </si>
  <si>
    <t>037</t>
  </si>
  <si>
    <t>888</t>
  </si>
  <si>
    <t>999</t>
  </si>
  <si>
    <t>H Vega del Río Segura</t>
  </si>
  <si>
    <t>Área de Salud</t>
  </si>
  <si>
    <t>I, Murcia Oeste</t>
  </si>
  <si>
    <t>II, Cartagena</t>
  </si>
  <si>
    <t>III, Lorca</t>
  </si>
  <si>
    <t>IV, Noroeste</t>
  </si>
  <si>
    <t>V, Altiplano</t>
  </si>
  <si>
    <t>VI, Vega Media del Segura</t>
  </si>
  <si>
    <t>VII, Murcia Este</t>
  </si>
  <si>
    <t>VIII, Mar Menor</t>
  </si>
  <si>
    <t>IX, Vega Alta del Segura</t>
  </si>
  <si>
    <t>Atendidos en</t>
  </si>
  <si>
    <t>Hosp Área</t>
  </si>
  <si>
    <t>Otros SMS</t>
  </si>
  <si>
    <t>Case-Mix</t>
  </si>
  <si>
    <t>Frecuentación</t>
  </si>
  <si>
    <t xml:space="preserve">Flujo de pacientes entre Áreas de Salud, resumen. CMBD-AH, SMS, 2008. </t>
  </si>
  <si>
    <t>%</t>
  </si>
  <si>
    <t>Concertada</t>
  </si>
  <si>
    <t>Total SMS Agudos</t>
  </si>
  <si>
    <t>H Siquiatrico Román Alberca</t>
  </si>
  <si>
    <t>H Reina Sofía</t>
  </si>
  <si>
    <t>Distribución de los episodios por hospital de atención en función del Área de Salud de residencia.CMBD-AH, SMS, 2008.</t>
  </si>
  <si>
    <t>Distribución de los pesos de los episodios por hospital de atención en función del Área de Salud de residencia. CMBD-AH, SMS, 2008.</t>
  </si>
  <si>
    <t>De su Área (a)</t>
  </si>
  <si>
    <t>Otras Áreas (b)</t>
  </si>
  <si>
    <t>Desconocidos (d)</t>
  </si>
  <si>
    <t>Total (f)</t>
  </si>
  <si>
    <t>Case-mix por Área de Salud de residencia del paciente y hospital de asistencia. CMBD-AH, SMS, 2008.</t>
  </si>
  <si>
    <t>Informe anterior / 2008</t>
  </si>
  <si>
    <t>Final</t>
  </si>
  <si>
    <t>Seccion UHME / Servicio ULE</t>
  </si>
  <si>
    <t>estancia &gt;59</t>
  </si>
  <si>
    <t>lo que se quita</t>
  </si>
  <si>
    <t>anio</t>
  </si>
  <si>
    <t>2008</t>
  </si>
  <si>
    <t>2009</t>
  </si>
  <si>
    <t>2010</t>
  </si>
  <si>
    <t>2011</t>
  </si>
  <si>
    <t>Tabla de contingencia area * anio</t>
  </si>
  <si>
    <t>TRASLADOS</t>
  </si>
  <si>
    <t>% fuera</t>
  </si>
  <si>
    <t>% descon</t>
  </si>
  <si>
    <t>Tabla de contingencia area * municipio * anio</t>
  </si>
  <si>
    <t>Murcia desconocido</t>
  </si>
  <si>
    <t>CONCERTADA</t>
  </si>
  <si>
    <t>MURCIA DESCON</t>
  </si>
  <si>
    <t>TOTAL DESCON</t>
  </si>
  <si>
    <t>Tabla de contingencia anio * area * hospital</t>
  </si>
  <si>
    <t>SMS ING PROGRAMADO</t>
  </si>
  <si>
    <t>TOTAL</t>
  </si>
  <si>
    <t>SMS TOTAL</t>
  </si>
  <si>
    <t>H Vega / L Guirao</t>
  </si>
  <si>
    <t>C. U. de Cartagena</t>
  </si>
  <si>
    <t>H Siquiatrico R. Alberca</t>
  </si>
  <si>
    <t>Distribución de los episodios por hospital de atención en función del Área de Salud de residencia.CMBD-AH, SMS, 2009.</t>
  </si>
  <si>
    <t>Distribución de los pesos de los episodios por hospital de atención en función del Área de Salud de residencia. CMBD-AH, SMS, 2009.</t>
  </si>
  <si>
    <t xml:space="preserve">Flujo de pacientes entre Áreas de Salud, resumen. CMBD-AH, SMS, 2009. </t>
  </si>
  <si>
    <t>Case-mix por Área de Salud de residencia del paciente y hospital de asistencia. CMBD-AH, SMS, 2009.</t>
  </si>
  <si>
    <t>Distribución de los episodios por hospital de atención en función del Área de Salud de residencia.CMBD-AH, SMS, 2010.</t>
  </si>
  <si>
    <t>Distribución de los pesos de los episodios por hospital de atención en función del Área de Salud de residencia. CMBD-AH, SMS, 2010.</t>
  </si>
  <si>
    <t xml:space="preserve">Flujo de pacientes entre Áreas de Salud, resumen. CMBD-AH, SMS, 2010. </t>
  </si>
  <si>
    <t>Case-mix por Área de Salud de residencia del paciente y hospital de asistencia. CMBD-AH, SMS, 2010.</t>
  </si>
  <si>
    <t>Distribución de los episodios por hospital de atención en función del Área de Salud de residencia.CMBD-AH, SMS, 2011.</t>
  </si>
  <si>
    <t>Distribución de los pesos de los episodios por hospital de atención en función del Área de Salud de residencia. CMBD-AH, SMS, 2011.</t>
  </si>
  <si>
    <t xml:space="preserve">Flujo de pacientes entre Áreas de Salud, resumen. CMBD-AH, SMS, 2011. </t>
  </si>
  <si>
    <t>Case-mix por Área de Salud de residencia del paciente y hospital de asistencia. CMBD-AH, SMS, 2011.</t>
  </si>
  <si>
    <t>estancias</t>
  </si>
  <si>
    <t>ver en 'lo que se quita' la media/larga estancia</t>
  </si>
  <si>
    <t>sms</t>
  </si>
  <si>
    <t>psi</t>
  </si>
  <si>
    <t>concertada</t>
  </si>
  <si>
    <t>% que se quita</t>
  </si>
  <si>
    <t>bruto</t>
  </si>
  <si>
    <t xml:space="preserve">estancias </t>
  </si>
  <si>
    <t>estancias en camas /dia</t>
  </si>
  <si>
    <t>88 foráneos, 99 residencia desconocida. Otra financiación: distinta al Sistema Nacionla de Salud. Fuente Registro del CMBD. Servicio de Planificación y Financiación Sanitaria. Consejería de Sanidad y Política Social.</t>
  </si>
  <si>
    <t>88 foráneos, 99 residencia desconocida. Otra financiación: distinta al Sistema Nacionla de Salud.  Pesos de los AP-GRD version 23 elaborados por el Ministerio de Sanidad, Servicios Sociales e Igualdad, 2009. Fuente Registro del CMBD. Servicio de Planificación y Financiación Sanitaria. Consejería de Sanidad y Política Social.</t>
  </si>
  <si>
    <t>Resultado entre áreas: h = b-g. Resultado general:  i = h+c+e  Resultados en unidades de peso de GRD (versión 23) para España en 2009. Fuente Registro del CMBD. Servicio de Planificación y Financiación Sanitaria. Consejería de Sanidad y Política Social.</t>
  </si>
  <si>
    <t>Otra 
financiación (e)</t>
  </si>
  <si>
    <t>Pacientes de su Área 
atendidos por otros (g)</t>
  </si>
  <si>
    <t>Resultado 
entre Áreas (h)</t>
  </si>
  <si>
    <t>Resultado 
general (i)</t>
  </si>
  <si>
    <t>88 Residentes fuera de la Región de Murcia. 99 Residencia desconocida. Case mix en unidades de pesos AP-GRD v 23 (España, 2009). Fuente Registro del CMBD. Servicio de Planificación y Financiación Sanitaria. Consejería de Sanidad y Política Social.</t>
  </si>
  <si>
    <t>Frecuentación por 1.000 hab. (Padrón 2008 -CREM). Case mix en unidades de pesos AP-GRD v 23 (España, 2009). Fuente Registro del CMBD. Servicio de Planificación y Financiación Sanitaria. Consejería de Sanidad y Política Social.</t>
  </si>
  <si>
    <t>Frecuentación por 1.000 hab. (Padrón 2009 -CREM). Case mix en unidades de pesos AP-GRD v 23 (España, 2009). Fuente Registro del CMBD. Servicio de Planificación y Financiación Sanitaria. Consejería de Sanidad y Política Social.</t>
  </si>
  <si>
    <t>Frecuentación por 1.000 hab. (Padrón 2010 -CREM). Case mix en unidades de pesos AP-GRD v 23 (España, 2009). Fuente Registro del CMBD. Servicio de Planificación y Financiación Sanitaria. Consejería de Sanidad y Política Social.</t>
  </si>
  <si>
    <t>Frecuentación por 1.000 hab. (Padrón 2011 -CREM). Case mix en unidades de pesos AP-GRD v 23 (España, 2009). Fuente Registro del CMBD. Servicio de Planificación y Financiación Sanitaria. Consejería de Sanidad y Política Social.</t>
  </si>
  <si>
    <t>Otra 
Financiación</t>
  </si>
  <si>
    <t>Distribución de las estancias causadas por hospital de atención en función del Área de Salud de residencia.CMBD-AH, SMS, 2008.</t>
  </si>
  <si>
    <t>Distribución de las estancias causadas por hospital de atención en función del Área de Salud de residencia.CMBD-AH, SMS, 2009.</t>
  </si>
  <si>
    <t>Distribución de las estancias causadas por hospital de atención en función del Área de Salud de residencia.CMBD-AH, SMS, 2010.</t>
  </si>
  <si>
    <t>Distribución de las estancias causadas por hospital de atención en función del Área de Salud de residencia.CMBD-AH, SMS, 2011.</t>
  </si>
  <si>
    <t>Estancias por 1.000 hab</t>
  </si>
  <si>
    <t xml:space="preserve">88: foráneos. 99: Área desconocida. Población a 1 de enero de 2008 (Padrón continuo. CRE). Fuente Registro del CMBD. Servicio de Planificación y Financiación Sanitaria. Consejería de Sanidad y Política Social. </t>
  </si>
  <si>
    <t>Distribución (%) de las estancias por Área de Salud de residencia en función del hospital de atención. CMBD-AH, SMS, 2008.</t>
  </si>
  <si>
    <t>Distribución (%) de las estancias por Área de Salud de residencia en función del hospital de atención. CMBD-AH, SMS, 2011.</t>
  </si>
  <si>
    <t>Distribución (%) de las estancias por Área de Salud de residencia en función del hospital de atención. CMBD-AH, SMS, 2010.</t>
  </si>
  <si>
    <t>Distribución (%) de las estancias por Área de Salud de residencia en función del hospital de atención. CMBD-AH, SMS, 2009.</t>
  </si>
  <si>
    <t xml:space="preserve">88: foráneos. 99: Área desconocida. Población a 1 de enero de 2011 (Padrón continuo. CRE). Fuente Registro del CMBD. Servicio de Planificación y Financiación Sanitaria. Consejería de Sanidad y Política Social. </t>
  </si>
  <si>
    <t xml:space="preserve">88: foráneos. 99: Área desconocida. Población a 1 de enero de 2010 (Padrón continuo. CRE). Fuente Registro del CMBD. Servicio de Planificación y Financiación Sanitaria. Consejería de Sanidad y Política Social. </t>
  </si>
  <si>
    <t xml:space="preserve">88: foráneos. 99: Área desconocida. Población a 1 de enero de 2009 (Padrón continuo. CRE). Fuente Registro del CMBD. Servicio de Planificación y Financiación Sanitaria. Consejería de Sanidad y Política Social. </t>
  </si>
  <si>
    <t xml:space="preserve">88 Residentes fuera de la Región de Murcia. 99 Residencia desconocida. Fuente Registro del CMBD. Servicio de Planificación y Financiación Sanitaria. Consejería de Sanidad y Política Social. </t>
  </si>
  <si>
    <t>Camas ocupadas/día en función del Área de Salud de residencia y hospital.CMBD-AH, SMS, 2008.</t>
  </si>
  <si>
    <t>Camas ocupadas/día en función del Área de Salud de residencia y hospital.CMBD-AH, SMS, 2009.</t>
  </si>
  <si>
    <t>Camas ocupadas/día en función del Área de Salud de residencia y hospital.CMBD-AH, SMS, 2010.</t>
  </si>
  <si>
    <t>Camas ocupadas/día en función del Área de Salud de residencia y hospital.CMBD-AH, SMS, 2011.</t>
  </si>
  <si>
    <t>C. H. de Cartagena</t>
  </si>
  <si>
    <t>Flujo de pacientes entre Áreas de Salud, resumen.</t>
  </si>
  <si>
    <t>Case-mix por Área de Salud de residencia del paciente y hospital de asistencia.</t>
  </si>
  <si>
    <t>Distribución (%) de las estancias por Área de Salud de residencia en función del hospital de atención.</t>
  </si>
  <si>
    <t>Distribución (%) de los episodios por hospital de atención en función del Área de Salud de residencia.</t>
  </si>
  <si>
    <t>Camas ocupadas/día en función del Área de Salud de residencia y hospital de asistencia.</t>
  </si>
  <si>
    <t>Altas, datos brutos.</t>
  </si>
  <si>
    <t>Pesos de los episodios, datos brutos.</t>
  </si>
  <si>
    <t>Estancias hospitalarias, datos brutos.</t>
  </si>
  <si>
    <t>Saldo económico-asistencial.</t>
  </si>
  <si>
    <t>Saldo económico-asistencial del año 2008. CMBD-AH. (en unidades de peso de AP-GRD)</t>
  </si>
  <si>
    <t>Saldo económico-asistencial del año 2009. CMBD-AH.  (en unidades de peso de AP-GRD)</t>
  </si>
  <si>
    <t>Saldo económico-asistencial del año 2011. CMBD-AH.  (en unidades de peso de AP-GRD)</t>
  </si>
  <si>
    <t>Total 
(altas)</t>
  </si>
  <si>
    <t>Peso por 1000 pers. protegidas</t>
  </si>
  <si>
    <t>de su Área</t>
  </si>
  <si>
    <t>Frecuentación (1.000 hab)</t>
  </si>
  <si>
    <t>Peso por persona protegida</t>
  </si>
  <si>
    <t>Distribución (%) de los episodios por Área de Salud de residencia en función del hospital de atención. CMBD-AH, SMS, 2008.</t>
  </si>
  <si>
    <t>Distribución (%) de los episodios por Área de Salud de residencia en función del hospital de atención. CMBD-AH, SMS, 2011.</t>
  </si>
  <si>
    <t>Distribución (%) de los episodios por Área de Salud de residencia en función del hospital de atención. CMBD-AH, SMS, 2010.</t>
  </si>
  <si>
    <t>Distribución (%) de los episodios por Área de Salud de residencia en función del hospital de atención. CMBD-AH, SMS, 2009.</t>
  </si>
  <si>
    <t>Distribución (%) de las estancias por hospital de atención en función del Área de Salud de residencia.CMBD-AH, SMS, 2008.</t>
  </si>
  <si>
    <t>Distribución (%) de las estancias por hospital de atención en función del Área de Salud de residencia.CMBD-AH, SMS, 2009.</t>
  </si>
  <si>
    <t>Distribución (%) de las estancias por hospital de atención en función del Área de Salud de residencia.CMBD-AH, SMS, 2010.</t>
  </si>
  <si>
    <t>Distribución (%) de las estancias por hospital de atención en función del Área de Salud de residencia.CMBD-AH, SMS, 2011.</t>
  </si>
  <si>
    <t>Índice</t>
  </si>
  <si>
    <t>Tablas años anteriores</t>
  </si>
  <si>
    <t xml:space="preserve">Frecuentación por 1.000 hab. Población a 1 de enero de 2011 (Padrón continuo. CREM). Case mix en unidades de pesos AP-GRD (España, 2009). 88: foráneos. 99: Área desconocida. Fuente Registro del CMBD. Servicio de Planificación y Financiación Sanitaria. Consejería de Sanidad y Política Social. </t>
  </si>
  <si>
    <t xml:space="preserve">Frecuentación por 1.000 hab. Población a 1 de enero de 2010 (Padrón continuo. CREM). Case mix en unidades de pesos AP-GRD (España, 2009). 88: foráneos. 99: Área desconocida. Fuente Registro del CMBD. Servicio de Planificación y Financiación Sanitaria. Consejería de Sanidad y Política Social. </t>
  </si>
  <si>
    <t xml:space="preserve">Frecuentación por 1.000 hab. Población a 1 de enero de 2009 (Padrón continuo. CREM). Case mix en unidades de pesos AP-GRD (España, 2009). 88: foráneos. 99: Área desconocida. Fuente Registro del CMBD. Servicio de Planificación y Financiación Sanitaria. Consejería de Sanidad y Política Social. </t>
  </si>
  <si>
    <t xml:space="preserve">Frecuentación por 1.000 hab. Población a 1 de enero de 2008 (Padrón continuo. CREM). Case mix en unidades de pesos AP-GRD (España, 2009). 88: foráneos. 99: Área desconocida. Fuente Registro del CMBD. Servicio de Planificación y Financiación Sanitaria. Consejería de Sanidad y Política Social. </t>
  </si>
  <si>
    <t>Foráneos (c)</t>
  </si>
  <si>
    <t>Metodología</t>
  </si>
  <si>
    <t>Distribución (%) de los episodios por Área de Salud de residencia en función del hospital de atención .</t>
  </si>
  <si>
    <t>Volver</t>
  </si>
  <si>
    <t>Atendidos en hospital (%)…</t>
  </si>
  <si>
    <t>Estancia media por Hospital y Área de Salud de residencia.</t>
  </si>
  <si>
    <t>Estancia media por Área de Salud de residencia del paciente y hospital de asistencia. CMBD-AH, SMS, 2008.</t>
  </si>
  <si>
    <t>88 Residentes fuera de la Región de Murcia. 99 Residencia desconocida. Fuente Registro del CMBD. Servicio de Planificación y Financiación Sanitaria. Consejería de Sanidad y Política Social.</t>
  </si>
  <si>
    <t>Estancia media por Área de Salud de residencia del paciente y hospital de asistencia. CMBD-AH, SMS, 2009.</t>
  </si>
  <si>
    <t>Estancia media por Área de Salud de residencia del paciente y hospital de asistencia. CMBD-AH, SMS, 2010.</t>
  </si>
  <si>
    <t>Estancia media por Área de Salud de residencia del paciente y hospital de asistencia. CMBD-AH, SMS, 2011.</t>
  </si>
  <si>
    <t>Evolución del flujo de pacientes entre Áreas de Salud. Implicaciones económico-asistenciales. 
División Quirúrgica.
Región de Murcia, 2008-2012.</t>
  </si>
  <si>
    <t>Frecuentación por 1.000 hab. (Padrón 2012 -CREM). Case mix en unidades de pesos AP-GRD v 23 (España, 2009). Fuente Registro del CMBD. Servicio de Planificación y Financiación Sanitaria. Consejería de Sanidad y Política Social.</t>
  </si>
  <si>
    <t xml:space="preserve">Frecuentación por 1.000 hab. Población a 1 de enero de 2012 (Padrón continuo. CREM). Case mix en unidades de pesos AP-GRD (España, 2009). 88: foráneos. 99: Área desconocida. Fuente Registro del CMBD. Servicio de Planificación y Financiación Sanitaria. Consejería de Sanidad y Política Social. </t>
  </si>
  <si>
    <t xml:space="preserve">88: foráneos. 99: Área desconocida. Población a 1 de enero de 2012 (Padrón continuo. CRE). Fuente Registro del CMBD. Servicio de Planificación y Financiación Sanitaria. Consejería de Sanidad y Política Social. </t>
  </si>
  <si>
    <r>
      <t>Principales resultados:</t>
    </r>
    <r>
      <rPr>
        <sz val="8"/>
        <rFont val="Arial"/>
        <family val="2"/>
      </rPr>
      <t xml:space="preserve"> En 2012, el 67% de los episodios del CMBD-AH fueron asistidos en el hospital del área de salud de residencia del paciente, el 17% en un hospital de otra área de salud y el 16% en la concertada. El Área de Cartagena es la que resuelve el mayor porcentaje de los problemas de sus residentes. Para valorar de manera adecuada los presentes resultados es necesario tener en cuenta que no se incluye la asistencia prestada en el hospital de día quirúrgico (38.000 episodios y un mínimo de 13.000 episodios de cirugía menor en 2012), ni la información referente a las listas de espera. 
Aunque el número de pacientes asistidos (actividad realizada) ha aumentado un 1,5% en comparación con el año anterior, la frecuentación (21 altas por 1.000 habitantes en 2012) ha aumentado menos (un 1,1%) por el efecto del aumento de la población.
</t>
    </r>
  </si>
  <si>
    <r>
      <t xml:space="preserve">Comentario: 
</t>
    </r>
    <r>
      <rPr>
        <sz val="10"/>
        <rFont val="Arial"/>
        <family val="2"/>
      </rPr>
      <t xml:space="preserve">En 2012, el 66,8% de los episodios del CMBD-AH fueron asistidos en el hospital del área de salud de residencia del paciente, el 17,2% en un hospital de otra área de salud y el 16,0% en la concertada. Esta distribución presenta pocas variaciones en todo el periodo estudiado, salvo el aumento de 2 puntos porcentuales en el uso de la concertada. Para su correcta interpretación hay que tener en cuenta que no se incluye la asistencia ambulatoria, 38.000 episodios en el hospital de día quirúrgico y un mínimo 13.000 episodios de cirugía menor en 2012, ni se dispone de la información sobre listas de espera. </t>
    </r>
    <r>
      <rPr>
        <sz val="10"/>
        <color indexed="10"/>
        <rFont val="Arial"/>
        <family val="2"/>
      </rPr>
      <t xml:space="preserve">
</t>
    </r>
  </si>
  <si>
    <r>
      <t xml:space="preserve">Comentario: 
</t>
    </r>
    <r>
      <rPr>
        <sz val="10"/>
        <rFont val="Arial"/>
        <family val="2"/>
      </rPr>
      <t xml:space="preserve">En el periodo expuesto, el porcentaje de los residentes asistidos en su hospital de área es estable en las Áreas del Noroeste, Murcia-Este y Vega Alta, disminuye en Murcia-Oeste, Lorca, Altiplano y Vega Media y aumenta en Cartagena y Mar Menor (coincidiendo con las nuevas instalaciones). 
Cuando disminuye el uso del hospital del área de residencia es a expensas del aumento del uso de la concertada y del Hospital Virgen Arrixaca. En el caso de los residentes en el Área de Cartagena se aprecia una disminución del uso de la concertada y de la Arrixaca. En el caso de los residentes en el Área del Mar Menor una disminución del uso de la concertada y del Complejo Hospitalario de Cartagena.
Alrededor de un 20% de los residentes en cualquier otra área de salud utilizan el Hospital Virgen Arrixaca.
La concertada asiste a un mayor porcentaje de los residentes en el Área de Salud de Murcia-Oeste. Los pacientes no residentes o cuya asistencia no es sufragada por el SMS son atendidos en el Hospital Virgen de la Arrixaca y el Complejo Hospitalario de Cartagena.
</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</si>
</sst>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00000"/>
    <numFmt numFmtId="173" formatCode="0.00000"/>
    <numFmt numFmtId="174" formatCode="0.0000"/>
    <numFmt numFmtId="175" formatCode="0.000"/>
    <numFmt numFmtId="176" formatCode="0.0"/>
    <numFmt numFmtId="177" formatCode="dd\-mm\-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
    <numFmt numFmtId="183" formatCode="0.0000000"/>
    <numFmt numFmtId="184" formatCode="#,##0;[Red]#,##0"/>
    <numFmt numFmtId="185" formatCode="d\ &quot;de&quot;\ mmmm\ &quot;de&quot;\ yyyy"/>
    <numFmt numFmtId="186" formatCode="0.00000000"/>
    <numFmt numFmtId="187" formatCode="[$-C0A]dddd\,\ dd&quot; de &quot;mmmm&quot; de &quot;yyyy"/>
    <numFmt numFmtId="188" formatCode="dd\-mm\-yy;@"/>
    <numFmt numFmtId="189" formatCode="[$-1010C0A]#,##0"/>
    <numFmt numFmtId="190" formatCode="#,##0.000"/>
    <numFmt numFmtId="191" formatCode="#,##0.0000"/>
  </numFmts>
  <fonts count="43">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2"/>
      <name val="Arial"/>
      <family val="0"/>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0"/>
    </font>
    <font>
      <sz val="8"/>
      <color indexed="10"/>
      <name val="Arial"/>
      <family val="0"/>
    </font>
    <font>
      <b/>
      <sz val="14"/>
      <name val="Arial"/>
      <family val="2"/>
    </font>
    <font>
      <b/>
      <sz val="12"/>
      <name val="Arial"/>
      <family val="2"/>
    </font>
    <font>
      <b/>
      <sz val="13"/>
      <name val="Arial"/>
      <family val="2"/>
    </font>
    <font>
      <b/>
      <sz val="11"/>
      <name val="Arial"/>
      <family val="2"/>
    </font>
    <font>
      <b/>
      <sz val="16"/>
      <name val="Arial"/>
      <family val="2"/>
    </font>
    <font>
      <b/>
      <sz val="6"/>
      <name val="Arial"/>
      <family val="2"/>
    </font>
    <font>
      <b/>
      <u val="single"/>
      <sz val="12"/>
      <color indexed="12"/>
      <name val="Arial"/>
      <family val="2"/>
    </font>
    <font>
      <sz val="11"/>
      <name val="Times New Roman"/>
      <family val="1"/>
    </font>
    <font>
      <sz val="14"/>
      <name val="Times New Roman"/>
      <family val="1"/>
    </font>
    <font>
      <b/>
      <sz val="10"/>
      <color indexed="10"/>
      <name val="Arial"/>
      <family val="2"/>
    </font>
    <font>
      <b/>
      <sz val="11"/>
      <name val="Times New Roman"/>
      <family val="1"/>
    </font>
    <font>
      <i/>
      <sz val="11"/>
      <name val="Times New Roman"/>
      <family val="1"/>
    </font>
    <font>
      <i/>
      <u val="single"/>
      <sz val="11"/>
      <name val="Times New Roman"/>
      <family val="1"/>
    </font>
    <font>
      <i/>
      <u val="single"/>
      <sz val="10"/>
      <color indexed="10"/>
      <name val="Arial"/>
      <family val="2"/>
    </font>
    <font>
      <i/>
      <u val="single"/>
      <sz val="10"/>
      <name val="Arial"/>
      <family val="2"/>
    </font>
    <font>
      <i/>
      <sz val="1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color indexed="63"/>
      </left>
      <right>
        <color indexed="63"/>
      </right>
      <top>
        <color indexed="63"/>
      </top>
      <bottom style="medium"/>
    </border>
    <border>
      <left style="medium"/>
      <right style="medium"/>
      <top>
        <color indexed="63"/>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3" fillId="0" borderId="8" applyNumberFormat="0" applyFill="0" applyAlignment="0" applyProtection="0"/>
    <xf numFmtId="0" fontId="23" fillId="0" borderId="9" applyNumberFormat="0" applyFill="0" applyAlignment="0" applyProtection="0"/>
  </cellStyleXfs>
  <cellXfs count="195">
    <xf numFmtId="0" fontId="0" fillId="0" borderId="0" xfId="0" applyAlignment="1">
      <alignment/>
    </xf>
    <xf numFmtId="0" fontId="0" fillId="0" borderId="10" xfId="0" applyBorder="1" applyAlignment="1">
      <alignment horizontal="center"/>
    </xf>
    <xf numFmtId="0" fontId="0" fillId="0" borderId="10" xfId="0" applyFont="1" applyBorder="1" applyAlignment="1">
      <alignment/>
    </xf>
    <xf numFmtId="0" fontId="0" fillId="0" borderId="10" xfId="0" applyFont="1" applyBorder="1" applyAlignment="1">
      <alignment wrapText="1"/>
    </xf>
    <xf numFmtId="0" fontId="0" fillId="0" borderId="10" xfId="0" applyBorder="1" applyAlignment="1">
      <alignment/>
    </xf>
    <xf numFmtId="0" fontId="0" fillId="0" borderId="10" xfId="0" applyFont="1" applyFill="1" applyBorder="1" applyAlignment="1">
      <alignment/>
    </xf>
    <xf numFmtId="0" fontId="1" fillId="0" borderId="0" xfId="0" applyFont="1" applyAlignment="1">
      <alignment/>
    </xf>
    <xf numFmtId="176" fontId="0" fillId="0" borderId="0" xfId="0" applyNumberFormat="1" applyAlignment="1">
      <alignment/>
    </xf>
    <xf numFmtId="3" fontId="0" fillId="0" borderId="0" xfId="0" applyNumberFormat="1" applyAlignment="1">
      <alignment/>
    </xf>
    <xf numFmtId="0" fontId="0" fillId="0" borderId="0" xfId="0" applyAlignment="1">
      <alignment horizontal="center"/>
    </xf>
    <xf numFmtId="3" fontId="0" fillId="0" borderId="10" xfId="0" applyNumberFormat="1" applyFill="1" applyBorder="1" applyAlignment="1">
      <alignment/>
    </xf>
    <xf numFmtId="0" fontId="0" fillId="24" borderId="0" xfId="0" applyFill="1" applyAlignment="1">
      <alignment/>
    </xf>
    <xf numFmtId="176" fontId="0" fillId="24" borderId="0" xfId="0" applyNumberFormat="1" applyFill="1" applyAlignment="1">
      <alignment/>
    </xf>
    <xf numFmtId="182" fontId="0" fillId="0" borderId="10" xfId="0" applyNumberFormat="1" applyBorder="1" applyAlignment="1">
      <alignment/>
    </xf>
    <xf numFmtId="3" fontId="0" fillId="0" borderId="10" xfId="0" applyNumberFormat="1" applyBorder="1" applyAlignment="1">
      <alignment/>
    </xf>
    <xf numFmtId="0" fontId="0" fillId="0" borderId="11" xfId="0" applyFont="1" applyFill="1" applyBorder="1" applyAlignment="1">
      <alignment/>
    </xf>
    <xf numFmtId="176" fontId="0" fillId="0" borderId="10" xfId="0" applyNumberFormat="1" applyBorder="1" applyAlignment="1">
      <alignment/>
    </xf>
    <xf numFmtId="0" fontId="2" fillId="0" borderId="0" xfId="0" applyFont="1" applyFill="1" applyBorder="1" applyAlignment="1">
      <alignment/>
    </xf>
    <xf numFmtId="3" fontId="0" fillId="0" borderId="0" xfId="0" applyNumberFormat="1" applyBorder="1" applyAlignment="1">
      <alignment/>
    </xf>
    <xf numFmtId="3" fontId="0" fillId="0" borderId="10" xfId="0" applyNumberFormat="1" applyBorder="1" applyAlignment="1" quotePrefix="1">
      <alignment/>
    </xf>
    <xf numFmtId="182" fontId="0" fillId="0" borderId="10" xfId="0" applyNumberFormat="1" applyBorder="1" applyAlignment="1" quotePrefix="1">
      <alignment/>
    </xf>
    <xf numFmtId="0" fontId="5" fillId="0" borderId="0" xfId="0" applyFont="1" applyAlignment="1">
      <alignment/>
    </xf>
    <xf numFmtId="4" fontId="0" fillId="0" borderId="10" xfId="0" applyNumberFormat="1" applyBorder="1" applyAlignment="1">
      <alignment/>
    </xf>
    <xf numFmtId="4" fontId="0" fillId="0" borderId="12" xfId="0" applyNumberFormat="1" applyBorder="1" applyAlignment="1">
      <alignment/>
    </xf>
    <xf numFmtId="4" fontId="1" fillId="0" borderId="10" xfId="0" applyNumberFormat="1" applyFont="1"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Font="1" applyBorder="1" applyAlignment="1">
      <alignment horizontal="right"/>
    </xf>
    <xf numFmtId="0" fontId="0" fillId="0" borderId="16" xfId="0" applyFont="1" applyBorder="1" applyAlignment="1">
      <alignment wrapText="1"/>
    </xf>
    <xf numFmtId="0" fontId="0" fillId="0" borderId="15" xfId="0" applyFont="1" applyBorder="1" applyAlignment="1">
      <alignment horizontal="center"/>
    </xf>
    <xf numFmtId="0" fontId="0" fillId="0" borderId="16" xfId="0" applyFont="1" applyBorder="1" applyAlignment="1">
      <alignment/>
    </xf>
    <xf numFmtId="3" fontId="0" fillId="0" borderId="15" xfId="0" applyNumberFormat="1" applyFont="1" applyBorder="1" applyAlignment="1">
      <alignment horizontal="right"/>
    </xf>
    <xf numFmtId="3" fontId="0" fillId="24" borderId="15" xfId="0" applyNumberFormat="1" applyFont="1" applyFill="1" applyBorder="1" applyAlignment="1">
      <alignment horizontal="right"/>
    </xf>
    <xf numFmtId="0" fontId="0" fillId="24" borderId="15" xfId="0" applyFont="1" applyFill="1" applyBorder="1" applyAlignment="1">
      <alignment horizontal="right"/>
    </xf>
    <xf numFmtId="0" fontId="0" fillId="0" borderId="15" xfId="0" applyFont="1" applyBorder="1" applyAlignment="1">
      <alignment/>
    </xf>
    <xf numFmtId="0" fontId="1" fillId="0" borderId="17" xfId="0" applyFont="1" applyFill="1" applyBorder="1" applyAlignment="1">
      <alignment/>
    </xf>
    <xf numFmtId="0" fontId="0" fillId="0" borderId="0" xfId="0" applyFill="1" applyAlignment="1">
      <alignment/>
    </xf>
    <xf numFmtId="3" fontId="0" fillId="0" borderId="0" xfId="0" applyNumberFormat="1" applyFill="1" applyAlignment="1">
      <alignment/>
    </xf>
    <xf numFmtId="176" fontId="1" fillId="0" borderId="0" xfId="0" applyNumberFormat="1" applyFont="1" applyAlignment="1">
      <alignment/>
    </xf>
    <xf numFmtId="0" fontId="0" fillId="22" borderId="0" xfId="0" applyFill="1" applyAlignment="1">
      <alignment/>
    </xf>
    <xf numFmtId="3" fontId="0" fillId="0" borderId="10" xfId="0" applyNumberFormat="1" applyFont="1" applyBorder="1" applyAlignment="1">
      <alignment/>
    </xf>
    <xf numFmtId="0" fontId="0" fillId="0" borderId="0" xfId="0" applyFont="1" applyFill="1" applyBorder="1" applyAlignment="1">
      <alignment/>
    </xf>
    <xf numFmtId="3" fontId="0" fillId="0" borderId="10" xfId="0" applyNumberFormat="1" applyFont="1" applyBorder="1" applyAlignment="1">
      <alignment/>
    </xf>
    <xf numFmtId="0" fontId="0" fillId="0" borderId="0" xfId="0" applyFill="1" applyBorder="1" applyAlignment="1">
      <alignment/>
    </xf>
    <xf numFmtId="182" fontId="0" fillId="0" borderId="10" xfId="0" applyNumberFormat="1" applyFill="1" applyBorder="1" applyAlignment="1">
      <alignment/>
    </xf>
    <xf numFmtId="3" fontId="0" fillId="0" borderId="10" xfId="0" applyNumberFormat="1" applyFill="1" applyBorder="1" applyAlignment="1" quotePrefix="1">
      <alignment/>
    </xf>
    <xf numFmtId="182" fontId="0" fillId="0" borderId="10" xfId="0" applyNumberFormat="1" applyFill="1" applyBorder="1" applyAlignment="1" quotePrefix="1">
      <alignment/>
    </xf>
    <xf numFmtId="176" fontId="0" fillId="0" borderId="0" xfId="0" applyNumberFormat="1" applyFill="1" applyAlignment="1">
      <alignment/>
    </xf>
    <xf numFmtId="1" fontId="0" fillId="0" borderId="0" xfId="0" applyNumberFormat="1" applyAlignment="1">
      <alignment/>
    </xf>
    <xf numFmtId="1" fontId="1" fillId="0" borderId="0" xfId="0" applyNumberFormat="1" applyFont="1" applyAlignment="1">
      <alignment/>
    </xf>
    <xf numFmtId="0" fontId="24" fillId="0" borderId="0" xfId="0" applyFont="1" applyAlignment="1">
      <alignment/>
    </xf>
    <xf numFmtId="0" fontId="24" fillId="0" borderId="0" xfId="0" applyFont="1" applyFill="1" applyBorder="1" applyAlignment="1">
      <alignment/>
    </xf>
    <xf numFmtId="3" fontId="24" fillId="0" borderId="0" xfId="0" applyNumberFormat="1" applyFont="1" applyBorder="1" applyAlignment="1">
      <alignment/>
    </xf>
    <xf numFmtId="0" fontId="0" fillId="0" borderId="0" xfId="0" applyFont="1" applyAlignment="1">
      <alignment/>
    </xf>
    <xf numFmtId="0" fontId="0" fillId="0" borderId="0" xfId="0" applyFont="1" applyFill="1" applyAlignment="1">
      <alignment/>
    </xf>
    <xf numFmtId="0" fontId="0" fillId="0" borderId="10" xfId="0" applyFont="1" applyFill="1" applyBorder="1" applyAlignment="1">
      <alignment horizontal="center"/>
    </xf>
    <xf numFmtId="3" fontId="0" fillId="0" borderId="10" xfId="0" applyNumberFormat="1" applyFont="1" applyFill="1" applyBorder="1" applyAlignment="1">
      <alignment/>
    </xf>
    <xf numFmtId="0" fontId="0" fillId="0" borderId="10" xfId="0" applyFont="1" applyFill="1" applyBorder="1" applyAlignment="1">
      <alignment/>
    </xf>
    <xf numFmtId="3" fontId="0" fillId="0" borderId="10" xfId="0" applyNumberFormat="1" applyFont="1" applyFill="1" applyBorder="1" applyAlignment="1">
      <alignment/>
    </xf>
    <xf numFmtId="0" fontId="0" fillId="0" borderId="10" xfId="0" applyFont="1" applyFill="1" applyBorder="1" applyAlignment="1">
      <alignment wrapText="1"/>
    </xf>
    <xf numFmtId="0" fontId="0" fillId="0" borderId="0" xfId="0" applyFont="1" applyFill="1" applyBorder="1" applyAlignment="1">
      <alignment/>
    </xf>
    <xf numFmtId="3" fontId="0" fillId="0" borderId="0" xfId="0" applyNumberFormat="1" applyFont="1" applyFill="1" applyBorder="1" applyAlignment="1">
      <alignment/>
    </xf>
    <xf numFmtId="0" fontId="24" fillId="0" borderId="0" xfId="0" applyFont="1" applyFill="1" applyAlignment="1">
      <alignment/>
    </xf>
    <xf numFmtId="3" fontId="24" fillId="0" borderId="0" xfId="0" applyNumberFormat="1" applyFont="1" applyFill="1" applyBorder="1" applyAlignment="1">
      <alignment/>
    </xf>
    <xf numFmtId="0" fontId="5" fillId="0" borderId="0" xfId="0" applyFont="1" applyFill="1" applyAlignment="1">
      <alignment/>
    </xf>
    <xf numFmtId="182" fontId="0" fillId="0" borderId="10" xfId="0" applyNumberFormat="1" applyFont="1" applyFill="1" applyBorder="1" applyAlignment="1">
      <alignment/>
    </xf>
    <xf numFmtId="0" fontId="2" fillId="0" borderId="0" xfId="0" applyFont="1" applyFill="1" applyBorder="1" applyAlignment="1">
      <alignment/>
    </xf>
    <xf numFmtId="0" fontId="25" fillId="0" borderId="0" xfId="0" applyFont="1" applyFill="1" applyBorder="1" applyAlignment="1">
      <alignment/>
    </xf>
    <xf numFmtId="176" fontId="0" fillId="0" borderId="12" xfId="0" applyNumberFormat="1" applyFont="1" applyFill="1" applyBorder="1" applyAlignment="1">
      <alignment/>
    </xf>
    <xf numFmtId="176" fontId="0" fillId="0" borderId="10" xfId="0" applyNumberFormat="1" applyFont="1" applyFill="1" applyBorder="1" applyAlignment="1">
      <alignment/>
    </xf>
    <xf numFmtId="0" fontId="0" fillId="0" borderId="10" xfId="0" applyBorder="1" applyAlignment="1">
      <alignment horizontal="center" wrapText="1"/>
    </xf>
    <xf numFmtId="0" fontId="0" fillId="0" borderId="10" xfId="0" applyBorder="1" applyAlignment="1">
      <alignment wrapText="1"/>
    </xf>
    <xf numFmtId="176" fontId="0" fillId="0" borderId="10" xfId="0" applyNumberFormat="1" applyFont="1" applyBorder="1" applyAlignment="1">
      <alignment/>
    </xf>
    <xf numFmtId="176" fontId="0" fillId="0" borderId="10" xfId="0" applyNumberFormat="1" applyFont="1" applyBorder="1" applyAlignment="1">
      <alignment/>
    </xf>
    <xf numFmtId="0" fontId="0" fillId="25" borderId="0" xfId="0" applyFill="1" applyBorder="1" applyAlignment="1">
      <alignment/>
    </xf>
    <xf numFmtId="0" fontId="0" fillId="25" borderId="0" xfId="0" applyFill="1" applyAlignment="1">
      <alignment/>
    </xf>
    <xf numFmtId="189" fontId="0" fillId="25" borderId="0" xfId="0" applyNumberFormat="1" applyFill="1" applyBorder="1" applyAlignment="1">
      <alignment/>
    </xf>
    <xf numFmtId="189" fontId="0" fillId="25" borderId="0" xfId="0" applyNumberFormat="1" applyFill="1" applyBorder="1" applyAlignment="1">
      <alignment/>
    </xf>
    <xf numFmtId="0" fontId="29" fillId="25" borderId="0" xfId="0" applyFont="1" applyFill="1" applyBorder="1" applyAlignment="1">
      <alignment horizontal="center"/>
    </xf>
    <xf numFmtId="0" fontId="5" fillId="25" borderId="0" xfId="0" applyFont="1" applyFill="1" applyBorder="1" applyAlignment="1">
      <alignment/>
    </xf>
    <xf numFmtId="0" fontId="31" fillId="0" borderId="0" xfId="0" applyFont="1" applyFill="1" applyBorder="1" applyAlignment="1">
      <alignment/>
    </xf>
    <xf numFmtId="0" fontId="0" fillId="0" borderId="0" xfId="0" applyBorder="1" applyAlignment="1">
      <alignment/>
    </xf>
    <xf numFmtId="3" fontId="0" fillId="0" borderId="0" xfId="0" applyNumberFormat="1" applyFont="1" applyBorder="1" applyAlignment="1">
      <alignment/>
    </xf>
    <xf numFmtId="182" fontId="0" fillId="0" borderId="0" xfId="0" applyNumberFormat="1" applyAlignment="1">
      <alignment/>
    </xf>
    <xf numFmtId="2" fontId="0" fillId="0" borderId="0" xfId="0" applyNumberFormat="1" applyAlignment="1">
      <alignment/>
    </xf>
    <xf numFmtId="0" fontId="0" fillId="0" borderId="10" xfId="0" applyFont="1" applyBorder="1" applyAlignment="1">
      <alignment horizontal="center"/>
    </xf>
    <xf numFmtId="176" fontId="0" fillId="0" borderId="12" xfId="0" applyNumberFormat="1" applyBorder="1" applyAlignment="1">
      <alignment/>
    </xf>
    <xf numFmtId="176" fontId="0" fillId="0" borderId="10" xfId="0" applyNumberFormat="1" applyFill="1" applyBorder="1" applyAlignment="1">
      <alignment/>
    </xf>
    <xf numFmtId="0" fontId="2" fillId="0" borderId="0" xfId="0" applyFont="1" applyFill="1" applyBorder="1" applyAlignment="1">
      <alignment horizontal="left" wrapText="1"/>
    </xf>
    <xf numFmtId="0" fontId="0" fillId="0" borderId="0" xfId="0" applyFont="1" applyAlignment="1">
      <alignment vertical="top" wrapText="1"/>
    </xf>
    <xf numFmtId="0" fontId="3" fillId="0" borderId="0" xfId="45" applyAlignment="1">
      <alignment/>
    </xf>
    <xf numFmtId="2" fontId="3" fillId="0" borderId="0" xfId="45" applyNumberFormat="1" applyAlignment="1">
      <alignment/>
    </xf>
    <xf numFmtId="0" fontId="27" fillId="25" borderId="0" xfId="0" applyFont="1" applyFill="1" applyAlignment="1">
      <alignment/>
    </xf>
    <xf numFmtId="0" fontId="27" fillId="25" borderId="0" xfId="0" applyFont="1" applyFill="1" applyBorder="1" applyAlignment="1">
      <alignment/>
    </xf>
    <xf numFmtId="4" fontId="0" fillId="0" borderId="0" xfId="0" applyNumberFormat="1" applyFont="1" applyFill="1" applyBorder="1" applyAlignment="1">
      <alignment/>
    </xf>
    <xf numFmtId="17" fontId="2" fillId="25" borderId="0" xfId="0" applyNumberFormat="1" applyFont="1" applyFill="1" applyAlignment="1" quotePrefix="1">
      <alignment horizontal="right"/>
    </xf>
    <xf numFmtId="0" fontId="3" fillId="0" borderId="0" xfId="45" applyFill="1" applyBorder="1" applyAlignment="1">
      <alignment horizontal="left" wrapText="1"/>
    </xf>
    <xf numFmtId="0" fontId="1" fillId="0" borderId="0" xfId="0" applyFont="1" applyFill="1" applyBorder="1" applyAlignment="1">
      <alignment/>
    </xf>
    <xf numFmtId="0" fontId="35" fillId="0" borderId="0" xfId="0" applyFont="1" applyAlignment="1">
      <alignment/>
    </xf>
    <xf numFmtId="0" fontId="1" fillId="0" borderId="0" xfId="0" applyFont="1" applyFill="1" applyAlignment="1">
      <alignment/>
    </xf>
    <xf numFmtId="0" fontId="35" fillId="0" borderId="0" xfId="0" applyFont="1" applyFill="1" applyBorder="1" applyAlignment="1">
      <alignment/>
    </xf>
    <xf numFmtId="4" fontId="0" fillId="0" borderId="10" xfId="0" applyNumberFormat="1" applyFont="1" applyBorder="1" applyAlignment="1">
      <alignment/>
    </xf>
    <xf numFmtId="176" fontId="0" fillId="0" borderId="10" xfId="0" applyNumberFormat="1" applyFont="1" applyFill="1" applyBorder="1" applyAlignment="1">
      <alignment/>
    </xf>
    <xf numFmtId="2" fontId="0" fillId="0" borderId="0" xfId="0" applyNumberFormat="1" applyFont="1" applyAlignment="1">
      <alignment vertical="top" wrapText="1"/>
    </xf>
    <xf numFmtId="176" fontId="0" fillId="0" borderId="12" xfId="0" applyNumberFormat="1" applyFill="1" applyBorder="1" applyAlignment="1">
      <alignment/>
    </xf>
    <xf numFmtId="0" fontId="0" fillId="0" borderId="10" xfId="0" applyFill="1" applyBorder="1" applyAlignment="1">
      <alignment/>
    </xf>
    <xf numFmtId="4" fontId="0" fillId="0" borderId="10" xfId="0" applyNumberFormat="1" applyFill="1" applyBorder="1" applyAlignment="1">
      <alignment/>
    </xf>
    <xf numFmtId="4" fontId="0" fillId="0" borderId="0" xfId="0" applyNumberFormat="1" applyFont="1" applyAlignment="1">
      <alignment vertical="top" wrapText="1"/>
    </xf>
    <xf numFmtId="4" fontId="0" fillId="0" borderId="0" xfId="0" applyNumberFormat="1" applyAlignment="1">
      <alignment/>
    </xf>
    <xf numFmtId="4" fontId="0" fillId="0" borderId="10" xfId="0" applyNumberFormat="1" applyFont="1" applyFill="1" applyBorder="1" applyAlignment="1">
      <alignment/>
    </xf>
    <xf numFmtId="2" fontId="0" fillId="0" borderId="0" xfId="0" applyNumberFormat="1" applyFill="1" applyAlignment="1">
      <alignment/>
    </xf>
    <xf numFmtId="4" fontId="0" fillId="0" borderId="10" xfId="0" applyNumberFormat="1" applyFill="1" applyBorder="1" applyAlignment="1" quotePrefix="1">
      <alignment/>
    </xf>
    <xf numFmtId="4" fontId="0" fillId="0" borderId="10" xfId="0" applyNumberFormat="1" applyBorder="1" applyAlignment="1" quotePrefix="1">
      <alignment/>
    </xf>
    <xf numFmtId="4" fontId="0" fillId="0" borderId="18" xfId="0" applyNumberFormat="1" applyFill="1" applyBorder="1" applyAlignment="1" quotePrefix="1">
      <alignment/>
    </xf>
    <xf numFmtId="4" fontId="0" fillId="0" borderId="18" xfId="0" applyNumberFormat="1" applyFill="1" applyBorder="1" applyAlignment="1">
      <alignment/>
    </xf>
    <xf numFmtId="3" fontId="3" fillId="0" borderId="0" xfId="45" applyNumberFormat="1" applyFill="1" applyBorder="1" applyAlignment="1">
      <alignment/>
    </xf>
    <xf numFmtId="176" fontId="0" fillId="0" borderId="0" xfId="0" applyNumberFormat="1" applyFont="1" applyFill="1" applyAlignment="1">
      <alignment/>
    </xf>
    <xf numFmtId="0" fontId="2" fillId="0" borderId="0" xfId="0" applyFont="1" applyFill="1" applyBorder="1" applyAlignment="1" quotePrefix="1">
      <alignment horizontal="left" wrapText="1"/>
    </xf>
    <xf numFmtId="190" fontId="0" fillId="0" borderId="0" xfId="0" applyNumberFormat="1" applyAlignment="1">
      <alignment/>
    </xf>
    <xf numFmtId="0" fontId="40" fillId="0" borderId="0" xfId="0" applyFont="1" applyAlignment="1">
      <alignment vertical="top" wrapText="1"/>
    </xf>
    <xf numFmtId="191" fontId="0" fillId="0" borderId="0" xfId="0" applyNumberFormat="1" applyAlignment="1">
      <alignment/>
    </xf>
    <xf numFmtId="0" fontId="2" fillId="0" borderId="0" xfId="0" applyFont="1" applyAlignment="1">
      <alignment vertical="top" wrapText="1"/>
    </xf>
    <xf numFmtId="0" fontId="27" fillId="0" borderId="0" xfId="0" applyFont="1" applyFill="1" applyAlignment="1">
      <alignment/>
    </xf>
    <xf numFmtId="0" fontId="27" fillId="0" borderId="0" xfId="0" applyFont="1" applyAlignment="1">
      <alignment/>
    </xf>
    <xf numFmtId="0" fontId="28" fillId="0" borderId="0" xfId="0" applyFont="1" applyFill="1" applyAlignment="1">
      <alignment/>
    </xf>
    <xf numFmtId="0" fontId="28" fillId="0" borderId="0" xfId="0" applyFont="1" applyAlignment="1">
      <alignment/>
    </xf>
    <xf numFmtId="0" fontId="2" fillId="0" borderId="19" xfId="0" applyFont="1" applyFill="1" applyBorder="1" applyAlignment="1">
      <alignment horizontal="left" wrapText="1"/>
    </xf>
    <xf numFmtId="0" fontId="2" fillId="0" borderId="0" xfId="0" applyFont="1" applyFill="1" applyBorder="1" applyAlignment="1">
      <alignment horizontal="left" wrapText="1"/>
    </xf>
    <xf numFmtId="0" fontId="0" fillId="0" borderId="14" xfId="0" applyBorder="1" applyAlignment="1">
      <alignment horizontal="justify"/>
    </xf>
    <xf numFmtId="0" fontId="0" fillId="0" borderId="10" xfId="0" applyBorder="1" applyAlignment="1">
      <alignment horizontal="center"/>
    </xf>
    <xf numFmtId="0" fontId="0" fillId="0" borderId="13" xfId="0" applyBorder="1" applyAlignment="1">
      <alignment horizontal="justify"/>
    </xf>
    <xf numFmtId="0" fontId="42" fillId="25" borderId="20" xfId="0" applyFont="1" applyFill="1" applyBorder="1" applyAlignment="1">
      <alignment horizontal="justify" vertical="top" wrapText="1"/>
    </xf>
    <xf numFmtId="0" fontId="42" fillId="25" borderId="19" xfId="0" applyFont="1" applyFill="1" applyBorder="1" applyAlignment="1">
      <alignment horizontal="justify" vertical="top" wrapText="1"/>
    </xf>
    <xf numFmtId="0" fontId="42" fillId="25" borderId="21" xfId="0" applyFont="1" applyFill="1" applyBorder="1" applyAlignment="1">
      <alignment horizontal="justify" vertical="top" wrapText="1"/>
    </xf>
    <xf numFmtId="0" fontId="42" fillId="25" borderId="18" xfId="0" applyFont="1" applyFill="1" applyBorder="1" applyAlignment="1">
      <alignment horizontal="justify" vertical="top" wrapText="1"/>
    </xf>
    <xf numFmtId="0" fontId="42" fillId="25" borderId="0" xfId="0" applyFont="1" applyFill="1" applyBorder="1" applyAlignment="1">
      <alignment horizontal="justify" vertical="top" wrapText="1"/>
    </xf>
    <xf numFmtId="0" fontId="42" fillId="25" borderId="22" xfId="0" applyFont="1" applyFill="1" applyBorder="1" applyAlignment="1">
      <alignment horizontal="justify" vertical="top" wrapText="1"/>
    </xf>
    <xf numFmtId="0" fontId="2" fillId="25" borderId="18" xfId="0" applyFont="1" applyFill="1" applyBorder="1" applyAlignment="1">
      <alignment horizontal="justify" vertical="top" wrapText="1"/>
    </xf>
    <xf numFmtId="0" fontId="2" fillId="25" borderId="0" xfId="0" applyFont="1" applyFill="1" applyBorder="1" applyAlignment="1">
      <alignment horizontal="justify" vertical="top" wrapText="1"/>
    </xf>
    <xf numFmtId="0" fontId="2" fillId="25" borderId="22" xfId="0" applyFont="1" applyFill="1" applyBorder="1" applyAlignment="1">
      <alignment horizontal="justify" vertical="top" wrapText="1"/>
    </xf>
    <xf numFmtId="0" fontId="32" fillId="25" borderId="0" xfId="45" applyFont="1" applyFill="1" applyBorder="1" applyAlignment="1">
      <alignment horizontal="left"/>
    </xf>
    <xf numFmtId="0" fontId="30" fillId="25" borderId="0" xfId="0" applyFont="1" applyFill="1" applyBorder="1" applyAlignment="1">
      <alignment horizontal="center" vertical="top" wrapText="1"/>
    </xf>
    <xf numFmtId="0" fontId="32" fillId="0" borderId="0" xfId="45" applyFont="1" applyFill="1" applyBorder="1" applyAlignment="1">
      <alignment horizontal="left"/>
    </xf>
    <xf numFmtId="0" fontId="2" fillId="0" borderId="18" xfId="0" applyFont="1" applyBorder="1" applyAlignment="1">
      <alignment horizontal="justify" vertical="top" wrapText="1"/>
    </xf>
    <xf numFmtId="0" fontId="2" fillId="0" borderId="0" xfId="0" applyFont="1" applyBorder="1" applyAlignment="1">
      <alignment horizontal="justify" vertical="top" wrapText="1"/>
    </xf>
    <xf numFmtId="0" fontId="2" fillId="0" borderId="22" xfId="0" applyFont="1" applyBorder="1" applyAlignment="1">
      <alignment horizontal="justify" vertical="top" wrapText="1"/>
    </xf>
    <xf numFmtId="0" fontId="2" fillId="0" borderId="23" xfId="0" applyFont="1" applyBorder="1" applyAlignment="1">
      <alignment horizontal="justify" vertical="top" wrapText="1"/>
    </xf>
    <xf numFmtId="0" fontId="2" fillId="0" borderId="24" xfId="0" applyFont="1" applyBorder="1" applyAlignment="1">
      <alignment horizontal="justify" vertical="top" wrapText="1"/>
    </xf>
    <xf numFmtId="0" fontId="2" fillId="0" borderId="25" xfId="0" applyFont="1" applyBorder="1" applyAlignment="1">
      <alignment horizontal="justify" vertical="top" wrapText="1"/>
    </xf>
    <xf numFmtId="0" fontId="0" fillId="0" borderId="0" xfId="0" applyFont="1" applyAlignment="1">
      <alignment horizontal="justify" vertical="top" wrapText="1"/>
    </xf>
    <xf numFmtId="0" fontId="0" fillId="0" borderId="0" xfId="0" applyNumberFormat="1" applyFont="1" applyAlignment="1">
      <alignment horizontal="justify" vertical="top" wrapText="1"/>
    </xf>
    <xf numFmtId="0" fontId="26" fillId="0" borderId="0" xfId="0" applyFont="1" applyFill="1" applyAlignment="1">
      <alignment horizont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left"/>
    </xf>
    <xf numFmtId="0" fontId="0" fillId="0" borderId="13" xfId="0" applyFont="1" applyBorder="1" applyAlignment="1">
      <alignment horizontal="center" vertical="center" wrapText="1"/>
    </xf>
    <xf numFmtId="0" fontId="0" fillId="0" borderId="13" xfId="0" applyFont="1" applyBorder="1" applyAlignment="1">
      <alignment horizontal="justify" vertical="center"/>
    </xf>
    <xf numFmtId="0" fontId="0" fillId="0" borderId="14" xfId="0" applyFont="1" applyBorder="1" applyAlignment="1">
      <alignment horizontal="justify" vertical="center"/>
    </xf>
    <xf numFmtId="0" fontId="2" fillId="0" borderId="19" xfId="0" applyFont="1" applyFill="1" applyBorder="1" applyAlignment="1">
      <alignment horizontal="left" vertical="top" wrapText="1"/>
    </xf>
    <xf numFmtId="0" fontId="40" fillId="0" borderId="0" xfId="0" applyFont="1" applyAlignment="1">
      <alignment horizontal="justify" vertical="top" wrapText="1"/>
    </xf>
    <xf numFmtId="0" fontId="0" fillId="0" borderId="13" xfId="0" applyBorder="1" applyAlignment="1">
      <alignment horizontal="center"/>
    </xf>
    <xf numFmtId="0" fontId="0" fillId="0" borderId="14" xfId="0" applyBorder="1" applyAlignment="1">
      <alignment horizontal="center"/>
    </xf>
    <xf numFmtId="0" fontId="0" fillId="0" borderId="13" xfId="0" applyBorder="1" applyAlignment="1">
      <alignment horizontal="center" wrapText="1"/>
    </xf>
    <xf numFmtId="0" fontId="6" fillId="0" borderId="19" xfId="0" applyFont="1" applyFill="1" applyBorder="1" applyAlignment="1">
      <alignment horizontal="left"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wrapText="1"/>
    </xf>
    <xf numFmtId="0" fontId="0" fillId="0" borderId="26" xfId="0" applyBorder="1" applyAlignment="1">
      <alignment horizontal="center"/>
    </xf>
    <xf numFmtId="0" fontId="0" fillId="0" borderId="27" xfId="0" applyBorder="1" applyAlignment="1">
      <alignment horizontal="center"/>
    </xf>
    <xf numFmtId="0" fontId="0" fillId="0" borderId="12" xfId="0" applyBorder="1" applyAlignment="1">
      <alignment horizontal="center"/>
    </xf>
    <xf numFmtId="0" fontId="0" fillId="0" borderId="0" xfId="0" applyFont="1" applyAlignment="1">
      <alignment horizontal="left" vertical="top" wrapText="1"/>
    </xf>
    <xf numFmtId="0" fontId="2" fillId="0" borderId="19" xfId="0" applyFont="1" applyFill="1" applyBorder="1" applyAlignment="1">
      <alignment horizontal="left" vertical="top" wrapText="1"/>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0" xfId="0" applyFont="1" applyFill="1" applyBorder="1" applyAlignment="1">
      <alignment horizontal="center"/>
    </xf>
    <xf numFmtId="0" fontId="27" fillId="0" borderId="0" xfId="0" applyFont="1" applyAlignment="1">
      <alignment horizontal="center"/>
    </xf>
    <xf numFmtId="0" fontId="39" fillId="0" borderId="0" xfId="0" applyFont="1" applyAlignment="1">
      <alignment horizontal="justify" vertical="top" wrapText="1"/>
    </xf>
    <xf numFmtId="0" fontId="0" fillId="0" borderId="13" xfId="0" applyFont="1" applyFill="1" applyBorder="1" applyAlignment="1">
      <alignment horizontal="justify"/>
    </xf>
    <xf numFmtId="0" fontId="0" fillId="0" borderId="14" xfId="0" applyFont="1" applyFill="1" applyBorder="1" applyAlignment="1">
      <alignment horizontal="justify"/>
    </xf>
    <xf numFmtId="0" fontId="27" fillId="0" borderId="0" xfId="0" applyFont="1" applyFill="1" applyAlignment="1">
      <alignment horizontal="center"/>
    </xf>
    <xf numFmtId="0" fontId="6" fillId="0" borderId="19" xfId="0" applyFont="1" applyFill="1" applyBorder="1" applyAlignment="1">
      <alignment horizontal="left" vertical="top" wrapText="1"/>
    </xf>
    <xf numFmtId="0" fontId="26" fillId="0" borderId="0" xfId="0" applyFont="1" applyAlignment="1">
      <alignment horizontal="center"/>
    </xf>
    <xf numFmtId="0" fontId="2" fillId="0" borderId="0" xfId="0" applyFont="1" applyFill="1" applyBorder="1" applyAlignment="1">
      <alignment horizontal="left" vertical="top" wrapText="1"/>
    </xf>
    <xf numFmtId="0" fontId="0" fillId="0" borderId="0" xfId="0" applyFont="1" applyFill="1" applyBorder="1" applyAlignment="1">
      <alignment horizontal="left" shrinkToFit="1"/>
    </xf>
    <xf numFmtId="0" fontId="0" fillId="0" borderId="13" xfId="0" applyFont="1" applyFill="1" applyBorder="1" applyAlignment="1">
      <alignment horizontal="center" wrapText="1"/>
    </xf>
    <xf numFmtId="0" fontId="0" fillId="0" borderId="0" xfId="0" applyAlignment="1">
      <alignment horizontal="center"/>
    </xf>
    <xf numFmtId="0" fontId="0" fillId="0" borderId="28" xfId="0" applyFont="1" applyBorder="1" applyAlignment="1">
      <alignment horizontal="center"/>
    </xf>
    <xf numFmtId="0" fontId="0" fillId="0" borderId="16" xfId="0" applyFont="1" applyBorder="1" applyAlignment="1">
      <alignment horizontal="center"/>
    </xf>
    <xf numFmtId="0" fontId="0" fillId="0" borderId="29" xfId="0"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0" fillId="0" borderId="28" xfId="0" applyFont="1" applyBorder="1" applyAlignment="1">
      <alignment horizontal="justify"/>
    </xf>
    <xf numFmtId="0" fontId="0" fillId="0" borderId="30" xfId="0" applyFont="1" applyBorder="1" applyAlignment="1">
      <alignment horizontal="justify"/>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314325</xdr:colOff>
      <xdr:row>4</xdr:row>
      <xdr:rowOff>114300</xdr:rowOff>
    </xdr:to>
    <xdr:pic>
      <xdr:nvPicPr>
        <xdr:cNvPr id="1" name="Picture 1"/>
        <xdr:cNvPicPr preferRelativeResize="1">
          <a:picLocks noChangeAspect="1"/>
        </xdr:cNvPicPr>
      </xdr:nvPicPr>
      <xdr:blipFill>
        <a:blip r:embed="rId1"/>
        <a:srcRect t="15385" r="52238" b="15383"/>
        <a:stretch>
          <a:fillRect/>
        </a:stretch>
      </xdr:blipFill>
      <xdr:spPr>
        <a:xfrm>
          <a:off x="0" y="0"/>
          <a:ext cx="3829050" cy="838200"/>
        </a:xfrm>
        <a:prstGeom prst="rect">
          <a:avLst/>
        </a:prstGeom>
        <a:noFill/>
        <a:ln w="9525" cmpd="sng">
          <a:noFill/>
        </a:ln>
      </xdr:spPr>
    </xdr:pic>
    <xdr:clientData/>
  </xdr:twoCellAnchor>
  <xdr:twoCellAnchor editAs="oneCell">
    <xdr:from>
      <xdr:col>11</xdr:col>
      <xdr:colOff>676275</xdr:colOff>
      <xdr:row>0</xdr:row>
      <xdr:rowOff>142875</xdr:rowOff>
    </xdr:from>
    <xdr:to>
      <xdr:col>13</xdr:col>
      <xdr:colOff>1085850</xdr:colOff>
      <xdr:row>3</xdr:row>
      <xdr:rowOff>123825</xdr:rowOff>
    </xdr:to>
    <xdr:pic>
      <xdr:nvPicPr>
        <xdr:cNvPr id="2" name="Picture 2"/>
        <xdr:cNvPicPr preferRelativeResize="1">
          <a:picLocks noChangeAspect="1"/>
        </xdr:cNvPicPr>
      </xdr:nvPicPr>
      <xdr:blipFill>
        <a:blip r:embed="rId2"/>
        <a:stretch>
          <a:fillRect/>
        </a:stretch>
      </xdr:blipFill>
      <xdr:spPr>
        <a:xfrm>
          <a:off x="9525000" y="142875"/>
          <a:ext cx="20002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152400</xdr:rowOff>
    </xdr:from>
    <xdr:to>
      <xdr:col>12</xdr:col>
      <xdr:colOff>57150</xdr:colOff>
      <xdr:row>103</xdr:row>
      <xdr:rowOff>0</xdr:rowOff>
    </xdr:to>
    <xdr:sp>
      <xdr:nvSpPr>
        <xdr:cNvPr id="1" name="Rectangle 3"/>
        <xdr:cNvSpPr>
          <a:spLocks/>
        </xdr:cNvSpPr>
      </xdr:nvSpPr>
      <xdr:spPr>
        <a:xfrm>
          <a:off x="85725" y="314325"/>
          <a:ext cx="9115425" cy="16363950"/>
        </a:xfrm>
        <a:prstGeom prst="rect">
          <a:avLst/>
        </a:prstGeom>
        <a:solidFill>
          <a:srgbClr val="FFFFFF"/>
        </a:solidFill>
        <a:ln w="9525" cmpd="sng">
          <a:noFill/>
        </a:ln>
      </xdr:spPr>
      <xdr:txBody>
        <a:bodyPr vertOverflow="clip" wrap="square"/>
        <a:p>
          <a:pPr algn="just">
            <a:defRPr/>
          </a:pPr>
          <a:r>
            <a:rPr lang="en-US" cap="none" sz="1400" b="0" i="0" u="none" baseline="0"/>
            <a:t>Sujetos y métodos: (se refiere al total de las altas y no a una División en concreto) </a:t>
          </a:r>
          <a:r>
            <a:rPr lang="en-US" cap="none" sz="1000" b="0" i="0" u="none" baseline="0">
              <a:latin typeface="Arial"/>
              <a:ea typeface="Arial"/>
              <a:cs typeface="Arial"/>
            </a:rPr>
            <a:t>
</a:t>
          </a:r>
          <a:r>
            <a:rPr lang="en-US" cap="none" sz="1100" b="1" i="0" u="none" baseline="0"/>
            <a:t>Periodo de estudio:</a:t>
          </a:r>
          <a:r>
            <a:rPr lang="en-US" cap="none" sz="1100" b="0" i="0" u="none" baseline="0"/>
            <a:t> Años 2008 a 2012. 
</a:t>
          </a:r>
          <a:r>
            <a:rPr lang="en-US" cap="none" sz="1100" b="1" i="0" u="none" baseline="0"/>
            <a:t>Fuente de los sujetos:</a:t>
          </a:r>
          <a:r>
            <a:rPr lang="en-US" cap="none" sz="1100" b="0" i="0" u="none" baseline="0"/>
            <a:t> Conjunto mínimo básico de datos de hospitalizacion tras internamiento (CMBD-AH), Servicio de Planificación y Financiación Sanitaria, Dirección General de Planificación, Ordenación Sanitaria y Farmacéutica e Investigación.
</a:t>
          </a:r>
          <a:r>
            <a:rPr lang="en-US" cap="none" sz="1100" b="1" i="0" u="none" baseline="0"/>
            <a:t>Hecho a estudio: </a:t>
          </a:r>
          <a:r>
            <a:rPr lang="en-US" cap="none" sz="1100" b="0" i="0" u="none" baseline="0"/>
            <a:t>Ánalisis del flujo de pacientes agudos financiados por el Servicio Murciano de Salud (SMS) entre Áreas de Salud y una aproximación a su valoración económica.
</a:t>
          </a:r>
          <a:r>
            <a:rPr lang="en-US" cap="none" sz="1100" b="1" i="0" u="none" baseline="0"/>
            <a:t>Métodos: </a:t>
          </a:r>
          <a:r>
            <a:rPr lang="en-US" cap="none" sz="1100" b="0" i="0" u="none" baseline="0"/>
            <a:t>
- </a:t>
          </a:r>
          <a:r>
            <a:rPr lang="en-US" cap="none" sz="1100" b="0" i="1" u="none" baseline="0"/>
            <a:t>Criterios de exclusión: </a:t>
          </a:r>
          <a:r>
            <a:rPr lang="en-US" cap="none" sz="1100" b="0" i="0" u="none" baseline="0"/>
            <a:t>Se han excluido: 1º los pacientes de media/larga estancia y 2º los pacientes atendidos en hospitales no dependientes del SMS cuya estancia no estaba financiada por el SMS. Se entiende por pacientes de media/larga estancia a A) los pacientes atendidos en dicha Unidad del Hospital Román Alberca; B) la totalidad de los pacientes atendidos en hospitales de esta tipología: Hospital de la Real Piedad, Hospital de la Caridad, Clínica San Felipe del Mediterráneo, Residencia Villademar y Residencia Los Almendros, C) en el resto de hospitales concertados aquellos que tenían una estancia superior a los 59 días (valor del percentil 99.5 de la estancia del Hospital Virgen de la Arrixaca).
- </a:t>
          </a:r>
          <a:r>
            <a:rPr lang="en-US" cap="none" sz="1100" b="0" i="1" u="none" baseline="0"/>
            <a:t>Población:</a:t>
          </a:r>
          <a:r>
            <a:rPr lang="en-US" cap="none" sz="1100" b="0" i="0" u="none" baseline="0"/>
            <a:t> Padrón continuo a 1 de enero de cada año (Centro Regional de Estadística de Murcia, Consejería de Economía y Hacienda).
- Las variables clínicas han sido codificadas con la CIE 9 MC. Se ha utilizado el agrupador AP-GRD versión 23 (sistema de clasificación de pacientes que los agrupa en función del isoconsumo de recursos y una cierta congruencia clínica), los pesos utilizados son los elaborados por el Ministerio de Sanidad, Servicios Sociales e Igualdad  (MSSSI) en base al año 2009.
</a:t>
          </a:r>
          <a:r>
            <a:rPr lang="en-US" cap="none" sz="1100" b="0" i="1" u="sng" baseline="0"/>
            <a:t>Definiciones /nuevas variables :</a:t>
          </a:r>
          <a:r>
            <a:rPr lang="en-US" cap="none" sz="1100" b="0" i="0" u="none" baseline="0"/>
            <a:t>
- </a:t>
          </a:r>
          <a:r>
            <a:rPr lang="en-US" cap="none" sz="1100" b="0" i="1" u="none" baseline="0"/>
            <a:t>PESO de un AP-GRD:</a:t>
          </a:r>
          <a:r>
            <a:rPr lang="en-US" cap="none" sz="1100" b="0" i="0" u="none" baseline="0"/>
            <a:t> Si calculamos el coste total de la atención hospitalaria con internamiento y lo dividimos entre el número de pacientes atendidos, obtenemos el coste medio de un paciente. Este coste es el peso relativo (en adelante ‘peso’) 1 al cual referenciamos el coste de cada uno de los GRD. El MSSSI realiza este cálculo por muestreo de hospitales, entre los cuales se incluye el Hospital Morales Meseguer.
Por tanto, el peso medio de los pacientes atendidos en los hospitales del Sistema Nacional de Salud es 1. Utilizando la versión 23, con los pesos de referencia nacionales del año 2009, cuando decimos que el peso del AP-GRD 373 (parto vaginal sin complicaciones) es de 0,3448 significa que es un 34,48% del peso (coste, consumo de recursos y de manera indirecta complejidad) del paciente medio. De igual manera, el peso del GRD 103 (trasplante cardíaco o implantación de un sistema de asistencia cardíaca) es de 13,6172 y significa que esta tipología de pacientes consumen 12,6 veces más recursos que el paciente medio. Para el año 2009, el Ministerio estimó que el peso 1 se correspondía a 4.193 €.
- </a:t>
          </a:r>
          <a:r>
            <a:rPr lang="en-US" cap="none" sz="1100" b="0" i="1" u="none" baseline="0"/>
            <a:t>Peso por persona protegida: </a:t>
          </a:r>
          <a:r>
            <a:rPr lang="en-US" cap="none" sz="1100" b="0" i="0" u="none" baseline="0"/>
            <a:t>Si dividimos el peso total del la atención hospitalaria con internamiento de los pacientes de un área de salud entre los habitantes de la misma, tenemos un acercamiento al coste per cápita (lo que se debería de ‘pagar’ o los fondos que se deberían de asignar por persona residente para sufragar este modelo de asistencia). Permite comparar áreas entre sí, aunque no se hayan ajustado por edad y sexo.
- </a:t>
          </a:r>
          <a:r>
            <a:rPr lang="en-US" cap="none" sz="1100" b="0" i="1" u="none" baseline="0"/>
            <a:t>Case-Mix:</a:t>
          </a:r>
          <a:r>
            <a:rPr lang="en-US" cap="none" sz="1100" b="0" i="0" u="none" baseline="0"/>
            <a:t> Es el peso medio de los pacientes atendidos en un hospital (toma el valor 1 en España en 2009). Está influenciado por la tipología de los mismos (por ejemplo un hospital que atiende partos, es más probable que tenga un índice de case-mix menor que otro que no los atienda), por lo que su valor tiene más interés en la evolución de un hospital que en la comparación entre ellos. También puede aplicarse al conjunto de los pacientes que residen en diferentes Áreas de Salud, si disponen de población suficiente y no existiendo diferencias en la morbilidad, el valor debería de estar cercano a la unidad, lo que puede permitir un cierto grado de comparación entre la gravedad/coste de los pacientes atendidos.
- </a:t>
          </a:r>
          <a:r>
            <a:rPr lang="en-US" cap="none" sz="1100" b="0" i="1" u="none" baseline="0"/>
            <a:t>Indicadores basados en las altas</a:t>
          </a:r>
          <a:r>
            <a:rPr lang="en-US" cap="none" sz="1100" b="0" i="0" u="none" baseline="0"/>
            <a:t>: Frecuentación hospitalaria: Número de altas por  mil habitantes. Permite comparar áreas entre sí, aunque no se hayan ajustado por edad y sexo. Distribución de los residentes en un área de salud dados de alta en función del hospital donde han sido asistidos (también llamado índice de atracción hospitalaria).
- </a:t>
          </a:r>
          <a:r>
            <a:rPr lang="en-US" cap="none" sz="1100" b="0" i="1" u="none" baseline="0"/>
            <a:t>Indicadores basados en las estancias:</a:t>
          </a:r>
          <a:r>
            <a:rPr lang="en-US" cap="none" sz="1100" b="0" i="0" u="none" baseline="0"/>
            <a:t> Estancias por 1.000 habitantes: Dado que las altas hospitalarias no tienen la misma estancia media, este indicador refleja el uso de las camas hospitalarias. Permite comparar áreas entre sí, aunque no se hayan ajustado por edad y sexo. Distribución de las estancias causadas en un hospital en función del área de residencia de los pacientes (También llamado índice de dependencia del hospital): Permite conocer cual es el área de salud que ocupa el mayor volumen de camas ocupadas en un hospital dado. Camas ocupadas por día: Dividiendo las estancias ocasionadas por 365 se calcula un indicador que nos informa sobre la ocupación media diaria de camas que han ocasionado los pacientes residentes en un área de salud dada (independientemente del hospital donde se causaron). De manera análoga pueden calcularse las camas ocupadas realmente en cada hospital.
- </a:t>
          </a:r>
          <a:r>
            <a:rPr lang="en-US" cap="none" sz="1100" b="0" i="1" u="none" baseline="0"/>
            <a:t>Áreas de Salud:</a:t>
          </a:r>
          <a:r>
            <a:rPr lang="en-US" cap="none" sz="1100" b="0" i="0" u="none" baseline="0"/>
            <a:t> Para distribuir los pacientes se ha utilizado el Mapa Sanitario vigente (Orden de 24 de abril de 2009), por problemas de espacio no se inluye el literal en las tablas.
</a:t>
          </a:r>
          <a:r>
            <a:rPr lang="en-US" cap="none" sz="1100" b="0" i="1" u="none" baseline="0"/>
            <a:t>Ópticas de estudio:</a:t>
          </a:r>
          <a:r>
            <a:rPr lang="en-US" cap="none" sz="1100" b="0" i="0" u="none" baseline="0"/>
            <a:t> la principal utiliza el punto de vista del Área de Salud/Gerencia de Área, se analizan los datos de las personas residentes independientemente del hospital donde fueron asistidos. De manera subsidiaria se ofrece información desde el punto de vista del hospital, donde se analiza la actividad que realiza distribuida en función del área de salud de residencia de los pacientes atendidos en sus intalaciones.
</a:t>
          </a:r>
          <a:r>
            <a:rPr lang="en-US" cap="none" sz="1100" b="1" i="0" u="none" baseline="0"/>
            <a:t>Validez de la información / Limitaciones del estudio:</a:t>
          </a:r>
          <a:r>
            <a:rPr lang="en-US" cap="none" sz="1100" b="0" i="0" u="none" baseline="0"/>
            <a:t> 
- </a:t>
          </a:r>
          <a:r>
            <a:rPr lang="en-US" cap="none" sz="1100" b="0" i="1" u="none" baseline="0"/>
            <a:t>Exhaustividad de los episodios:</a:t>
          </a:r>
          <a:r>
            <a:rPr lang="en-US" cap="none" sz="1100" b="0" i="0" u="none" baseline="0"/>
            <a:t> No se dispone de la información de la Estadística de Establecimientos Sanitarios en Régimen de Internado para 2012, unica fuente disponible que informa númericamente de la actividad realizada en todos los hospitales en función del regimen de financiación, pero en años anteriores la notificación de los episodios al Registro del CMBD supera el 99% de los casos atendidos en hospitales del SMS y el 96% de los atendidos en el resto de hospitales.
- </a:t>
          </a:r>
          <a:r>
            <a:rPr lang="en-US" cap="none" sz="1100" b="0" i="1" u="none" baseline="0"/>
            <a:t>Episodios excluidos:</a:t>
          </a:r>
          <a:r>
            <a:rPr lang="en-US" cap="none" sz="1100" b="0" i="0" u="none" baseline="0"/>
            <a:t> Al centrarse en la asistencia a pacientes agudos, los criterios de definición de pacientes con media larga estancia han supuesto, en 2012, la exclusión de 1048 altas (0,8% del total, 22,9% del Hospital Román Alberca, 5,9% de la concertada). En cuanto a las estancias hospitalarias se han excluido 256.126 (23,8% del total, 77,5% del Hospital Román Alberca, 81,3%  de la concertada). De todas formas, hay que hacer constar que algunos de los indicadores utilizados no se pueden elaborar con altas de media/larga estancia.</a:t>
          </a:r>
          <a:r>
            <a:rPr lang="en-US" cap="none" sz="1000" b="0" i="0" u="none" baseline="0">
              <a:latin typeface="Arial"/>
              <a:ea typeface="Arial"/>
              <a:cs typeface="Arial"/>
            </a:rPr>
            <a:t>
</a:t>
          </a:r>
          <a:r>
            <a:rPr lang="en-US" cap="none" sz="1100" b="0" i="0" u="none" baseline="0"/>
            <a:t>- </a:t>
          </a:r>
          <a:r>
            <a:rPr lang="en-US" cap="none" sz="1100" b="0" i="1" u="none" baseline="0"/>
            <a:t>Traslados entre hospitales de agudos:</a:t>
          </a:r>
          <a:r>
            <a:rPr lang="en-US" cap="none" sz="1100" b="0" i="0" u="none" baseline="0"/>
            <a:t> El tratamiento de un paciente puede necesitar su traslado entre hospitales, sin embargo, para el tipo de análisis que se realiza, estos episodios no pueden reunirse en uno solo. En 2012, un 2,9% de los episodios seleccionados presentan como destino al alta el traslado.
- </a:t>
          </a:r>
          <a:r>
            <a:rPr lang="en-US" cap="none" sz="1100" b="0" i="1" u="none" baseline="0"/>
            <a:t>Margen de maniobra en la gestión del flujo de pacientes: </a:t>
          </a:r>
          <a:r>
            <a:rPr lang="en-US" cap="none" sz="1100" b="0" i="0" u="none" baseline="0"/>
            <a:t>En 2012, del total de altas incluidas, un 67,6% son ingresos urgentes, en los que el lugar de aparición de los síntomas, la preferencia del usuario o la indicación de los servicios sanitarios de primera asistencia determinan el hospital donde se accede. Los ingresos urgentes suponen un 73,7% en los hospitales del SMS y un 19,1% en la concertada, que se convierte en un 3,2% tras descontar el Hospital de Molina que dispone de concierto específico.
- El sistema de clasificación de pacientes AP-GRD está diseñado para su utilización en </a:t>
          </a:r>
          <a:r>
            <a:rPr lang="en-US" cap="none" sz="1100" b="0" i="1" u="none" baseline="0"/>
            <a:t>hospitalización con internamiento</a:t>
          </a:r>
          <a:r>
            <a:rPr lang="en-US" cap="none" sz="1100" b="0" i="0" u="none" baseline="0"/>
            <a:t> por </a:t>
          </a:r>
          <a:r>
            <a:rPr lang="en-US" cap="none" sz="1100" b="0" i="1" u="none" baseline="0"/>
            <a:t>patología aguda</a:t>
          </a:r>
          <a:r>
            <a:rPr lang="en-US" cap="none" sz="1100" b="0" i="0" u="none" baseline="0"/>
            <a:t> y los pesos estan calculados en este entorno. Por este motivo no se ha juzgado pertinente incluir otros CMBD (CMA-Hospital de día médico), lo que limita los resultados y debe de valorarse al analizar cada indicador.
- </a:t>
          </a:r>
          <a:r>
            <a:rPr lang="en-US" cap="none" sz="1100" b="0" i="1" u="none" baseline="0"/>
            <a:t>Los pesos de los AP-GRD</a:t>
          </a:r>
          <a:r>
            <a:rPr lang="en-US" cap="none" sz="1100" b="0" i="0" u="none" baseline="0"/>
            <a:t> utilizados, son pesos medios estatales y no tienen porqué coincidir con los costes de los hospitales estudiados.
- La </a:t>
          </a:r>
          <a:r>
            <a:rPr lang="en-US" cap="none" sz="1100" b="0" i="1" u="none" baseline="0"/>
            <a:t>asignación del AP-GRD</a:t>
          </a:r>
          <a:r>
            <a:rPr lang="en-US" cap="none" sz="1100" b="0" i="0" u="none" baseline="0"/>
            <a:t> esta estrechamente relacionada con calidad de la información y de la codificación de la misma.
- </a:t>
          </a:r>
          <a:r>
            <a:rPr lang="en-US" cap="none" sz="1100" b="0" i="1" u="none" baseline="0"/>
            <a:t>Exhaustividad de la codificación de los episodios:</a:t>
          </a:r>
          <a:r>
            <a:rPr lang="en-US" cap="none" sz="1100" b="0" i="0" u="none" baseline="0"/>
            <a:t> Los episodios no codificados tienen un peso asignado de ‘cero’. Estos episodios, que suponían un 2,4% en 2008 (a expensas de los hospitales Santa María del Rosell (8,4%) y Morales Meseguer (4,9%)), son un 0,2% en 2012.
- </a:t>
          </a:r>
          <a:r>
            <a:rPr lang="en-US" cap="none" sz="1100" b="0" i="1" u="none" baseline="0"/>
            <a:t>Exhaustividad de la asignación de Área de Salud a los episodios:</a:t>
          </a:r>
          <a:r>
            <a:rPr lang="en-US" cap="none" sz="1100" b="0" i="0" u="none" baseline="0"/>
            <a:t> De los 132.735 episodios incluidos en el estudio (2012) en 1.838 (1.4%) se desconoce el área de salud de residencia del paciente. De estos, en 1.374 ocasiones se sabe que residen en el municipio de Murcia (0,1% de total y un 3,6% de las altas en residentes en dicho municipio), lo que afecta a la frecuentación de las Áreas de Salud 01, 06 y 07, mayoritariamente estos pacientes son atendidos en hospitales concertados.
- El indicador de </a:t>
          </a:r>
          <a:r>
            <a:rPr lang="en-US" cap="none" sz="1100" b="0" i="1" u="none" baseline="0"/>
            <a:t>camas ocupadas</a:t>
          </a:r>
          <a:r>
            <a:rPr lang="en-US" cap="none" sz="1100" b="0" i="0" u="none" baseline="0"/>
            <a:t> al día tiene robustez cuando se calcula sobre el total de altas. Teniendo en cuenta que se calcula en base al servicio de alta, cuando se trata de servicios o divisiones es más aproximado, ya que no tiene en cuenta los traslados entre servicios.
- No se utiliza la </a:t>
          </a:r>
          <a:r>
            <a:rPr lang="en-US" cap="none" sz="1100" b="0" i="1" u="none" baseline="0"/>
            <a:t>base poblacional de usuarios del SMS</a:t>
          </a:r>
          <a:r>
            <a:rPr lang="en-US" cap="none" sz="1100" b="0" i="0" u="none" baseline="0"/>
            <a:t> por haberse identificado problemas de sobrerrepresentación de algunas áreas y estratos de edad.
- </a:t>
          </a:r>
          <a:r>
            <a:rPr lang="en-US" cap="none" sz="1100" b="0" i="1" u="none" baseline="0"/>
            <a:t>No se han estandarizado por edad y sexo los indicadores elaborados</a:t>
          </a:r>
          <a:r>
            <a:rPr lang="en-US" cap="none" sz="1100" b="0" i="0" u="none" baseline="0"/>
            <a:t>.
</a:t>
          </a:r>
          <a:r>
            <a:rPr lang="en-US" cap="none" sz="1000" b="0" i="0" u="none" baseline="0">
              <a:latin typeface="Arial"/>
              <a:ea typeface="Arial"/>
              <a:cs typeface="Arial"/>
            </a:rPr>
            <a:t>
</a:t>
          </a:r>
        </a:p>
      </xdr:txBody>
    </xdr:sp>
    <xdr:clientData/>
  </xdr:twoCellAnchor>
  <xdr:twoCellAnchor>
    <xdr:from>
      <xdr:col>1</xdr:col>
      <xdr:colOff>619125</xdr:colOff>
      <xdr:row>55</xdr:row>
      <xdr:rowOff>152400</xdr:rowOff>
    </xdr:from>
    <xdr:to>
      <xdr:col>9</xdr:col>
      <xdr:colOff>476250</xdr:colOff>
      <xdr:row>62</xdr:row>
      <xdr:rowOff>0</xdr:rowOff>
    </xdr:to>
    <xdr:pic>
      <xdr:nvPicPr>
        <xdr:cNvPr id="2" name="Picture 2"/>
        <xdr:cNvPicPr preferRelativeResize="1">
          <a:picLocks noChangeAspect="1"/>
        </xdr:cNvPicPr>
      </xdr:nvPicPr>
      <xdr:blipFill>
        <a:blip r:embed="rId1"/>
        <a:stretch>
          <a:fillRect/>
        </a:stretch>
      </xdr:blipFill>
      <xdr:spPr>
        <a:xfrm>
          <a:off x="1381125" y="9058275"/>
          <a:ext cx="59531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54"/>
  <sheetViews>
    <sheetView showGridLines="0" showRowColHeaders="0" tabSelected="1" zoomScale="80" zoomScaleNormal="80" workbookViewId="0" topLeftCell="A1">
      <selection activeCell="A1" sqref="A1"/>
    </sheetView>
  </sheetViews>
  <sheetFormatPr defaultColWidth="11.421875" defaultRowHeight="12.75"/>
  <cols>
    <col min="1" max="1" width="18.421875" style="75" customWidth="1"/>
    <col min="2" max="12" width="11.421875" style="75" customWidth="1"/>
    <col min="13" max="13" width="12.421875" style="75" customWidth="1"/>
    <col min="14" max="14" width="20.57421875" style="75" customWidth="1"/>
    <col min="15" max="16384" width="11.421875" style="75" customWidth="1"/>
  </cols>
  <sheetData>
    <row r="1" spans="1:12" ht="12.75">
      <c r="A1" s="74"/>
      <c r="B1" s="74"/>
      <c r="C1" s="74"/>
      <c r="D1" s="74"/>
      <c r="E1" s="74"/>
      <c r="F1" s="74"/>
      <c r="G1" s="74"/>
      <c r="H1" s="74"/>
      <c r="I1" s="74"/>
      <c r="J1" s="74"/>
      <c r="K1" s="74"/>
      <c r="L1" s="74"/>
    </row>
    <row r="2" spans="1:12" ht="12.75">
      <c r="A2" s="74"/>
      <c r="B2" s="74"/>
      <c r="C2" s="74"/>
      <c r="D2" s="74"/>
      <c r="E2" s="74"/>
      <c r="F2" s="74"/>
      <c r="G2" s="74"/>
      <c r="H2" s="74"/>
      <c r="I2" s="74"/>
      <c r="J2" s="74"/>
      <c r="K2" s="74"/>
      <c r="L2" s="74"/>
    </row>
    <row r="3" spans="1:12" ht="17.25" customHeight="1">
      <c r="A3" s="74"/>
      <c r="B3" s="74"/>
      <c r="C3" s="74"/>
      <c r="D3" s="74"/>
      <c r="E3" s="74"/>
      <c r="F3" s="74"/>
      <c r="G3" s="74"/>
      <c r="H3" s="76"/>
      <c r="I3" s="76"/>
      <c r="J3" s="77"/>
      <c r="K3" s="76"/>
      <c r="L3" s="76"/>
    </row>
    <row r="4" spans="1:12" ht="14.25" customHeight="1">
      <c r="A4" s="74"/>
      <c r="B4" s="74"/>
      <c r="C4" s="78"/>
      <c r="D4" s="78"/>
      <c r="E4" s="78"/>
      <c r="F4" s="78"/>
      <c r="G4" s="78"/>
      <c r="H4" s="78"/>
      <c r="I4" s="78"/>
      <c r="J4" s="78"/>
      <c r="K4" s="78"/>
      <c r="L4" s="78"/>
    </row>
    <row r="5" spans="1:12" ht="54" customHeight="1">
      <c r="A5" s="74"/>
      <c r="B5" s="74"/>
      <c r="C5" s="78"/>
      <c r="D5" s="78"/>
      <c r="E5" s="78"/>
      <c r="F5" s="78"/>
      <c r="G5" s="78"/>
      <c r="H5" s="78"/>
      <c r="I5" s="78"/>
      <c r="J5" s="78"/>
      <c r="K5" s="78"/>
      <c r="L5" s="78"/>
    </row>
    <row r="6" spans="1:13" ht="12.75" customHeight="1">
      <c r="A6" s="74"/>
      <c r="B6" s="141" t="s">
        <v>222</v>
      </c>
      <c r="C6" s="141"/>
      <c r="D6" s="141"/>
      <c r="E6" s="141"/>
      <c r="F6" s="141"/>
      <c r="G6" s="141"/>
      <c r="H6" s="141"/>
      <c r="I6" s="141"/>
      <c r="J6" s="141"/>
      <c r="K6" s="141"/>
      <c r="L6" s="141"/>
      <c r="M6" s="141"/>
    </row>
    <row r="7" spans="1:13" ht="12.75" customHeight="1">
      <c r="A7" s="74"/>
      <c r="B7" s="141"/>
      <c r="C7" s="141"/>
      <c r="D7" s="141"/>
      <c r="E7" s="141"/>
      <c r="F7" s="141"/>
      <c r="G7" s="141"/>
      <c r="H7" s="141"/>
      <c r="I7" s="141"/>
      <c r="J7" s="141"/>
      <c r="K7" s="141"/>
      <c r="L7" s="141"/>
      <c r="M7" s="141"/>
    </row>
    <row r="8" spans="1:13" ht="16.5" customHeight="1">
      <c r="A8" s="74"/>
      <c r="B8" s="141"/>
      <c r="C8" s="141"/>
      <c r="D8" s="141"/>
      <c r="E8" s="141"/>
      <c r="F8" s="141"/>
      <c r="G8" s="141"/>
      <c r="H8" s="141"/>
      <c r="I8" s="141"/>
      <c r="J8" s="141"/>
      <c r="K8" s="141"/>
      <c r="L8" s="141"/>
      <c r="M8" s="141"/>
    </row>
    <row r="9" spans="1:13" ht="16.5" customHeight="1">
      <c r="A9" s="74"/>
      <c r="B9" s="141"/>
      <c r="C9" s="141"/>
      <c r="D9" s="141"/>
      <c r="E9" s="141"/>
      <c r="F9" s="141"/>
      <c r="G9" s="141"/>
      <c r="H9" s="141"/>
      <c r="I9" s="141"/>
      <c r="J9" s="141"/>
      <c r="K9" s="141"/>
      <c r="L9" s="141"/>
      <c r="M9" s="141"/>
    </row>
    <row r="10" spans="1:12" ht="16.5" customHeight="1">
      <c r="A10" s="74"/>
      <c r="B10" s="74"/>
      <c r="C10" s="74"/>
      <c r="E10" s="79"/>
      <c r="F10" s="79"/>
      <c r="G10" s="79"/>
      <c r="H10" s="74"/>
      <c r="I10" s="74"/>
      <c r="J10" s="74"/>
      <c r="K10" s="74"/>
      <c r="L10" s="74"/>
    </row>
    <row r="11" spans="1:13" ht="21" customHeight="1">
      <c r="A11" s="74"/>
      <c r="B11" s="74"/>
      <c r="C11" s="74"/>
      <c r="D11" s="92"/>
      <c r="E11" s="93"/>
      <c r="F11" s="93"/>
      <c r="G11" s="93"/>
      <c r="H11" s="93"/>
      <c r="I11" s="93"/>
      <c r="J11" s="93"/>
      <c r="K11" s="93"/>
      <c r="L11" s="93"/>
      <c r="M11" s="92"/>
    </row>
    <row r="12" spans="1:13" ht="21" customHeight="1">
      <c r="A12" s="74"/>
      <c r="B12" s="74"/>
      <c r="C12" s="74"/>
      <c r="D12" s="142" t="s">
        <v>212</v>
      </c>
      <c r="E12" s="142"/>
      <c r="F12" s="142"/>
      <c r="G12" s="142"/>
      <c r="H12" s="142"/>
      <c r="I12" s="142"/>
      <c r="J12" s="142"/>
      <c r="K12" s="142"/>
      <c r="L12" s="142"/>
      <c r="M12" s="142"/>
    </row>
    <row r="13" spans="1:13" s="36" customFormat="1" ht="21" customHeight="1">
      <c r="A13" s="97"/>
      <c r="B13" s="43"/>
      <c r="C13" s="43"/>
      <c r="D13" s="142" t="s">
        <v>180</v>
      </c>
      <c r="E13" s="142"/>
      <c r="F13" s="142"/>
      <c r="G13" s="142"/>
      <c r="H13" s="142"/>
      <c r="I13" s="142"/>
      <c r="J13" s="142"/>
      <c r="K13" s="142"/>
      <c r="L13" s="142"/>
      <c r="M13" s="142"/>
    </row>
    <row r="14" spans="1:13" ht="21" customHeight="1">
      <c r="A14" s="74"/>
      <c r="B14" s="74"/>
      <c r="C14" s="74"/>
      <c r="D14" s="140" t="s">
        <v>213</v>
      </c>
      <c r="E14" s="140"/>
      <c r="F14" s="140"/>
      <c r="G14" s="140"/>
      <c r="H14" s="140"/>
      <c r="I14" s="140"/>
      <c r="J14" s="140"/>
      <c r="K14" s="140"/>
      <c r="L14" s="140"/>
      <c r="M14" s="140"/>
    </row>
    <row r="15" spans="1:13" ht="21" customHeight="1">
      <c r="A15" s="74"/>
      <c r="B15" s="74"/>
      <c r="C15" s="74"/>
      <c r="D15" s="140" t="s">
        <v>181</v>
      </c>
      <c r="E15" s="140"/>
      <c r="F15" s="140"/>
      <c r="G15" s="140"/>
      <c r="H15" s="140"/>
      <c r="I15" s="140"/>
      <c r="J15" s="140"/>
      <c r="K15" s="140"/>
      <c r="L15" s="140"/>
      <c r="M15" s="140"/>
    </row>
    <row r="16" spans="1:13" ht="21" customHeight="1">
      <c r="A16" s="74"/>
      <c r="B16" s="74"/>
      <c r="C16" s="74"/>
      <c r="D16" s="140" t="s">
        <v>182</v>
      </c>
      <c r="E16" s="140"/>
      <c r="F16" s="140"/>
      <c r="G16" s="140"/>
      <c r="H16" s="140"/>
      <c r="I16" s="140"/>
      <c r="J16" s="140"/>
      <c r="K16" s="140"/>
      <c r="L16" s="140"/>
      <c r="M16" s="140"/>
    </row>
    <row r="17" spans="1:13" ht="21" customHeight="1">
      <c r="A17" s="74"/>
      <c r="B17" s="74"/>
      <c r="C17" s="74"/>
      <c r="D17" s="140" t="s">
        <v>183</v>
      </c>
      <c r="E17" s="140"/>
      <c r="F17" s="140"/>
      <c r="G17" s="140"/>
      <c r="H17" s="140"/>
      <c r="I17" s="140"/>
      <c r="J17" s="140"/>
      <c r="K17" s="140"/>
      <c r="L17" s="140"/>
      <c r="M17" s="140"/>
    </row>
    <row r="18" spans="1:13" ht="21" customHeight="1">
      <c r="A18" s="74"/>
      <c r="B18" s="74"/>
      <c r="C18" s="74"/>
      <c r="D18" s="140" t="s">
        <v>184</v>
      </c>
      <c r="E18" s="140"/>
      <c r="F18" s="140"/>
      <c r="G18" s="140"/>
      <c r="H18" s="140"/>
      <c r="I18" s="140"/>
      <c r="J18" s="140"/>
      <c r="K18" s="140"/>
      <c r="L18" s="140"/>
      <c r="M18" s="140"/>
    </row>
    <row r="19" spans="1:13" ht="21" customHeight="1">
      <c r="A19" s="74"/>
      <c r="B19" s="74"/>
      <c r="C19" s="74"/>
      <c r="D19" s="140" t="s">
        <v>216</v>
      </c>
      <c r="E19" s="140"/>
      <c r="F19" s="140"/>
      <c r="G19" s="140"/>
      <c r="H19" s="140"/>
      <c r="I19" s="140"/>
      <c r="J19" s="140"/>
      <c r="K19" s="140"/>
      <c r="L19" s="140"/>
      <c r="M19" s="140"/>
    </row>
    <row r="20" spans="1:13" ht="21" customHeight="1">
      <c r="A20" s="74"/>
      <c r="B20" s="74"/>
      <c r="C20" s="74"/>
      <c r="D20" s="140" t="s">
        <v>188</v>
      </c>
      <c r="E20" s="140"/>
      <c r="F20" s="140"/>
      <c r="G20" s="140"/>
      <c r="H20" s="140"/>
      <c r="I20" s="140"/>
      <c r="J20" s="140"/>
      <c r="K20" s="140"/>
      <c r="L20" s="140"/>
      <c r="M20" s="140"/>
    </row>
    <row r="21" spans="1:13" ht="21" customHeight="1">
      <c r="A21" s="74"/>
      <c r="B21" s="74"/>
      <c r="C21" s="74"/>
      <c r="D21" s="140" t="s">
        <v>185</v>
      </c>
      <c r="E21" s="140"/>
      <c r="F21" s="140"/>
      <c r="G21" s="140"/>
      <c r="H21" s="140"/>
      <c r="I21" s="140"/>
      <c r="J21" s="140"/>
      <c r="K21" s="140"/>
      <c r="L21" s="140"/>
      <c r="M21" s="92"/>
    </row>
    <row r="22" spans="1:13" ht="21" customHeight="1">
      <c r="A22" s="74"/>
      <c r="B22" s="74"/>
      <c r="C22" s="74"/>
      <c r="D22" s="140" t="s">
        <v>186</v>
      </c>
      <c r="E22" s="140"/>
      <c r="F22" s="140"/>
      <c r="G22" s="140"/>
      <c r="H22" s="140"/>
      <c r="I22" s="140"/>
      <c r="J22" s="140"/>
      <c r="K22" s="140"/>
      <c r="L22" s="140"/>
      <c r="M22" s="92"/>
    </row>
    <row r="23" spans="1:13" ht="21" customHeight="1">
      <c r="A23" s="74"/>
      <c r="B23" s="74"/>
      <c r="C23" s="74"/>
      <c r="D23" s="140" t="s">
        <v>187</v>
      </c>
      <c r="E23" s="140"/>
      <c r="F23" s="140"/>
      <c r="G23" s="140"/>
      <c r="H23" s="140"/>
      <c r="I23" s="140"/>
      <c r="J23" s="140"/>
      <c r="K23" s="140"/>
      <c r="L23" s="140"/>
      <c r="M23" s="92"/>
    </row>
    <row r="24" spans="1:12" ht="16.5" customHeight="1">
      <c r="A24" s="74"/>
      <c r="B24" s="74"/>
      <c r="C24" s="74"/>
      <c r="E24" s="74"/>
      <c r="F24" s="74"/>
      <c r="G24" s="74"/>
      <c r="H24" s="74"/>
      <c r="I24" s="74"/>
      <c r="J24" s="74"/>
      <c r="K24" s="74"/>
      <c r="L24" s="74"/>
    </row>
    <row r="25" spans="1:12" ht="16.5" customHeight="1">
      <c r="A25" s="74"/>
      <c r="B25" s="74"/>
      <c r="C25" s="74"/>
      <c r="D25" s="74"/>
      <c r="E25" s="74"/>
      <c r="F25" s="74"/>
      <c r="G25" s="74"/>
      <c r="H25" s="74"/>
      <c r="I25" s="74"/>
      <c r="J25" s="74"/>
      <c r="K25" s="74"/>
      <c r="L25" s="74"/>
    </row>
    <row r="26" spans="1:13" ht="9.75" customHeight="1">
      <c r="A26" s="74"/>
      <c r="B26" s="131" t="s">
        <v>226</v>
      </c>
      <c r="C26" s="132"/>
      <c r="D26" s="132"/>
      <c r="E26" s="132"/>
      <c r="F26" s="132"/>
      <c r="G26" s="132"/>
      <c r="H26" s="132"/>
      <c r="I26" s="132"/>
      <c r="J26" s="132"/>
      <c r="K26" s="132"/>
      <c r="L26" s="132"/>
      <c r="M26" s="133"/>
    </row>
    <row r="27" spans="1:13" ht="9.75" customHeight="1">
      <c r="A27" s="74"/>
      <c r="B27" s="134"/>
      <c r="C27" s="135"/>
      <c r="D27" s="135"/>
      <c r="E27" s="135"/>
      <c r="F27" s="135"/>
      <c r="G27" s="135"/>
      <c r="H27" s="135"/>
      <c r="I27" s="135"/>
      <c r="J27" s="135"/>
      <c r="K27" s="135"/>
      <c r="L27" s="135"/>
      <c r="M27" s="136"/>
    </row>
    <row r="28" spans="1:13" ht="9.75" customHeight="1">
      <c r="A28" s="74"/>
      <c r="B28" s="134"/>
      <c r="C28" s="135"/>
      <c r="D28" s="135"/>
      <c r="E28" s="135"/>
      <c r="F28" s="135"/>
      <c r="G28" s="135"/>
      <c r="H28" s="135"/>
      <c r="I28" s="135"/>
      <c r="J28" s="135"/>
      <c r="K28" s="135"/>
      <c r="L28" s="135"/>
      <c r="M28" s="136"/>
    </row>
    <row r="29" spans="1:13" ht="9.75" customHeight="1">
      <c r="A29" s="74"/>
      <c r="B29" s="134"/>
      <c r="C29" s="135"/>
      <c r="D29" s="135"/>
      <c r="E29" s="135"/>
      <c r="F29" s="135"/>
      <c r="G29" s="135"/>
      <c r="H29" s="135"/>
      <c r="I29" s="135"/>
      <c r="J29" s="135"/>
      <c r="K29" s="135"/>
      <c r="L29" s="135"/>
      <c r="M29" s="136"/>
    </row>
    <row r="30" spans="1:13" ht="7.5" customHeight="1">
      <c r="A30" s="74"/>
      <c r="B30" s="134"/>
      <c r="C30" s="135"/>
      <c r="D30" s="135"/>
      <c r="E30" s="135"/>
      <c r="F30" s="135"/>
      <c r="G30" s="135"/>
      <c r="H30" s="135"/>
      <c r="I30" s="135"/>
      <c r="J30" s="135"/>
      <c r="K30" s="135"/>
      <c r="L30" s="135"/>
      <c r="M30" s="136"/>
    </row>
    <row r="31" spans="1:13" ht="21" customHeight="1">
      <c r="A31" s="74"/>
      <c r="B31" s="134"/>
      <c r="C31" s="135"/>
      <c r="D31" s="135"/>
      <c r="E31" s="135"/>
      <c r="F31" s="135"/>
      <c r="G31" s="135"/>
      <c r="H31" s="135"/>
      <c r="I31" s="135"/>
      <c r="J31" s="135"/>
      <c r="K31" s="135"/>
      <c r="L31" s="135"/>
      <c r="M31" s="136"/>
    </row>
    <row r="32" spans="2:13" ht="64.5" customHeight="1">
      <c r="B32" s="137" t="s">
        <v>0</v>
      </c>
      <c r="C32" s="138"/>
      <c r="D32" s="138"/>
      <c r="E32" s="138"/>
      <c r="F32" s="138"/>
      <c r="G32" s="138"/>
      <c r="H32" s="138"/>
      <c r="I32" s="138"/>
      <c r="J32" s="138"/>
      <c r="K32" s="138"/>
      <c r="L32" s="138"/>
      <c r="M32" s="139"/>
    </row>
    <row r="33" spans="2:13" ht="39" customHeight="1">
      <c r="B33" s="137"/>
      <c r="C33" s="138"/>
      <c r="D33" s="138"/>
      <c r="E33" s="138"/>
      <c r="F33" s="138"/>
      <c r="G33" s="138"/>
      <c r="H33" s="138"/>
      <c r="I33" s="138"/>
      <c r="J33" s="138"/>
      <c r="K33" s="138"/>
      <c r="L33" s="138"/>
      <c r="M33" s="139"/>
    </row>
    <row r="34" spans="1:13" ht="12" customHeight="1">
      <c r="A34" s="80"/>
      <c r="B34" s="143" t="s">
        <v>1</v>
      </c>
      <c r="C34" s="144"/>
      <c r="D34" s="144"/>
      <c r="E34" s="144"/>
      <c r="F34" s="144"/>
      <c r="G34" s="144"/>
      <c r="H34" s="144"/>
      <c r="I34" s="144"/>
      <c r="J34" s="144"/>
      <c r="K34" s="144"/>
      <c r="L34" s="144"/>
      <c r="M34" s="145"/>
    </row>
    <row r="35" spans="2:13" ht="12.75">
      <c r="B35" s="146"/>
      <c r="C35" s="147"/>
      <c r="D35" s="147"/>
      <c r="E35" s="147"/>
      <c r="F35" s="147"/>
      <c r="G35" s="147"/>
      <c r="H35" s="147"/>
      <c r="I35" s="147"/>
      <c r="J35" s="147"/>
      <c r="K35" s="147"/>
      <c r="L35" s="147"/>
      <c r="M35" s="148"/>
    </row>
    <row r="36" spans="1:23" ht="12.75">
      <c r="A36" s="36"/>
      <c r="B36" s="36"/>
      <c r="C36" s="36"/>
      <c r="D36" s="36"/>
      <c r="E36" s="36"/>
      <c r="F36" s="36"/>
      <c r="G36" s="36"/>
      <c r="H36" s="36"/>
      <c r="I36" s="36"/>
      <c r="J36" s="36"/>
      <c r="K36" s="36"/>
      <c r="L36" s="36"/>
      <c r="M36" s="95" t="s">
        <v>4</v>
      </c>
      <c r="N36" s="36"/>
      <c r="O36" s="36"/>
      <c r="P36" s="36"/>
      <c r="Q36" s="36"/>
      <c r="R36" s="36"/>
      <c r="S36" s="36"/>
      <c r="T36" s="36"/>
      <c r="U36" s="36"/>
      <c r="V36" s="36"/>
      <c r="W36" s="36"/>
    </row>
    <row r="37" spans="1:23" ht="12.75" customHeight="1">
      <c r="A37" s="110"/>
      <c r="C37" s="121"/>
      <c r="D37" s="121"/>
      <c r="E37" s="121"/>
      <c r="F37" s="121"/>
      <c r="G37" s="121"/>
      <c r="H37" s="121"/>
      <c r="I37" s="121"/>
      <c r="J37" s="121"/>
      <c r="K37" s="121"/>
      <c r="L37" s="121"/>
      <c r="M37" s="47"/>
      <c r="N37" s="47"/>
      <c r="O37" s="36"/>
      <c r="P37" s="36"/>
      <c r="Q37" s="36"/>
      <c r="R37" s="36"/>
      <c r="S37" s="36"/>
      <c r="T37" s="36"/>
      <c r="U37" s="36"/>
      <c r="V37" s="36"/>
      <c r="W37" s="36"/>
    </row>
    <row r="38" spans="1:23" ht="12.75">
      <c r="A38" s="110"/>
      <c r="B38" s="121"/>
      <c r="C38" s="121"/>
      <c r="D38" s="121"/>
      <c r="E38" s="121"/>
      <c r="F38" s="121"/>
      <c r="G38" s="121"/>
      <c r="H38" s="121"/>
      <c r="I38" s="121"/>
      <c r="J38" s="121"/>
      <c r="K38" s="121"/>
      <c r="L38" s="121"/>
      <c r="M38" s="47"/>
      <c r="N38" s="47"/>
      <c r="O38" s="36"/>
      <c r="P38" s="36"/>
      <c r="Q38" s="36"/>
      <c r="R38" s="36"/>
      <c r="S38" s="36"/>
      <c r="T38" s="36"/>
      <c r="U38" s="36"/>
      <c r="V38" s="36"/>
      <c r="W38" s="36"/>
    </row>
    <row r="39" spans="1:23" ht="12.75">
      <c r="A39" s="110"/>
      <c r="B39" s="121"/>
      <c r="C39" s="121"/>
      <c r="D39" s="121"/>
      <c r="E39" s="121"/>
      <c r="F39" s="121"/>
      <c r="G39" s="121"/>
      <c r="H39" s="121"/>
      <c r="I39" s="121"/>
      <c r="J39" s="121"/>
      <c r="K39" s="121"/>
      <c r="L39" s="121"/>
      <c r="N39" s="47"/>
      <c r="O39" s="36"/>
      <c r="P39" s="36"/>
      <c r="Q39" s="36"/>
      <c r="R39" s="36"/>
      <c r="S39" s="36"/>
      <c r="T39" s="36"/>
      <c r="U39" s="36"/>
      <c r="V39" s="36"/>
      <c r="W39" s="36"/>
    </row>
    <row r="40" spans="1:23" ht="12.75">
      <c r="A40" s="110"/>
      <c r="B40" s="121"/>
      <c r="C40" s="121"/>
      <c r="D40" s="121"/>
      <c r="E40" s="121"/>
      <c r="F40" s="121"/>
      <c r="G40" s="121"/>
      <c r="H40" s="121"/>
      <c r="I40" s="121"/>
      <c r="J40" s="121"/>
      <c r="K40" s="121"/>
      <c r="L40" s="121"/>
      <c r="M40" s="47"/>
      <c r="N40" s="47"/>
      <c r="O40" s="36"/>
      <c r="P40" s="36"/>
      <c r="Q40" s="36"/>
      <c r="R40" s="36"/>
      <c r="S40" s="36"/>
      <c r="T40" s="36"/>
      <c r="U40" s="36"/>
      <c r="V40" s="36"/>
      <c r="W40" s="36"/>
    </row>
    <row r="41" spans="1:23" ht="12.75">
      <c r="A41" s="110"/>
      <c r="B41" s="121"/>
      <c r="C41" s="121"/>
      <c r="D41" s="121"/>
      <c r="E41" s="121"/>
      <c r="F41" s="121"/>
      <c r="G41" s="121"/>
      <c r="H41" s="121"/>
      <c r="I41" s="121"/>
      <c r="J41" s="121"/>
      <c r="K41" s="121"/>
      <c r="L41" s="121"/>
      <c r="M41" s="47"/>
      <c r="N41" s="47"/>
      <c r="O41" s="36"/>
      <c r="P41" s="36"/>
      <c r="Q41" s="36"/>
      <c r="R41" s="36"/>
      <c r="S41" s="36"/>
      <c r="T41" s="36"/>
      <c r="U41" s="36"/>
      <c r="V41" s="36"/>
      <c r="W41" s="36"/>
    </row>
    <row r="42" spans="1:23" ht="12.75">
      <c r="A42" s="36"/>
      <c r="B42" s="149"/>
      <c r="C42" s="149"/>
      <c r="D42" s="149"/>
      <c r="E42" s="149"/>
      <c r="F42" s="149"/>
      <c r="G42" s="149"/>
      <c r="H42" s="149"/>
      <c r="I42" s="149"/>
      <c r="J42" s="149"/>
      <c r="K42" s="149"/>
      <c r="L42" s="149"/>
      <c r="M42" s="36"/>
      <c r="N42" s="36"/>
      <c r="O42" s="36"/>
      <c r="P42" s="36"/>
      <c r="Q42" s="36"/>
      <c r="R42" s="36"/>
      <c r="S42" s="36"/>
      <c r="T42" s="36"/>
      <c r="U42" s="36"/>
      <c r="V42" s="36"/>
      <c r="W42" s="36"/>
    </row>
    <row r="43" spans="1:23" ht="12.75">
      <c r="A43" s="36"/>
      <c r="B43" s="149"/>
      <c r="C43" s="149"/>
      <c r="D43" s="149"/>
      <c r="E43" s="149"/>
      <c r="F43" s="149"/>
      <c r="G43" s="149"/>
      <c r="H43" s="149"/>
      <c r="I43" s="149"/>
      <c r="J43" s="149"/>
      <c r="K43" s="149"/>
      <c r="L43" s="149"/>
      <c r="M43" s="36"/>
      <c r="N43" s="36"/>
      <c r="O43" s="36"/>
      <c r="P43" s="36"/>
      <c r="Q43" s="36"/>
      <c r="R43" s="36"/>
      <c r="S43" s="36"/>
      <c r="T43" s="36"/>
      <c r="U43" s="36"/>
      <c r="V43" s="36"/>
      <c r="W43" s="36"/>
    </row>
    <row r="44" spans="1:23" ht="12.75">
      <c r="A44" s="36"/>
      <c r="B44" s="149"/>
      <c r="C44" s="149"/>
      <c r="D44" s="149"/>
      <c r="E44" s="149"/>
      <c r="F44" s="149"/>
      <c r="G44" s="149"/>
      <c r="H44" s="149"/>
      <c r="I44" s="149"/>
      <c r="J44" s="149"/>
      <c r="K44" s="149"/>
      <c r="L44" s="149"/>
      <c r="M44" s="36"/>
      <c r="N44" s="36"/>
      <c r="O44" s="36"/>
      <c r="P44" s="36"/>
      <c r="Q44" s="36"/>
      <c r="R44" s="36"/>
      <c r="S44" s="36"/>
      <c r="T44" s="36"/>
      <c r="U44" s="36"/>
      <c r="V44" s="36"/>
      <c r="W44" s="36"/>
    </row>
    <row r="45" spans="1:23" ht="12.75">
      <c r="A45" s="36"/>
      <c r="B45" s="149"/>
      <c r="C45" s="149"/>
      <c r="D45" s="149"/>
      <c r="E45" s="149"/>
      <c r="F45" s="149"/>
      <c r="G45" s="149"/>
      <c r="H45" s="149"/>
      <c r="I45" s="149"/>
      <c r="J45" s="149"/>
      <c r="K45" s="149"/>
      <c r="L45" s="149"/>
      <c r="M45" s="36"/>
      <c r="N45" s="36"/>
      <c r="O45" s="36"/>
      <c r="P45" s="36"/>
      <c r="Q45" s="36"/>
      <c r="R45" s="36"/>
      <c r="S45" s="36"/>
      <c r="T45" s="36"/>
      <c r="U45" s="36"/>
      <c r="V45" s="36"/>
      <c r="W45" s="36"/>
    </row>
    <row r="46" spans="2:12" ht="12.75">
      <c r="B46" s="149"/>
      <c r="C46" s="149"/>
      <c r="D46" s="149"/>
      <c r="E46" s="149"/>
      <c r="F46" s="149"/>
      <c r="G46" s="149"/>
      <c r="H46" s="149"/>
      <c r="I46" s="149"/>
      <c r="J46" s="149"/>
      <c r="K46" s="149"/>
      <c r="L46" s="149"/>
    </row>
    <row r="47" spans="2:12" ht="12.75">
      <c r="B47" s="149"/>
      <c r="C47" s="149"/>
      <c r="D47" s="149"/>
      <c r="E47" s="149"/>
      <c r="F47" s="149"/>
      <c r="G47" s="149"/>
      <c r="H47" s="149"/>
      <c r="I47" s="149"/>
      <c r="J47" s="149"/>
      <c r="K47" s="149"/>
      <c r="L47" s="149"/>
    </row>
    <row r="48" spans="2:12" ht="12.75">
      <c r="B48" s="149"/>
      <c r="C48" s="149"/>
      <c r="D48" s="149"/>
      <c r="E48" s="149"/>
      <c r="F48" s="149"/>
      <c r="G48" s="149"/>
      <c r="H48" s="149"/>
      <c r="I48" s="149"/>
      <c r="J48" s="149"/>
      <c r="K48" s="149"/>
      <c r="L48" s="149"/>
    </row>
    <row r="49" spans="2:12" ht="12.75">
      <c r="B49" s="149"/>
      <c r="C49" s="149"/>
      <c r="D49" s="149"/>
      <c r="E49" s="149"/>
      <c r="F49" s="149"/>
      <c r="G49" s="149"/>
      <c r="H49" s="149"/>
      <c r="I49" s="149"/>
      <c r="J49" s="149"/>
      <c r="K49" s="149"/>
      <c r="L49" s="149"/>
    </row>
    <row r="50" spans="2:12" ht="12.75" customHeight="1">
      <c r="B50" s="150" t="s">
        <v>5</v>
      </c>
      <c r="C50" s="150"/>
      <c r="D50" s="150"/>
      <c r="E50" s="150"/>
      <c r="F50" s="150"/>
      <c r="G50" s="150"/>
      <c r="H50" s="150"/>
      <c r="I50" s="150"/>
      <c r="J50" s="150"/>
      <c r="K50" s="150"/>
      <c r="L50" s="150"/>
    </row>
    <row r="51" spans="2:12" ht="12.75">
      <c r="B51" s="150"/>
      <c r="C51" s="150"/>
      <c r="D51" s="150"/>
      <c r="E51" s="150"/>
      <c r="F51" s="150"/>
      <c r="G51" s="150"/>
      <c r="H51" s="150"/>
      <c r="I51" s="150"/>
      <c r="J51" s="150"/>
      <c r="K51" s="150"/>
      <c r="L51" s="150"/>
    </row>
    <row r="52" spans="2:12" ht="12.75">
      <c r="B52" s="150"/>
      <c r="C52" s="150"/>
      <c r="D52" s="150"/>
      <c r="E52" s="150"/>
      <c r="F52" s="150"/>
      <c r="G52" s="150"/>
      <c r="H52" s="150"/>
      <c r="I52" s="150"/>
      <c r="J52" s="150"/>
      <c r="K52" s="150"/>
      <c r="L52" s="150"/>
    </row>
    <row r="53" spans="2:12" ht="12.75">
      <c r="B53" s="150"/>
      <c r="C53" s="150"/>
      <c r="D53" s="150"/>
      <c r="E53" s="150"/>
      <c r="F53" s="150"/>
      <c r="G53" s="150"/>
      <c r="H53" s="150"/>
      <c r="I53" s="150"/>
      <c r="J53" s="150"/>
      <c r="K53" s="150"/>
      <c r="L53" s="150"/>
    </row>
    <row r="54" spans="2:12" ht="12.75">
      <c r="B54" s="150"/>
      <c r="C54" s="150"/>
      <c r="D54" s="150"/>
      <c r="E54" s="150"/>
      <c r="F54" s="150"/>
      <c r="G54" s="150"/>
      <c r="H54" s="150"/>
      <c r="I54" s="150"/>
      <c r="J54" s="150"/>
      <c r="K54" s="150"/>
      <c r="L54" s="150"/>
    </row>
  </sheetData>
  <mergeCells count="19">
    <mergeCell ref="B34:M35"/>
    <mergeCell ref="B42:L42"/>
    <mergeCell ref="B43:L49"/>
    <mergeCell ref="B50:L54"/>
    <mergeCell ref="D17:M17"/>
    <mergeCell ref="D18:M18"/>
    <mergeCell ref="D20:M20"/>
    <mergeCell ref="D21:L21"/>
    <mergeCell ref="D19:M19"/>
    <mergeCell ref="B6:M9"/>
    <mergeCell ref="D13:M13"/>
    <mergeCell ref="D15:M15"/>
    <mergeCell ref="D16:M16"/>
    <mergeCell ref="D12:M12"/>
    <mergeCell ref="D14:M14"/>
    <mergeCell ref="B26:M31"/>
    <mergeCell ref="B32:M33"/>
    <mergeCell ref="D22:L22"/>
    <mergeCell ref="D23:L23"/>
  </mergeCells>
  <hyperlinks>
    <hyperlink ref="D20" location="Saldo!A58" display="Saldo económico-asistencial."/>
    <hyperlink ref="D13" location="Flujo!A58" display="Flujo de pacientes entre Áreas de Salud, resumen."/>
    <hyperlink ref="D20:M20" location="Saldo!A90" display="Saldo económico-asistencial."/>
    <hyperlink ref="D14:L14" location="'Altas residentes x area'!A72" display="Distribución (%) de los episodios por Ärea de Salud de residencia en función del hospital de atención ."/>
    <hyperlink ref="D15:M15" location="Case_Mix!A116" display="Case-mix por Área de Salud de residencia del paciente y hospital de asistencia."/>
    <hyperlink ref="D16:M16" location="'Estancias x area'!A93" display="Distribución (%) de las estancias por Área de Salud de residencia en función del hospital de atención."/>
    <hyperlink ref="D17:M17" location="'Estancias x hosp'!A114" display="Distribución (%) de los episodios por hospital de atención en función del Área de Salud de residencia."/>
    <hyperlink ref="D21:L21" location="'Altas, datos brutos'!A1" display="Altas, datos brutos."/>
    <hyperlink ref="D22:L22" location="'Pesos, datos brutos'!A1" display="Pesos de los episodios, datos brutos."/>
    <hyperlink ref="D23:L23" location="'Estancias, datos brutos'!A1" display="Estancias hospitalarias, datos brutos."/>
    <hyperlink ref="D18:M18" location="'Camas ocupadas'!A116" display="Camas ocupadas/día en función del Área de Salud de residencia y hospital de asistencia."/>
    <hyperlink ref="D12:M12" location="Metodología!A1" display="Metodología"/>
    <hyperlink ref="D14:M14" location="'Altas residentes x area'!A118" display="Distribución (%) de los episodios por Área de Salud de residencia en función del hospital de atención ."/>
    <hyperlink ref="D19" location="'Estancia Media'!A91" display="Estancia media por Hospital y Área de Salud de residencia."/>
    <hyperlink ref="D13:M13" location="Flujo!A101" display="Flujo de pacientes entre Áreas de Salud, resumen."/>
    <hyperlink ref="D19:M19" location="'Estancia Media'!A118" display="Estancia media por Hospital y Área de Salud de residencia."/>
  </hyperlinks>
  <printOptions/>
  <pageMargins left="0.75" right="0.75" top="1" bottom="1" header="0" footer="0"/>
  <pageSetup horizontalDpi="200" verticalDpi="2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indexed="10"/>
  </sheetPr>
  <dimension ref="A1:L110"/>
  <sheetViews>
    <sheetView showGridLines="0" showRowColHeaders="0" zoomScale="80" zoomScaleNormal="80" workbookViewId="0" topLeftCell="A79">
      <selection activeCell="I95" sqref="I95"/>
    </sheetView>
  </sheetViews>
  <sheetFormatPr defaultColWidth="11.421875" defaultRowHeight="12.75"/>
  <cols>
    <col min="2" max="2" width="18.57421875" style="0" bestFit="1" customWidth="1"/>
    <col min="3" max="3" width="13.7109375" style="0" bestFit="1" customWidth="1"/>
    <col min="4" max="4" width="14.57421875" style="0" bestFit="1" customWidth="1"/>
    <col min="5" max="5" width="13.7109375" style="0" bestFit="1" customWidth="1"/>
    <col min="6" max="6" width="16.140625" style="0" bestFit="1" customWidth="1"/>
    <col min="7" max="7" width="15.00390625" style="0" customWidth="1"/>
    <col min="9" max="9" width="20.8515625" style="0" customWidth="1"/>
    <col min="10" max="10" width="14.7109375" style="0" customWidth="1"/>
  </cols>
  <sheetData>
    <row r="1" spans="1:2" ht="12.75">
      <c r="A1" s="6"/>
      <c r="B1" s="97"/>
    </row>
    <row r="2" ht="12.75">
      <c r="B2" s="6"/>
    </row>
    <row r="4" spans="2:11" ht="18">
      <c r="B4" s="151" t="s">
        <v>189</v>
      </c>
      <c r="C4" s="151"/>
      <c r="D4" s="151"/>
      <c r="E4" s="151"/>
      <c r="F4" s="151"/>
      <c r="G4" s="151"/>
      <c r="H4" s="151"/>
      <c r="I4" s="151"/>
      <c r="J4" s="151"/>
      <c r="K4" s="151"/>
    </row>
    <row r="5" ht="12.75" customHeight="1"/>
    <row r="7" spans="2:11" ht="30" customHeight="1">
      <c r="B7" s="4"/>
      <c r="C7" s="1" t="s">
        <v>96</v>
      </c>
      <c r="D7" s="1" t="s">
        <v>97</v>
      </c>
      <c r="E7" s="1" t="s">
        <v>211</v>
      </c>
      <c r="F7" s="1" t="s">
        <v>98</v>
      </c>
      <c r="G7" s="70" t="s">
        <v>151</v>
      </c>
      <c r="H7" s="1" t="s">
        <v>99</v>
      </c>
      <c r="I7" s="71" t="s">
        <v>152</v>
      </c>
      <c r="J7" s="70" t="s">
        <v>153</v>
      </c>
      <c r="K7" s="70" t="s">
        <v>154</v>
      </c>
    </row>
    <row r="8" spans="2:11" ht="15" customHeight="1">
      <c r="B8" s="2" t="s">
        <v>37</v>
      </c>
      <c r="C8" s="14">
        <v>5247</v>
      </c>
      <c r="D8" s="14">
        <v>7231</v>
      </c>
      <c r="E8" s="14">
        <v>48</v>
      </c>
      <c r="F8" s="14">
        <v>34</v>
      </c>
      <c r="G8" s="14">
        <v>2423.8577100000057</v>
      </c>
      <c r="H8" s="14">
        <v>14983.857710000006</v>
      </c>
      <c r="I8" s="14">
        <v>1912</v>
      </c>
      <c r="J8" s="14">
        <v>5319</v>
      </c>
      <c r="K8" s="14">
        <v>7790.857710000006</v>
      </c>
    </row>
    <row r="9" spans="2:11" ht="15" customHeight="1">
      <c r="B9" s="59" t="s">
        <v>179</v>
      </c>
      <c r="C9" s="14">
        <v>3043</v>
      </c>
      <c r="D9" s="14">
        <v>387</v>
      </c>
      <c r="E9" s="14">
        <v>26</v>
      </c>
      <c r="F9" s="14">
        <v>6</v>
      </c>
      <c r="G9" s="14">
        <v>120.88092999999998</v>
      </c>
      <c r="H9" s="14">
        <v>3582.88093</v>
      </c>
      <c r="I9" s="14">
        <v>1778</v>
      </c>
      <c r="J9" s="14">
        <v>-1391</v>
      </c>
      <c r="K9" s="14">
        <v>-1244.11907</v>
      </c>
    </row>
    <row r="10" spans="2:11" ht="15" customHeight="1">
      <c r="B10" s="2" t="s">
        <v>41</v>
      </c>
      <c r="C10" s="14">
        <v>2699</v>
      </c>
      <c r="D10" s="14">
        <v>8</v>
      </c>
      <c r="E10" s="14">
        <v>20</v>
      </c>
      <c r="F10" s="14">
        <v>8</v>
      </c>
      <c r="G10" s="14">
        <v>97.98152</v>
      </c>
      <c r="H10" s="14">
        <v>2832.98152</v>
      </c>
      <c r="I10" s="14">
        <v>1503</v>
      </c>
      <c r="J10" s="14">
        <v>-1495</v>
      </c>
      <c r="K10" s="14">
        <v>-1377.01848</v>
      </c>
    </row>
    <row r="11" spans="2:11" ht="15" customHeight="1">
      <c r="B11" s="2" t="s">
        <v>42</v>
      </c>
      <c r="C11" s="14">
        <v>979</v>
      </c>
      <c r="D11" s="14">
        <v>22</v>
      </c>
      <c r="E11" s="14">
        <v>35</v>
      </c>
      <c r="F11" s="14">
        <v>2</v>
      </c>
      <c r="G11" s="14">
        <v>24.86862</v>
      </c>
      <c r="H11" s="14">
        <v>1062.86862</v>
      </c>
      <c r="I11" s="14">
        <v>778</v>
      </c>
      <c r="J11" s="14">
        <v>-756</v>
      </c>
      <c r="K11" s="14">
        <v>-696.13138</v>
      </c>
    </row>
    <row r="12" spans="2:11" ht="15" customHeight="1">
      <c r="B12" s="2" t="s">
        <v>43</v>
      </c>
      <c r="C12" s="14">
        <v>942</v>
      </c>
      <c r="D12" s="14">
        <v>10</v>
      </c>
      <c r="E12" s="14">
        <v>11</v>
      </c>
      <c r="F12" s="14">
        <v>0</v>
      </c>
      <c r="G12" s="14">
        <v>14.89295</v>
      </c>
      <c r="H12" s="14">
        <v>977.89295</v>
      </c>
      <c r="I12" s="14">
        <v>519</v>
      </c>
      <c r="J12" s="14">
        <v>-509</v>
      </c>
      <c r="K12" s="14">
        <v>-483.10705</v>
      </c>
    </row>
    <row r="13" spans="2:11" ht="15" customHeight="1">
      <c r="B13" s="2" t="s">
        <v>38</v>
      </c>
      <c r="C13" s="14">
        <v>3303</v>
      </c>
      <c r="D13" s="14">
        <v>809</v>
      </c>
      <c r="E13" s="14">
        <v>39</v>
      </c>
      <c r="F13" s="14">
        <v>154</v>
      </c>
      <c r="G13" s="14">
        <v>47.57823</v>
      </c>
      <c r="H13" s="14">
        <v>4352.57823</v>
      </c>
      <c r="I13" s="14">
        <v>1849</v>
      </c>
      <c r="J13" s="14">
        <v>-1040</v>
      </c>
      <c r="K13" s="14">
        <v>-953.42177</v>
      </c>
    </row>
    <row r="14" spans="2:11" ht="15" customHeight="1">
      <c r="B14" s="2" t="s">
        <v>93</v>
      </c>
      <c r="C14" s="14">
        <v>2945</v>
      </c>
      <c r="D14" s="14">
        <v>483</v>
      </c>
      <c r="E14" s="14">
        <v>12</v>
      </c>
      <c r="F14" s="14">
        <v>17</v>
      </c>
      <c r="G14" s="14">
        <v>31.777619999999995</v>
      </c>
      <c r="H14" s="14">
        <v>3488.77762</v>
      </c>
      <c r="I14" s="14">
        <v>2075</v>
      </c>
      <c r="J14" s="14">
        <v>-1592</v>
      </c>
      <c r="K14" s="14">
        <v>-1548.22238</v>
      </c>
    </row>
    <row r="15" spans="2:11" ht="15" customHeight="1">
      <c r="B15" s="2" t="s">
        <v>40</v>
      </c>
      <c r="C15" s="14">
        <v>628</v>
      </c>
      <c r="D15" s="14">
        <v>32</v>
      </c>
      <c r="E15" s="14">
        <v>34</v>
      </c>
      <c r="F15" s="14">
        <v>3</v>
      </c>
      <c r="G15" s="14">
        <v>29.930060000000005</v>
      </c>
      <c r="H15" s="14">
        <v>726.93006</v>
      </c>
      <c r="I15" s="14">
        <v>1190</v>
      </c>
      <c r="J15" s="14">
        <v>-1158</v>
      </c>
      <c r="K15" s="14">
        <v>-1094.06994</v>
      </c>
    </row>
    <row r="16" spans="2:11" ht="15" customHeight="1">
      <c r="B16" s="2" t="s">
        <v>124</v>
      </c>
      <c r="C16" s="14">
        <v>724</v>
      </c>
      <c r="D16" s="14">
        <v>38</v>
      </c>
      <c r="E16" s="14">
        <v>2</v>
      </c>
      <c r="F16" s="14">
        <v>3</v>
      </c>
      <c r="G16" s="14">
        <v>1.8032500000000002</v>
      </c>
      <c r="H16" s="14">
        <v>768.80325</v>
      </c>
      <c r="I16" s="14">
        <v>600</v>
      </c>
      <c r="J16" s="14">
        <v>-562</v>
      </c>
      <c r="K16" s="14">
        <v>-558.19675</v>
      </c>
    </row>
    <row r="17" spans="2:11" ht="22.5" customHeight="1">
      <c r="B17" s="182" t="s">
        <v>150</v>
      </c>
      <c r="C17" s="182"/>
      <c r="D17" s="182"/>
      <c r="E17" s="182"/>
      <c r="F17" s="182"/>
      <c r="G17" s="182"/>
      <c r="H17" s="182"/>
      <c r="I17" s="182"/>
      <c r="J17" s="182"/>
      <c r="K17" s="182"/>
    </row>
    <row r="19" ht="12.75">
      <c r="B19" s="90" t="s">
        <v>214</v>
      </c>
    </row>
    <row r="24" spans="2:11" ht="18">
      <c r="B24" s="151" t="s">
        <v>190</v>
      </c>
      <c r="C24" s="151"/>
      <c r="D24" s="151"/>
      <c r="E24" s="151"/>
      <c r="F24" s="151"/>
      <c r="G24" s="151"/>
      <c r="H24" s="151"/>
      <c r="I24" s="151"/>
      <c r="J24" s="151"/>
      <c r="K24" s="151"/>
    </row>
    <row r="25" ht="12.75" customHeight="1"/>
    <row r="26" spans="2:11" ht="30" customHeight="1">
      <c r="B26" s="4"/>
      <c r="C26" s="1" t="s">
        <v>96</v>
      </c>
      <c r="D26" s="1" t="s">
        <v>97</v>
      </c>
      <c r="E26" s="1" t="s">
        <v>211</v>
      </c>
      <c r="F26" s="1" t="s">
        <v>98</v>
      </c>
      <c r="G26" s="70" t="s">
        <v>151</v>
      </c>
      <c r="H26" s="1" t="s">
        <v>99</v>
      </c>
      <c r="I26" s="71" t="s">
        <v>152</v>
      </c>
      <c r="J26" s="70" t="s">
        <v>153</v>
      </c>
      <c r="K26" s="70" t="s">
        <v>154</v>
      </c>
    </row>
    <row r="27" spans="2:11" ht="15" customHeight="1">
      <c r="B27" s="2" t="s">
        <v>37</v>
      </c>
      <c r="C27" s="14">
        <v>5133</v>
      </c>
      <c r="D27" s="14">
        <v>6998</v>
      </c>
      <c r="E27" s="14">
        <v>17</v>
      </c>
      <c r="F27" s="14">
        <v>10</v>
      </c>
      <c r="G27" s="14">
        <v>2474.751480000005</v>
      </c>
      <c r="H27" s="14">
        <v>14632.751480000004</v>
      </c>
      <c r="I27" s="14">
        <v>2062</v>
      </c>
      <c r="J27" s="14">
        <v>4936</v>
      </c>
      <c r="K27" s="14">
        <v>7427.751480000004</v>
      </c>
    </row>
    <row r="28" spans="2:11" ht="15" customHeight="1">
      <c r="B28" s="59" t="s">
        <v>179</v>
      </c>
      <c r="C28" s="14">
        <v>3614</v>
      </c>
      <c r="D28" s="14">
        <v>568</v>
      </c>
      <c r="E28" s="14">
        <v>36</v>
      </c>
      <c r="F28" s="14">
        <v>14</v>
      </c>
      <c r="G28" s="14">
        <v>82.19287000000003</v>
      </c>
      <c r="H28" s="14">
        <v>4314.19287</v>
      </c>
      <c r="I28" s="14">
        <v>1776</v>
      </c>
      <c r="J28" s="14">
        <v>-1208</v>
      </c>
      <c r="K28" s="14">
        <v>-1089.80713</v>
      </c>
    </row>
    <row r="29" spans="2:11" ht="15" customHeight="1">
      <c r="B29" s="2" t="s">
        <v>41</v>
      </c>
      <c r="C29" s="14">
        <v>2856</v>
      </c>
      <c r="D29" s="14">
        <v>21</v>
      </c>
      <c r="E29" s="14">
        <v>11</v>
      </c>
      <c r="F29" s="14">
        <v>1</v>
      </c>
      <c r="G29" s="14">
        <v>49.75223</v>
      </c>
      <c r="H29" s="14">
        <v>2938.75223</v>
      </c>
      <c r="I29" s="14">
        <v>1633</v>
      </c>
      <c r="J29" s="14">
        <v>-1612</v>
      </c>
      <c r="K29" s="14">
        <v>-1551.24777</v>
      </c>
    </row>
    <row r="30" spans="2:11" ht="15" customHeight="1">
      <c r="B30" s="2" t="s">
        <v>42</v>
      </c>
      <c r="C30" s="14">
        <v>995</v>
      </c>
      <c r="D30" s="14">
        <v>31</v>
      </c>
      <c r="E30" s="14">
        <v>37</v>
      </c>
      <c r="F30" s="14">
        <v>6</v>
      </c>
      <c r="G30" s="14">
        <v>30.102040000000006</v>
      </c>
      <c r="H30" s="14">
        <v>1099.10204</v>
      </c>
      <c r="I30" s="14">
        <v>785</v>
      </c>
      <c r="J30" s="14">
        <v>-754</v>
      </c>
      <c r="K30" s="14">
        <v>-686.89796</v>
      </c>
    </row>
    <row r="31" spans="2:11" ht="15" customHeight="1">
      <c r="B31" s="2" t="s">
        <v>43</v>
      </c>
      <c r="C31" s="14">
        <v>993</v>
      </c>
      <c r="D31" s="14">
        <v>5</v>
      </c>
      <c r="E31" s="14">
        <v>10</v>
      </c>
      <c r="F31" s="14">
        <v>0</v>
      </c>
      <c r="G31" s="14">
        <v>22.359679999999997</v>
      </c>
      <c r="H31" s="14">
        <v>1030.35968</v>
      </c>
      <c r="I31" s="14">
        <v>422</v>
      </c>
      <c r="J31" s="14">
        <v>-417</v>
      </c>
      <c r="K31" s="14">
        <v>-384.64032</v>
      </c>
    </row>
    <row r="32" spans="2:11" ht="15" customHeight="1">
      <c r="B32" s="2" t="s">
        <v>38</v>
      </c>
      <c r="C32" s="14">
        <v>3500</v>
      </c>
      <c r="D32" s="14">
        <v>835</v>
      </c>
      <c r="E32" s="14">
        <v>18</v>
      </c>
      <c r="F32" s="14">
        <v>30</v>
      </c>
      <c r="G32" s="14">
        <v>38.21432</v>
      </c>
      <c r="H32" s="14">
        <v>4421.21432</v>
      </c>
      <c r="I32" s="14">
        <v>1935</v>
      </c>
      <c r="J32" s="14">
        <v>-1100</v>
      </c>
      <c r="K32" s="14">
        <v>-1043.78568</v>
      </c>
    </row>
    <row r="33" spans="2:11" ht="15" customHeight="1">
      <c r="B33" s="2" t="s">
        <v>93</v>
      </c>
      <c r="C33" s="14">
        <v>3147</v>
      </c>
      <c r="D33" s="14">
        <v>581</v>
      </c>
      <c r="E33" s="14">
        <v>14</v>
      </c>
      <c r="F33" s="14">
        <v>11</v>
      </c>
      <c r="G33" s="14">
        <v>72.21939</v>
      </c>
      <c r="H33" s="14">
        <v>3825.21939</v>
      </c>
      <c r="I33" s="14">
        <v>1981</v>
      </c>
      <c r="J33" s="14">
        <v>-1400</v>
      </c>
      <c r="K33" s="14">
        <v>-1313.78061</v>
      </c>
    </row>
    <row r="34" spans="2:11" ht="15" customHeight="1">
      <c r="B34" s="2" t="s">
        <v>40</v>
      </c>
      <c r="C34" s="14">
        <v>657</v>
      </c>
      <c r="D34" s="14">
        <v>30</v>
      </c>
      <c r="E34" s="14">
        <v>21</v>
      </c>
      <c r="F34" s="14">
        <v>0</v>
      </c>
      <c r="G34" s="14">
        <v>29.052799999999998</v>
      </c>
      <c r="H34" s="14">
        <v>737.0528</v>
      </c>
      <c r="I34" s="14">
        <v>1180</v>
      </c>
      <c r="J34" s="14">
        <v>-1150</v>
      </c>
      <c r="K34" s="14">
        <v>-1099.9472</v>
      </c>
    </row>
    <row r="35" spans="2:11" ht="15" customHeight="1">
      <c r="B35" s="2" t="s">
        <v>124</v>
      </c>
      <c r="C35" s="14">
        <v>840</v>
      </c>
      <c r="D35" s="14">
        <v>67</v>
      </c>
      <c r="E35" s="14">
        <v>4</v>
      </c>
      <c r="F35" s="14">
        <v>1</v>
      </c>
      <c r="G35" s="14">
        <v>2.79722</v>
      </c>
      <c r="H35" s="14">
        <v>914.79722</v>
      </c>
      <c r="I35" s="14">
        <v>552</v>
      </c>
      <c r="J35" s="14">
        <v>-485</v>
      </c>
      <c r="K35" s="14">
        <v>-478.20278</v>
      </c>
    </row>
    <row r="36" spans="2:11" ht="22.5" customHeight="1">
      <c r="B36" s="182" t="s">
        <v>150</v>
      </c>
      <c r="C36" s="182"/>
      <c r="D36" s="182"/>
      <c r="E36" s="182"/>
      <c r="F36" s="182"/>
      <c r="G36" s="182"/>
      <c r="H36" s="182"/>
      <c r="I36" s="182"/>
      <c r="J36" s="182"/>
      <c r="K36" s="182"/>
    </row>
    <row r="38" ht="12.75">
      <c r="B38" s="90" t="s">
        <v>214</v>
      </c>
    </row>
    <row r="43" spans="2:11" ht="18">
      <c r="B43" s="151" t="s">
        <v>26</v>
      </c>
      <c r="C43" s="151"/>
      <c r="D43" s="151"/>
      <c r="E43" s="151"/>
      <c r="F43" s="151"/>
      <c r="G43" s="151"/>
      <c r="H43" s="151"/>
      <c r="I43" s="151"/>
      <c r="J43" s="151"/>
      <c r="K43" s="151"/>
    </row>
    <row r="44" ht="12.75" customHeight="1"/>
    <row r="45" spans="2:11" ht="30" customHeight="1">
      <c r="B45" s="4"/>
      <c r="C45" s="1" t="s">
        <v>96</v>
      </c>
      <c r="D45" s="1" t="s">
        <v>97</v>
      </c>
      <c r="E45" s="1" t="s">
        <v>211</v>
      </c>
      <c r="F45" s="1" t="s">
        <v>98</v>
      </c>
      <c r="G45" s="70" t="s">
        <v>151</v>
      </c>
      <c r="H45" s="1" t="s">
        <v>99</v>
      </c>
      <c r="I45" s="71" t="s">
        <v>152</v>
      </c>
      <c r="J45" s="70" t="s">
        <v>153</v>
      </c>
      <c r="K45" s="70" t="s">
        <v>154</v>
      </c>
    </row>
    <row r="46" spans="2:11" ht="15" customHeight="1">
      <c r="B46" s="2" t="s">
        <v>37</v>
      </c>
      <c r="C46" s="14">
        <v>5301</v>
      </c>
      <c r="D46" s="14">
        <v>8528</v>
      </c>
      <c r="E46" s="14">
        <v>148</v>
      </c>
      <c r="F46" s="14">
        <v>8</v>
      </c>
      <c r="G46" s="14">
        <v>757.8819000000003</v>
      </c>
      <c r="H46" s="14">
        <v>14742.8819</v>
      </c>
      <c r="I46" s="14">
        <v>1743</v>
      </c>
      <c r="J46" s="14">
        <v>6785</v>
      </c>
      <c r="K46" s="14">
        <v>7690.8819</v>
      </c>
    </row>
    <row r="47" spans="2:11" ht="15" customHeight="1">
      <c r="B47" s="59" t="s">
        <v>179</v>
      </c>
      <c r="C47" s="14">
        <v>4084</v>
      </c>
      <c r="D47" s="14">
        <v>588</v>
      </c>
      <c r="E47" s="14">
        <v>24</v>
      </c>
      <c r="F47" s="14">
        <v>6</v>
      </c>
      <c r="G47" s="14">
        <v>101.23500999999997</v>
      </c>
      <c r="H47" s="14">
        <v>4803.23501</v>
      </c>
      <c r="I47" s="14">
        <v>1918</v>
      </c>
      <c r="J47" s="14">
        <v>-1330</v>
      </c>
      <c r="K47" s="14">
        <v>-1204.7649900000001</v>
      </c>
    </row>
    <row r="48" spans="2:11" ht="15" customHeight="1">
      <c r="B48" s="2" t="s">
        <v>41</v>
      </c>
      <c r="C48" s="14">
        <v>2965</v>
      </c>
      <c r="D48" s="14">
        <v>20</v>
      </c>
      <c r="E48" s="14">
        <v>17</v>
      </c>
      <c r="F48" s="14">
        <v>11</v>
      </c>
      <c r="G48" s="14">
        <v>53.97626999999999</v>
      </c>
      <c r="H48" s="14">
        <v>3066.97627</v>
      </c>
      <c r="I48" s="14">
        <v>1762</v>
      </c>
      <c r="J48" s="14">
        <v>-1742</v>
      </c>
      <c r="K48" s="14">
        <v>-1671.0237300000001</v>
      </c>
    </row>
    <row r="49" spans="2:11" ht="15" customHeight="1">
      <c r="B49" s="2" t="s">
        <v>42</v>
      </c>
      <c r="C49" s="14">
        <v>1087</v>
      </c>
      <c r="D49" s="14">
        <v>13</v>
      </c>
      <c r="E49" s="14">
        <v>21</v>
      </c>
      <c r="F49" s="14">
        <v>6</v>
      </c>
      <c r="G49" s="14">
        <v>30.9895</v>
      </c>
      <c r="H49" s="14">
        <v>1157.9895</v>
      </c>
      <c r="I49" s="14">
        <v>1062</v>
      </c>
      <c r="J49" s="14">
        <v>-1049</v>
      </c>
      <c r="K49" s="14">
        <v>-997.0105</v>
      </c>
    </row>
    <row r="50" spans="2:11" ht="15" customHeight="1">
      <c r="B50" s="2" t="s">
        <v>43</v>
      </c>
      <c r="C50" s="14">
        <v>967</v>
      </c>
      <c r="D50" s="14">
        <v>6</v>
      </c>
      <c r="E50" s="14">
        <v>6</v>
      </c>
      <c r="F50" s="14">
        <v>0</v>
      </c>
      <c r="G50" s="14">
        <v>19.92342</v>
      </c>
      <c r="H50" s="14">
        <v>998.92342</v>
      </c>
      <c r="I50" s="14">
        <v>664</v>
      </c>
      <c r="J50" s="14">
        <v>-658</v>
      </c>
      <c r="K50" s="14">
        <v>-632.07658</v>
      </c>
    </row>
    <row r="51" spans="2:11" ht="15" customHeight="1">
      <c r="B51" s="2" t="s">
        <v>38</v>
      </c>
      <c r="C51" s="14">
        <v>3524</v>
      </c>
      <c r="D51" s="14">
        <v>792</v>
      </c>
      <c r="E51" s="14">
        <v>25</v>
      </c>
      <c r="F51" s="14">
        <v>25</v>
      </c>
      <c r="G51" s="14">
        <v>67.44119</v>
      </c>
      <c r="H51" s="14">
        <v>4433.44119</v>
      </c>
      <c r="I51" s="14">
        <v>2096</v>
      </c>
      <c r="J51" s="14">
        <v>-1304</v>
      </c>
      <c r="K51" s="14">
        <v>-1211.55881</v>
      </c>
    </row>
    <row r="52" spans="2:11" ht="15" customHeight="1">
      <c r="B52" s="2" t="s">
        <v>93</v>
      </c>
      <c r="C52" s="14">
        <v>3604</v>
      </c>
      <c r="D52" s="14">
        <v>392</v>
      </c>
      <c r="E52" s="14">
        <v>16</v>
      </c>
      <c r="F52" s="14">
        <v>9</v>
      </c>
      <c r="G52" s="14">
        <v>27.498460000000005</v>
      </c>
      <c r="H52" s="14">
        <v>4048.49846</v>
      </c>
      <c r="I52" s="14">
        <v>2123</v>
      </c>
      <c r="J52" s="14">
        <v>-1731</v>
      </c>
      <c r="K52" s="14">
        <v>-1687.50154</v>
      </c>
    </row>
    <row r="53" spans="2:11" ht="15" customHeight="1">
      <c r="B53" s="2" t="s">
        <v>40</v>
      </c>
      <c r="C53" s="14">
        <v>772</v>
      </c>
      <c r="D53" s="14">
        <v>13</v>
      </c>
      <c r="E53" s="14">
        <v>26</v>
      </c>
      <c r="F53" s="14">
        <v>0</v>
      </c>
      <c r="G53" s="14">
        <v>6.29698</v>
      </c>
      <c r="H53" s="14">
        <v>817.29698</v>
      </c>
      <c r="I53" s="14">
        <v>1330</v>
      </c>
      <c r="J53" s="14">
        <v>-1317</v>
      </c>
      <c r="K53" s="14">
        <v>-1284.70302</v>
      </c>
    </row>
    <row r="54" spans="2:11" ht="15" customHeight="1">
      <c r="B54" s="2" t="s">
        <v>124</v>
      </c>
      <c r="C54" s="14">
        <v>886</v>
      </c>
      <c r="D54" s="14">
        <v>51</v>
      </c>
      <c r="E54" s="14">
        <v>8</v>
      </c>
      <c r="F54" s="14">
        <v>9</v>
      </c>
      <c r="G54" s="14">
        <v>1.56336</v>
      </c>
      <c r="H54" s="14">
        <v>955.56336</v>
      </c>
      <c r="I54" s="14">
        <v>626</v>
      </c>
      <c r="J54" s="14">
        <v>-575</v>
      </c>
      <c r="K54" s="14">
        <v>-565.43664</v>
      </c>
    </row>
    <row r="55" spans="2:11" ht="22.5" customHeight="1">
      <c r="B55" s="182" t="s">
        <v>150</v>
      </c>
      <c r="C55" s="182"/>
      <c r="D55" s="182"/>
      <c r="E55" s="182"/>
      <c r="F55" s="182"/>
      <c r="G55" s="182"/>
      <c r="H55" s="182"/>
      <c r="I55" s="182"/>
      <c r="J55" s="182"/>
      <c r="K55" s="182"/>
    </row>
    <row r="57" ht="12.75">
      <c r="B57" s="90" t="s">
        <v>214</v>
      </c>
    </row>
    <row r="62" spans="2:11" ht="18">
      <c r="B62" s="151" t="s">
        <v>191</v>
      </c>
      <c r="C62" s="151"/>
      <c r="D62" s="151"/>
      <c r="E62" s="151"/>
      <c r="F62" s="151"/>
      <c r="G62" s="151"/>
      <c r="H62" s="151"/>
      <c r="I62" s="151"/>
      <c r="J62" s="151"/>
      <c r="K62" s="151"/>
    </row>
    <row r="63" ht="12.75" customHeight="1"/>
    <row r="64" spans="2:11" ht="30" customHeight="1">
      <c r="B64" s="4"/>
      <c r="C64" s="1" t="s">
        <v>96</v>
      </c>
      <c r="D64" s="1" t="s">
        <v>97</v>
      </c>
      <c r="E64" s="1" t="s">
        <v>211</v>
      </c>
      <c r="F64" s="1" t="s">
        <v>98</v>
      </c>
      <c r="G64" s="70" t="s">
        <v>151</v>
      </c>
      <c r="H64" s="1" t="s">
        <v>99</v>
      </c>
      <c r="I64" s="71" t="s">
        <v>152</v>
      </c>
      <c r="J64" s="70" t="s">
        <v>153</v>
      </c>
      <c r="K64" s="70" t="s">
        <v>154</v>
      </c>
    </row>
    <row r="65" spans="2:11" ht="15" customHeight="1">
      <c r="B65" s="2" t="s">
        <v>37</v>
      </c>
      <c r="C65" s="14">
        <v>4962</v>
      </c>
      <c r="D65" s="14">
        <v>8514</v>
      </c>
      <c r="E65" s="14">
        <v>218</v>
      </c>
      <c r="F65" s="14">
        <v>3</v>
      </c>
      <c r="G65" s="14">
        <v>716.0722799999994</v>
      </c>
      <c r="H65" s="14">
        <v>14413.07228</v>
      </c>
      <c r="I65" s="14">
        <v>2078</v>
      </c>
      <c r="J65" s="10">
        <v>6436</v>
      </c>
      <c r="K65" s="10">
        <v>7370.072279999999</v>
      </c>
    </row>
    <row r="66" spans="2:11" ht="15" customHeight="1">
      <c r="B66" s="59" t="s">
        <v>179</v>
      </c>
      <c r="C66" s="14">
        <v>4872</v>
      </c>
      <c r="D66" s="14">
        <v>506</v>
      </c>
      <c r="E66" s="14">
        <v>54</v>
      </c>
      <c r="F66" s="14">
        <v>6</v>
      </c>
      <c r="G66" s="14">
        <v>97.80206</v>
      </c>
      <c r="H66" s="14">
        <v>5535.80206</v>
      </c>
      <c r="I66" s="14">
        <v>1792</v>
      </c>
      <c r="J66" s="10">
        <v>-1286</v>
      </c>
      <c r="K66" s="10">
        <v>-1134.19794</v>
      </c>
    </row>
    <row r="67" spans="2:11" ht="15" customHeight="1">
      <c r="B67" s="2" t="s">
        <v>41</v>
      </c>
      <c r="C67" s="14">
        <v>2601</v>
      </c>
      <c r="D67" s="14">
        <v>30</v>
      </c>
      <c r="E67" s="14">
        <v>18</v>
      </c>
      <c r="F67" s="14">
        <v>2</v>
      </c>
      <c r="G67" s="14">
        <v>58.016270000000006</v>
      </c>
      <c r="H67" s="14">
        <v>2709.01627</v>
      </c>
      <c r="I67" s="14">
        <v>2081</v>
      </c>
      <c r="J67" s="10">
        <v>-2051</v>
      </c>
      <c r="K67" s="10">
        <v>-1974.98373</v>
      </c>
    </row>
    <row r="68" spans="2:11" ht="15" customHeight="1">
      <c r="B68" s="2" t="s">
        <v>42</v>
      </c>
      <c r="C68" s="14">
        <v>1119</v>
      </c>
      <c r="D68" s="14">
        <v>39</v>
      </c>
      <c r="E68" s="14">
        <v>35</v>
      </c>
      <c r="F68" s="14">
        <v>1</v>
      </c>
      <c r="G68" s="14">
        <v>16.982879999999998</v>
      </c>
      <c r="H68" s="14">
        <v>1210.98288</v>
      </c>
      <c r="I68" s="14">
        <v>838</v>
      </c>
      <c r="J68" s="10">
        <v>-799</v>
      </c>
      <c r="K68" s="10">
        <v>-747.01712</v>
      </c>
    </row>
    <row r="69" spans="2:11" ht="15" customHeight="1">
      <c r="B69" s="2" t="s">
        <v>43</v>
      </c>
      <c r="C69" s="14">
        <v>893</v>
      </c>
      <c r="D69" s="14">
        <v>20</v>
      </c>
      <c r="E69" s="14">
        <v>5</v>
      </c>
      <c r="F69" s="14">
        <v>0</v>
      </c>
      <c r="G69" s="14">
        <v>15.77609</v>
      </c>
      <c r="H69" s="14">
        <v>933.77609</v>
      </c>
      <c r="I69" s="14">
        <v>787</v>
      </c>
      <c r="J69" s="10">
        <v>-767</v>
      </c>
      <c r="K69" s="10">
        <v>-746.22391</v>
      </c>
    </row>
    <row r="70" spans="2:11" ht="15" customHeight="1">
      <c r="B70" s="2" t="s">
        <v>38</v>
      </c>
      <c r="C70" s="14">
        <v>3615</v>
      </c>
      <c r="D70" s="14">
        <v>456</v>
      </c>
      <c r="E70" s="14">
        <v>20</v>
      </c>
      <c r="F70" s="14">
        <v>23</v>
      </c>
      <c r="G70" s="14">
        <v>42.63105</v>
      </c>
      <c r="H70" s="14">
        <v>4156.63105</v>
      </c>
      <c r="I70" s="14">
        <v>2141</v>
      </c>
      <c r="J70" s="10">
        <v>-1685</v>
      </c>
      <c r="K70" s="10">
        <v>-1622.36895</v>
      </c>
    </row>
    <row r="71" spans="2:11" ht="15" customHeight="1">
      <c r="B71" s="2" t="s">
        <v>93</v>
      </c>
      <c r="C71" s="14">
        <v>3538</v>
      </c>
      <c r="D71" s="14">
        <v>369</v>
      </c>
      <c r="E71" s="14">
        <v>11</v>
      </c>
      <c r="F71" s="14">
        <v>5</v>
      </c>
      <c r="G71" s="14">
        <v>22.873240000000003</v>
      </c>
      <c r="H71" s="14">
        <v>3945.87324</v>
      </c>
      <c r="I71" s="14">
        <v>2201</v>
      </c>
      <c r="J71" s="10">
        <v>-1832</v>
      </c>
      <c r="K71" s="10">
        <v>-1798.12676</v>
      </c>
    </row>
    <row r="72" spans="2:11" ht="15" customHeight="1">
      <c r="B72" s="2" t="s">
        <v>40</v>
      </c>
      <c r="C72" s="14">
        <v>1194</v>
      </c>
      <c r="D72" s="14">
        <v>38</v>
      </c>
      <c r="E72" s="14">
        <v>27</v>
      </c>
      <c r="F72" s="14">
        <v>2</v>
      </c>
      <c r="G72" s="14">
        <v>30.859020000000005</v>
      </c>
      <c r="H72" s="14">
        <v>1291.85902</v>
      </c>
      <c r="I72" s="14">
        <v>1133</v>
      </c>
      <c r="J72" s="10">
        <v>-1095</v>
      </c>
      <c r="K72" s="10">
        <v>-1037.14098</v>
      </c>
    </row>
    <row r="73" spans="2:11" ht="15" customHeight="1">
      <c r="B73" s="2" t="s">
        <v>124</v>
      </c>
      <c r="C73" s="14">
        <v>797</v>
      </c>
      <c r="D73" s="14">
        <v>36</v>
      </c>
      <c r="E73" s="14">
        <v>4</v>
      </c>
      <c r="F73" s="14">
        <v>3</v>
      </c>
      <c r="G73" s="14">
        <v>15.282200000000001</v>
      </c>
      <c r="H73" s="14">
        <v>855.2822</v>
      </c>
      <c r="I73" s="14">
        <v>642</v>
      </c>
      <c r="J73" s="10">
        <v>-606</v>
      </c>
      <c r="K73" s="10">
        <v>-586.7178</v>
      </c>
    </row>
    <row r="74" spans="2:11" ht="22.5" customHeight="1">
      <c r="B74" s="182" t="s">
        <v>150</v>
      </c>
      <c r="C74" s="182"/>
      <c r="D74" s="182"/>
      <c r="E74" s="182"/>
      <c r="F74" s="182"/>
      <c r="G74" s="182"/>
      <c r="H74" s="182"/>
      <c r="I74" s="182"/>
      <c r="J74" s="182"/>
      <c r="K74" s="182"/>
    </row>
    <row r="76" ht="12.75">
      <c r="B76" s="90" t="s">
        <v>214</v>
      </c>
    </row>
    <row r="81" spans="2:11" ht="18">
      <c r="B81" s="151" t="s">
        <v>22</v>
      </c>
      <c r="C81" s="151"/>
      <c r="D81" s="151"/>
      <c r="E81" s="151"/>
      <c r="F81" s="151"/>
      <c r="G81" s="151"/>
      <c r="H81" s="151"/>
      <c r="I81" s="151"/>
      <c r="J81" s="151"/>
      <c r="K81" s="151"/>
    </row>
    <row r="82" ht="12.75" customHeight="1"/>
    <row r="83" spans="2:11" ht="30" customHeight="1">
      <c r="B83" s="4"/>
      <c r="C83" s="1" t="s">
        <v>96</v>
      </c>
      <c r="D83" s="1" t="s">
        <v>97</v>
      </c>
      <c r="E83" s="1" t="s">
        <v>211</v>
      </c>
      <c r="F83" s="1" t="s">
        <v>98</v>
      </c>
      <c r="G83" s="70" t="s">
        <v>151</v>
      </c>
      <c r="H83" s="1" t="s">
        <v>99</v>
      </c>
      <c r="I83" s="71" t="s">
        <v>152</v>
      </c>
      <c r="J83" s="70" t="s">
        <v>153</v>
      </c>
      <c r="K83" s="70" t="s">
        <v>154</v>
      </c>
    </row>
    <row r="84" spans="2:12" ht="15" customHeight="1">
      <c r="B84" s="2" t="s">
        <v>37</v>
      </c>
      <c r="C84" s="14">
        <v>4978</v>
      </c>
      <c r="D84" s="14">
        <v>8726</v>
      </c>
      <c r="E84" s="14">
        <v>156</v>
      </c>
      <c r="F84" s="14">
        <v>181</v>
      </c>
      <c r="G84" s="14">
        <v>613.8039431590001</v>
      </c>
      <c r="H84" s="14">
        <v>14654.803943159</v>
      </c>
      <c r="I84" s="14">
        <v>2351</v>
      </c>
      <c r="J84" s="10">
        <v>6375</v>
      </c>
      <c r="K84" s="10">
        <v>7144.8039431590005</v>
      </c>
      <c r="L84" s="8"/>
    </row>
    <row r="85" spans="2:12" ht="15" customHeight="1">
      <c r="B85" s="59" t="s">
        <v>179</v>
      </c>
      <c r="C85" s="14">
        <v>5074</v>
      </c>
      <c r="D85" s="14">
        <v>413</v>
      </c>
      <c r="E85" s="14">
        <v>40</v>
      </c>
      <c r="F85" s="14">
        <v>5</v>
      </c>
      <c r="G85" s="14">
        <v>87.78578043600002</v>
      </c>
      <c r="H85" s="14">
        <v>5619.785780436</v>
      </c>
      <c r="I85" s="14">
        <v>1633</v>
      </c>
      <c r="J85" s="10">
        <v>-1220</v>
      </c>
      <c r="K85" s="10">
        <v>-1092.214219564</v>
      </c>
      <c r="L85" s="8"/>
    </row>
    <row r="86" spans="2:12" ht="15" customHeight="1">
      <c r="B86" s="2" t="s">
        <v>41</v>
      </c>
      <c r="C86" s="14">
        <v>2727</v>
      </c>
      <c r="D86" s="14">
        <v>14</v>
      </c>
      <c r="E86" s="14">
        <v>14</v>
      </c>
      <c r="F86" s="14">
        <v>0</v>
      </c>
      <c r="G86" s="14">
        <v>79.33368759000001</v>
      </c>
      <c r="H86" s="14">
        <v>2834.33368759</v>
      </c>
      <c r="I86" s="14">
        <v>2289</v>
      </c>
      <c r="J86" s="10">
        <v>-2275</v>
      </c>
      <c r="K86" s="10">
        <v>-2181.66631241</v>
      </c>
      <c r="L86" s="8"/>
    </row>
    <row r="87" spans="2:12" ht="15" customHeight="1">
      <c r="B87" s="2" t="s">
        <v>42</v>
      </c>
      <c r="C87" s="14">
        <v>1079</v>
      </c>
      <c r="D87" s="14">
        <v>26</v>
      </c>
      <c r="E87" s="14">
        <v>28</v>
      </c>
      <c r="F87" s="14">
        <v>0</v>
      </c>
      <c r="G87" s="14">
        <v>8.342050644</v>
      </c>
      <c r="H87" s="14">
        <v>1141.342050644</v>
      </c>
      <c r="I87" s="14">
        <v>1049</v>
      </c>
      <c r="J87" s="10">
        <v>-1023</v>
      </c>
      <c r="K87" s="10">
        <v>-986.657949356</v>
      </c>
      <c r="L87" s="8"/>
    </row>
    <row r="88" spans="2:12" ht="15" customHeight="1">
      <c r="B88" s="2" t="s">
        <v>43</v>
      </c>
      <c r="C88" s="14">
        <v>855</v>
      </c>
      <c r="D88" s="14">
        <v>8</v>
      </c>
      <c r="E88" s="14">
        <v>5</v>
      </c>
      <c r="F88" s="14">
        <v>0</v>
      </c>
      <c r="G88" s="14">
        <v>8.674908858</v>
      </c>
      <c r="H88" s="14">
        <v>876.674908858</v>
      </c>
      <c r="I88" s="14">
        <v>660</v>
      </c>
      <c r="J88" s="10">
        <v>-652</v>
      </c>
      <c r="K88" s="10">
        <v>-638.325091142</v>
      </c>
      <c r="L88" s="8"/>
    </row>
    <row r="89" spans="2:12" ht="15" customHeight="1">
      <c r="B89" s="2" t="s">
        <v>38</v>
      </c>
      <c r="C89" s="14">
        <v>3530</v>
      </c>
      <c r="D89" s="14">
        <v>427</v>
      </c>
      <c r="E89" s="14">
        <v>4</v>
      </c>
      <c r="F89" s="14">
        <v>5</v>
      </c>
      <c r="G89" s="14">
        <v>48.28089008900002</v>
      </c>
      <c r="H89" s="14">
        <v>4014.280890089</v>
      </c>
      <c r="I89" s="14">
        <v>2348</v>
      </c>
      <c r="J89" s="10">
        <v>-1921</v>
      </c>
      <c r="K89" s="10">
        <v>-1868.719109911</v>
      </c>
      <c r="L89" s="8"/>
    </row>
    <row r="90" spans="2:12" ht="15" customHeight="1">
      <c r="B90" s="2" t="s">
        <v>93</v>
      </c>
      <c r="C90" s="14">
        <v>3495</v>
      </c>
      <c r="D90" s="14">
        <v>265</v>
      </c>
      <c r="E90" s="14">
        <v>9</v>
      </c>
      <c r="F90" s="14">
        <v>5</v>
      </c>
      <c r="G90" s="14">
        <v>26.26746650199999</v>
      </c>
      <c r="H90" s="14">
        <v>3800.267466502</v>
      </c>
      <c r="I90" s="14">
        <v>2228</v>
      </c>
      <c r="J90" s="10">
        <v>-1963</v>
      </c>
      <c r="K90" s="10">
        <v>-1927.732533498</v>
      </c>
      <c r="L90" s="8"/>
    </row>
    <row r="91" spans="2:12" ht="15" customHeight="1">
      <c r="B91" s="2" t="s">
        <v>40</v>
      </c>
      <c r="C91" s="14">
        <v>1338</v>
      </c>
      <c r="D91" s="14">
        <v>70</v>
      </c>
      <c r="E91" s="14">
        <v>27</v>
      </c>
      <c r="F91" s="14">
        <v>1</v>
      </c>
      <c r="G91" s="14">
        <v>43.09080199</v>
      </c>
      <c r="H91" s="14">
        <v>1479.09080199</v>
      </c>
      <c r="I91" s="14">
        <v>1023</v>
      </c>
      <c r="J91" s="10">
        <v>-953</v>
      </c>
      <c r="K91" s="10">
        <v>-882.90919801</v>
      </c>
      <c r="L91" s="8"/>
    </row>
    <row r="92" spans="2:12" ht="15" customHeight="1">
      <c r="B92" s="2" t="s">
        <v>124</v>
      </c>
      <c r="C92" s="14">
        <v>809</v>
      </c>
      <c r="D92" s="14">
        <v>43</v>
      </c>
      <c r="E92" s="14">
        <v>1</v>
      </c>
      <c r="F92" s="14">
        <v>3</v>
      </c>
      <c r="G92" s="14">
        <v>2.57522967</v>
      </c>
      <c r="H92" s="14">
        <v>858.57522967</v>
      </c>
      <c r="I92" s="14">
        <v>719</v>
      </c>
      <c r="J92" s="10">
        <v>-676</v>
      </c>
      <c r="K92" s="10">
        <v>-672.42477033</v>
      </c>
      <c r="L92" s="8"/>
    </row>
    <row r="93" spans="2:11" ht="22.5" customHeight="1">
      <c r="B93" s="182" t="s">
        <v>150</v>
      </c>
      <c r="C93" s="182"/>
      <c r="D93" s="182"/>
      <c r="E93" s="182"/>
      <c r="F93" s="182"/>
      <c r="G93" s="182"/>
      <c r="H93" s="182"/>
      <c r="I93" s="182"/>
      <c r="J93" s="182"/>
      <c r="K93" s="182"/>
    </row>
    <row r="94" ht="12.75">
      <c r="B94" s="6" t="s">
        <v>206</v>
      </c>
    </row>
    <row r="95" spans="2:9" ht="12.75">
      <c r="B95" s="90">
        <v>2008</v>
      </c>
      <c r="C95" s="90">
        <v>2009</v>
      </c>
      <c r="D95" s="90">
        <v>2010</v>
      </c>
      <c r="E95" s="115">
        <v>2011</v>
      </c>
      <c r="I95" s="91" t="s">
        <v>205</v>
      </c>
    </row>
    <row r="96" spans="3:10" ht="12.75">
      <c r="C96" s="82"/>
      <c r="D96" s="81"/>
      <c r="E96" s="81"/>
      <c r="F96" s="81"/>
      <c r="G96" s="81"/>
      <c r="H96" s="81"/>
      <c r="I96" s="81"/>
      <c r="J96" s="81"/>
    </row>
    <row r="97" spans="1:12" ht="12.75" customHeight="1">
      <c r="A97" s="6"/>
      <c r="B97" s="159" t="s">
        <v>13</v>
      </c>
      <c r="C97" s="159"/>
      <c r="D97" s="159"/>
      <c r="E97" s="159"/>
      <c r="F97" s="159"/>
      <c r="G97" s="159"/>
      <c r="H97" s="159"/>
      <c r="I97" s="159"/>
      <c r="J97" s="159"/>
      <c r="K97" s="159"/>
      <c r="L97" s="119"/>
    </row>
    <row r="98" spans="2:12" ht="12.75">
      <c r="B98" s="159"/>
      <c r="C98" s="159"/>
      <c r="D98" s="159"/>
      <c r="E98" s="159"/>
      <c r="F98" s="159"/>
      <c r="G98" s="159"/>
      <c r="H98" s="159"/>
      <c r="I98" s="159"/>
      <c r="J98" s="159"/>
      <c r="K98" s="159"/>
      <c r="L98" s="119"/>
    </row>
    <row r="99" spans="2:12" ht="12.75">
      <c r="B99" s="159"/>
      <c r="C99" s="159"/>
      <c r="D99" s="159"/>
      <c r="E99" s="159"/>
      <c r="F99" s="159"/>
      <c r="G99" s="159"/>
      <c r="H99" s="159"/>
      <c r="I99" s="159"/>
      <c r="J99" s="159"/>
      <c r="K99" s="159"/>
      <c r="L99" s="119"/>
    </row>
    <row r="100" spans="2:12" ht="12.75">
      <c r="B100" s="159"/>
      <c r="C100" s="159"/>
      <c r="D100" s="159"/>
      <c r="E100" s="159"/>
      <c r="F100" s="159"/>
      <c r="G100" s="159"/>
      <c r="H100" s="159"/>
      <c r="I100" s="159"/>
      <c r="J100" s="159"/>
      <c r="K100" s="159"/>
      <c r="L100" s="119"/>
    </row>
    <row r="101" spans="2:12" ht="12.75">
      <c r="B101" s="159"/>
      <c r="C101" s="159"/>
      <c r="D101" s="159"/>
      <c r="E101" s="159"/>
      <c r="F101" s="159"/>
      <c r="G101" s="159"/>
      <c r="H101" s="159"/>
      <c r="I101" s="159"/>
      <c r="J101" s="159"/>
      <c r="K101" s="159"/>
      <c r="L101" s="119"/>
    </row>
    <row r="102" spans="2:12" ht="12.75">
      <c r="B102" s="159"/>
      <c r="C102" s="159"/>
      <c r="D102" s="159"/>
      <c r="E102" s="159"/>
      <c r="F102" s="159"/>
      <c r="G102" s="159"/>
      <c r="H102" s="159"/>
      <c r="I102" s="159"/>
      <c r="J102" s="159"/>
      <c r="K102" s="159"/>
      <c r="L102" s="119"/>
    </row>
    <row r="103" spans="2:12" ht="12.75">
      <c r="B103" s="170"/>
      <c r="C103" s="170"/>
      <c r="D103" s="170"/>
      <c r="E103" s="170"/>
      <c r="F103" s="170"/>
      <c r="G103" s="170"/>
      <c r="H103" s="170"/>
      <c r="I103" s="170"/>
      <c r="J103" s="170"/>
      <c r="K103" s="170"/>
      <c r="L103" s="170"/>
    </row>
    <row r="104" spans="2:12" ht="12.75">
      <c r="B104" s="170"/>
      <c r="C104" s="170"/>
      <c r="D104" s="170"/>
      <c r="E104" s="170"/>
      <c r="F104" s="170"/>
      <c r="G104" s="170"/>
      <c r="H104" s="170"/>
      <c r="I104" s="170"/>
      <c r="J104" s="170"/>
      <c r="K104" s="170"/>
      <c r="L104" s="170"/>
    </row>
    <row r="105" spans="2:12" ht="12.75">
      <c r="B105" s="170"/>
      <c r="C105" s="170"/>
      <c r="D105" s="170"/>
      <c r="E105" s="170"/>
      <c r="F105" s="170"/>
      <c r="G105" s="170"/>
      <c r="H105" s="170"/>
      <c r="I105" s="170"/>
      <c r="J105" s="170"/>
      <c r="K105" s="170"/>
      <c r="L105" s="170"/>
    </row>
    <row r="106" spans="2:12" ht="12.75">
      <c r="B106" s="170"/>
      <c r="C106" s="170"/>
      <c r="D106" s="170"/>
      <c r="E106" s="170"/>
      <c r="F106" s="170"/>
      <c r="G106" s="170"/>
      <c r="H106" s="170"/>
      <c r="I106" s="170"/>
      <c r="J106" s="170"/>
      <c r="K106" s="170"/>
      <c r="L106" s="170"/>
    </row>
    <row r="107" spans="2:12" ht="12.75">
      <c r="B107" s="170"/>
      <c r="C107" s="170"/>
      <c r="D107" s="170"/>
      <c r="E107" s="170"/>
      <c r="F107" s="170"/>
      <c r="G107" s="170"/>
      <c r="H107" s="170"/>
      <c r="I107" s="170"/>
      <c r="J107" s="170"/>
      <c r="K107" s="170"/>
      <c r="L107" s="170"/>
    </row>
    <row r="108" spans="2:12" ht="12.75">
      <c r="B108" s="170"/>
      <c r="C108" s="170"/>
      <c r="D108" s="170"/>
      <c r="E108" s="170"/>
      <c r="F108" s="170"/>
      <c r="G108" s="170"/>
      <c r="H108" s="170"/>
      <c r="I108" s="170"/>
      <c r="J108" s="170"/>
      <c r="K108" s="170"/>
      <c r="L108" s="170"/>
    </row>
    <row r="109" spans="2:12" ht="12.75">
      <c r="B109" s="170"/>
      <c r="C109" s="170"/>
      <c r="D109" s="170"/>
      <c r="E109" s="170"/>
      <c r="F109" s="170"/>
      <c r="G109" s="170"/>
      <c r="H109" s="170"/>
      <c r="I109" s="170"/>
      <c r="J109" s="170"/>
      <c r="K109" s="170"/>
      <c r="L109" s="170"/>
    </row>
    <row r="110" spans="2:12" ht="12.75">
      <c r="B110" s="170"/>
      <c r="C110" s="170"/>
      <c r="D110" s="170"/>
      <c r="E110" s="170"/>
      <c r="F110" s="170"/>
      <c r="G110" s="170"/>
      <c r="H110" s="170"/>
      <c r="I110" s="170"/>
      <c r="J110" s="170"/>
      <c r="K110" s="170"/>
      <c r="L110" s="170"/>
    </row>
  </sheetData>
  <mergeCells count="12">
    <mergeCell ref="B74:K74"/>
    <mergeCell ref="B4:K4"/>
    <mergeCell ref="B55:K55"/>
    <mergeCell ref="B62:K62"/>
    <mergeCell ref="B36:K36"/>
    <mergeCell ref="B43:K43"/>
    <mergeCell ref="B24:K24"/>
    <mergeCell ref="B17:K17"/>
    <mergeCell ref="B81:K81"/>
    <mergeCell ref="B93:K93"/>
    <mergeCell ref="B103:L110"/>
    <mergeCell ref="B97:K102"/>
  </mergeCells>
  <hyperlinks>
    <hyperlink ref="B95" location="Saldo!A1" display="Saldo!A1"/>
    <hyperlink ref="C95" location="Saldo!A23" display="Saldo!A23"/>
    <hyperlink ref="D95" location="Saldo!A42" display="Saldo!A42"/>
    <hyperlink ref="I95" location="ÍNDICE!A1" display="Índice"/>
    <hyperlink ref="B19" location="Saldo!I95" display="Volver"/>
    <hyperlink ref="E95" location="Saldo!A60" display="Saldo!A60"/>
    <hyperlink ref="B57" location="Saldo!I95" display="Volver"/>
    <hyperlink ref="B76" location="Saldo!I95" display="Volver"/>
    <hyperlink ref="B38" location="Saldo!I95" display="Volver"/>
  </hyperlinks>
  <printOptions/>
  <pageMargins left="0.75" right="0.75" top="1" bottom="1" header="0" footer="0"/>
  <pageSetup horizontalDpi="200" verticalDpi="200" orientation="portrait" paperSize="9" r:id="rId1"/>
</worksheet>
</file>

<file path=xl/worksheets/sheet11.xml><?xml version="1.0" encoding="utf-8"?>
<worksheet xmlns="http://schemas.openxmlformats.org/spreadsheetml/2006/main" xmlns:r="http://schemas.openxmlformats.org/officeDocument/2006/relationships">
  <sheetPr>
    <tabColor indexed="10"/>
  </sheetPr>
  <dimension ref="A1:Q105"/>
  <sheetViews>
    <sheetView showGridLines="0" showRowColHeaders="0" zoomScale="80" zoomScaleNormal="80" workbookViewId="0" topLeftCell="A1">
      <selection activeCell="A1" sqref="A1"/>
    </sheetView>
  </sheetViews>
  <sheetFormatPr defaultColWidth="11.421875" defaultRowHeight="12.75"/>
  <cols>
    <col min="2" max="2" width="23.7109375" style="0" customWidth="1"/>
    <col min="3" max="12" width="8.8515625" style="0" customWidth="1"/>
    <col min="13" max="13" width="9.7109375" style="0" customWidth="1"/>
    <col min="14" max="14" width="10.00390625" style="0" customWidth="1"/>
    <col min="15" max="15" width="11.57421875" style="0" bestFit="1" customWidth="1"/>
    <col min="16" max="16" width="15.7109375" style="0" customWidth="1"/>
  </cols>
  <sheetData>
    <row r="1" spans="1:16" ht="12.75">
      <c r="A1" s="90" t="s">
        <v>205</v>
      </c>
      <c r="B1" s="97"/>
      <c r="I1" s="18"/>
      <c r="J1" s="18"/>
      <c r="K1" s="18"/>
      <c r="L1" s="18"/>
      <c r="M1" s="18"/>
      <c r="N1" s="18"/>
      <c r="O1" s="18"/>
      <c r="P1" s="18"/>
    </row>
    <row r="2" spans="2:16" ht="12.75">
      <c r="B2" s="6"/>
      <c r="I2" s="18"/>
      <c r="J2" s="18"/>
      <c r="K2" s="18"/>
      <c r="L2" s="18"/>
      <c r="M2" s="18"/>
      <c r="N2" s="18"/>
      <c r="O2" s="18"/>
      <c r="P2" s="18"/>
    </row>
    <row r="4" spans="2:17" ht="18">
      <c r="B4" s="181" t="s">
        <v>94</v>
      </c>
      <c r="C4" s="181"/>
      <c r="D4" s="181"/>
      <c r="E4" s="181"/>
      <c r="F4" s="181"/>
      <c r="G4" s="181"/>
      <c r="H4" s="181"/>
      <c r="I4" s="181"/>
      <c r="J4" s="181"/>
      <c r="K4" s="181"/>
      <c r="L4" s="181"/>
      <c r="M4" s="181"/>
      <c r="N4" s="181"/>
      <c r="O4" s="181"/>
      <c r="P4" s="181"/>
      <c r="Q4" s="21"/>
    </row>
    <row r="5" ht="12.75" customHeight="1"/>
    <row r="6" spans="2:16" ht="12.75">
      <c r="B6" s="129"/>
      <c r="C6" s="129" t="s">
        <v>44</v>
      </c>
      <c r="D6" s="129"/>
      <c r="E6" s="129"/>
      <c r="F6" s="129"/>
      <c r="G6" s="129"/>
      <c r="H6" s="129"/>
      <c r="I6" s="129"/>
      <c r="J6" s="129"/>
      <c r="K6" s="129"/>
      <c r="L6" s="129"/>
      <c r="M6" s="129"/>
      <c r="N6" s="130" t="s">
        <v>47</v>
      </c>
      <c r="O6" s="130" t="s">
        <v>45</v>
      </c>
      <c r="P6" s="129" t="s">
        <v>27</v>
      </c>
    </row>
    <row r="7" spans="2:16" ht="12.75">
      <c r="B7" s="129"/>
      <c r="C7" s="1" t="s">
        <v>28</v>
      </c>
      <c r="D7" s="1" t="s">
        <v>29</v>
      </c>
      <c r="E7" s="1" t="s">
        <v>30</v>
      </c>
      <c r="F7" s="1" t="s">
        <v>31</v>
      </c>
      <c r="G7" s="1" t="s">
        <v>32</v>
      </c>
      <c r="H7" s="1" t="s">
        <v>33</v>
      </c>
      <c r="I7" s="1" t="s">
        <v>34</v>
      </c>
      <c r="J7" s="1" t="s">
        <v>35</v>
      </c>
      <c r="K7" s="1" t="s">
        <v>36</v>
      </c>
      <c r="L7" s="1">
        <v>88</v>
      </c>
      <c r="M7" s="1">
        <v>99</v>
      </c>
      <c r="N7" s="128"/>
      <c r="O7" s="128"/>
      <c r="P7" s="129"/>
    </row>
    <row r="8" spans="2:16" ht="15" customHeight="1">
      <c r="B8" s="2" t="s">
        <v>37</v>
      </c>
      <c r="C8" s="40">
        <v>3953</v>
      </c>
      <c r="D8" s="40">
        <v>597</v>
      </c>
      <c r="E8" s="40">
        <v>426</v>
      </c>
      <c r="F8" s="40">
        <v>266</v>
      </c>
      <c r="G8" s="40">
        <v>196</v>
      </c>
      <c r="H8" s="40">
        <v>878</v>
      </c>
      <c r="I8" s="40">
        <v>970</v>
      </c>
      <c r="J8" s="40">
        <v>240</v>
      </c>
      <c r="K8" s="40">
        <v>175</v>
      </c>
      <c r="L8" s="40">
        <v>18</v>
      </c>
      <c r="M8" s="40">
        <v>33</v>
      </c>
      <c r="N8" s="40">
        <v>7752</v>
      </c>
      <c r="O8" s="2">
        <v>1602</v>
      </c>
      <c r="P8" s="40">
        <v>9354</v>
      </c>
    </row>
    <row r="9" spans="2:16" ht="15" customHeight="1">
      <c r="B9" s="59" t="s">
        <v>179</v>
      </c>
      <c r="C9" s="40">
        <v>17</v>
      </c>
      <c r="D9" s="40">
        <v>3209</v>
      </c>
      <c r="E9" s="40">
        <v>2</v>
      </c>
      <c r="F9" s="40">
        <v>3</v>
      </c>
      <c r="G9" s="40">
        <v>0</v>
      </c>
      <c r="H9" s="40">
        <v>15</v>
      </c>
      <c r="I9" s="40">
        <v>6</v>
      </c>
      <c r="J9" s="40">
        <v>377</v>
      </c>
      <c r="K9" s="40">
        <v>1</v>
      </c>
      <c r="L9" s="40">
        <v>31</v>
      </c>
      <c r="M9" s="40">
        <v>7</v>
      </c>
      <c r="N9" s="40">
        <v>3668</v>
      </c>
      <c r="O9" s="2">
        <v>117</v>
      </c>
      <c r="P9" s="40">
        <v>3785</v>
      </c>
    </row>
    <row r="10" spans="2:16" ht="15" customHeight="1">
      <c r="B10" s="2" t="s">
        <v>41</v>
      </c>
      <c r="C10" s="40">
        <v>5</v>
      </c>
      <c r="D10" s="40">
        <v>6</v>
      </c>
      <c r="E10" s="40">
        <v>2794</v>
      </c>
      <c r="F10" s="40">
        <v>1</v>
      </c>
      <c r="G10" s="40">
        <v>0</v>
      </c>
      <c r="H10" s="40">
        <v>2</v>
      </c>
      <c r="I10" s="40">
        <v>2</v>
      </c>
      <c r="J10" s="40">
        <v>0</v>
      </c>
      <c r="K10" s="40">
        <v>0</v>
      </c>
      <c r="L10" s="40">
        <v>22</v>
      </c>
      <c r="M10" s="40">
        <v>7</v>
      </c>
      <c r="N10" s="40">
        <v>2839</v>
      </c>
      <c r="O10" s="2">
        <v>84</v>
      </c>
      <c r="P10" s="40">
        <v>2923</v>
      </c>
    </row>
    <row r="11" spans="2:16" ht="15" customHeight="1">
      <c r="B11" s="2" t="s">
        <v>42</v>
      </c>
      <c r="C11" s="40">
        <v>9</v>
      </c>
      <c r="D11" s="40">
        <v>2</v>
      </c>
      <c r="E11" s="40">
        <v>5</v>
      </c>
      <c r="F11" s="40">
        <v>977</v>
      </c>
      <c r="G11" s="40">
        <v>1</v>
      </c>
      <c r="H11" s="40">
        <v>2</v>
      </c>
      <c r="I11" s="40">
        <v>5</v>
      </c>
      <c r="J11" s="40">
        <v>0</v>
      </c>
      <c r="K11" s="40">
        <v>2</v>
      </c>
      <c r="L11" s="40">
        <v>24</v>
      </c>
      <c r="M11" s="40">
        <v>2</v>
      </c>
      <c r="N11" s="40">
        <v>1029</v>
      </c>
      <c r="O11" s="2">
        <v>23</v>
      </c>
      <c r="P11" s="40">
        <v>1052</v>
      </c>
    </row>
    <row r="12" spans="2:16" ht="15" customHeight="1">
      <c r="B12" s="2" t="s">
        <v>43</v>
      </c>
      <c r="C12" s="40">
        <v>3</v>
      </c>
      <c r="D12" s="40">
        <v>0</v>
      </c>
      <c r="E12" s="40">
        <v>1</v>
      </c>
      <c r="F12" s="40">
        <v>1</v>
      </c>
      <c r="G12" s="40">
        <v>1007</v>
      </c>
      <c r="H12" s="40">
        <v>5</v>
      </c>
      <c r="I12" s="40">
        <v>4</v>
      </c>
      <c r="J12" s="40">
        <v>2</v>
      </c>
      <c r="K12" s="40">
        <v>0</v>
      </c>
      <c r="L12" s="40">
        <v>7</v>
      </c>
      <c r="M12" s="40">
        <v>0</v>
      </c>
      <c r="N12" s="40">
        <v>1030</v>
      </c>
      <c r="O12" s="2">
        <v>15</v>
      </c>
      <c r="P12" s="40">
        <v>1045</v>
      </c>
    </row>
    <row r="13" spans="2:16" ht="15" customHeight="1">
      <c r="B13" s="2" t="s">
        <v>38</v>
      </c>
      <c r="C13" s="40">
        <v>194</v>
      </c>
      <c r="D13" s="40">
        <v>36</v>
      </c>
      <c r="E13" s="40">
        <v>42</v>
      </c>
      <c r="F13" s="40">
        <v>27</v>
      </c>
      <c r="G13" s="40">
        <v>22</v>
      </c>
      <c r="H13" s="40">
        <v>2950</v>
      </c>
      <c r="I13" s="40">
        <v>113</v>
      </c>
      <c r="J13" s="40">
        <v>25</v>
      </c>
      <c r="K13" s="40">
        <v>171</v>
      </c>
      <c r="L13" s="40">
        <v>34</v>
      </c>
      <c r="M13" s="40">
        <v>142</v>
      </c>
      <c r="N13" s="40">
        <v>3756</v>
      </c>
      <c r="O13" s="2">
        <v>39</v>
      </c>
      <c r="P13" s="40">
        <v>3795</v>
      </c>
    </row>
    <row r="14" spans="2:16" ht="15" customHeight="1">
      <c r="B14" s="2" t="s">
        <v>93</v>
      </c>
      <c r="C14" s="40">
        <v>208</v>
      </c>
      <c r="D14" s="40">
        <v>63</v>
      </c>
      <c r="E14" s="40">
        <v>11</v>
      </c>
      <c r="F14" s="40">
        <v>14</v>
      </c>
      <c r="G14" s="40">
        <v>20</v>
      </c>
      <c r="H14" s="40">
        <v>90</v>
      </c>
      <c r="I14" s="40">
        <v>2518</v>
      </c>
      <c r="J14" s="40">
        <v>5</v>
      </c>
      <c r="K14" s="40">
        <v>3</v>
      </c>
      <c r="L14" s="40">
        <v>8</v>
      </c>
      <c r="M14" s="40">
        <v>20</v>
      </c>
      <c r="N14" s="40">
        <v>2960</v>
      </c>
      <c r="O14" s="2">
        <v>33</v>
      </c>
      <c r="P14" s="40">
        <v>2993</v>
      </c>
    </row>
    <row r="15" spans="2:16" ht="15" customHeight="1">
      <c r="B15" s="2" t="s">
        <v>40</v>
      </c>
      <c r="C15" s="40">
        <v>4</v>
      </c>
      <c r="D15" s="40">
        <v>8</v>
      </c>
      <c r="E15" s="40">
        <v>0</v>
      </c>
      <c r="F15" s="40">
        <v>0</v>
      </c>
      <c r="G15" s="40">
        <v>0</v>
      </c>
      <c r="H15" s="40">
        <v>3</v>
      </c>
      <c r="I15" s="40">
        <v>4</v>
      </c>
      <c r="J15" s="40">
        <v>549</v>
      </c>
      <c r="K15" s="40">
        <v>0</v>
      </c>
      <c r="L15" s="40">
        <v>29</v>
      </c>
      <c r="M15" s="40">
        <v>1</v>
      </c>
      <c r="N15" s="40">
        <v>598</v>
      </c>
      <c r="O15" s="2">
        <v>25</v>
      </c>
      <c r="P15" s="40">
        <v>623</v>
      </c>
    </row>
    <row r="16" spans="2:16" ht="15" customHeight="1">
      <c r="B16" s="2" t="s">
        <v>124</v>
      </c>
      <c r="C16" s="40">
        <v>5</v>
      </c>
      <c r="D16" s="40">
        <v>1</v>
      </c>
      <c r="E16" s="40">
        <v>5</v>
      </c>
      <c r="F16" s="40">
        <v>9</v>
      </c>
      <c r="G16" s="40">
        <v>5</v>
      </c>
      <c r="H16" s="40">
        <v>3</v>
      </c>
      <c r="I16" s="40">
        <v>1</v>
      </c>
      <c r="J16" s="40">
        <v>1</v>
      </c>
      <c r="K16" s="40">
        <v>752</v>
      </c>
      <c r="L16" s="40">
        <v>4</v>
      </c>
      <c r="M16" s="40">
        <v>2</v>
      </c>
      <c r="N16" s="40">
        <v>788</v>
      </c>
      <c r="O16" s="2">
        <v>2</v>
      </c>
      <c r="P16" s="40">
        <v>790</v>
      </c>
    </row>
    <row r="17" spans="2:16" ht="15" customHeight="1">
      <c r="B17" s="2" t="s">
        <v>126</v>
      </c>
      <c r="C17" s="40"/>
      <c r="D17" s="40"/>
      <c r="E17" s="40"/>
      <c r="F17" s="40"/>
      <c r="G17" s="40"/>
      <c r="H17" s="40"/>
      <c r="I17" s="40"/>
      <c r="J17" s="40"/>
      <c r="K17" s="40"/>
      <c r="L17" s="40"/>
      <c r="M17" s="40"/>
      <c r="N17" s="40"/>
      <c r="O17" s="2">
        <v>0</v>
      </c>
      <c r="P17" s="40"/>
    </row>
    <row r="18" spans="2:16" ht="15" customHeight="1">
      <c r="B18" s="5" t="s">
        <v>46</v>
      </c>
      <c r="C18" s="40">
        <v>1752</v>
      </c>
      <c r="D18" s="40">
        <v>220</v>
      </c>
      <c r="E18" s="40">
        <v>712</v>
      </c>
      <c r="F18" s="40">
        <v>239</v>
      </c>
      <c r="G18" s="40">
        <v>111</v>
      </c>
      <c r="H18" s="40">
        <v>184</v>
      </c>
      <c r="I18" s="40">
        <v>334</v>
      </c>
      <c r="J18" s="40">
        <v>314</v>
      </c>
      <c r="K18" s="40">
        <v>37</v>
      </c>
      <c r="L18" s="40">
        <v>23</v>
      </c>
      <c r="M18" s="40">
        <v>530</v>
      </c>
      <c r="N18" s="40">
        <v>4456</v>
      </c>
      <c r="O18" s="40">
        <v>0</v>
      </c>
      <c r="P18" s="40">
        <v>4456</v>
      </c>
    </row>
    <row r="19" spans="2:16" ht="15" customHeight="1">
      <c r="B19" s="5" t="s">
        <v>27</v>
      </c>
      <c r="C19" s="40">
        <v>6150</v>
      </c>
      <c r="D19" s="40">
        <v>4142</v>
      </c>
      <c r="E19" s="40">
        <v>3998</v>
      </c>
      <c r="F19" s="40">
        <v>1537</v>
      </c>
      <c r="G19" s="40">
        <v>1362</v>
      </c>
      <c r="H19" s="40">
        <v>4132</v>
      </c>
      <c r="I19" s="40">
        <v>3957</v>
      </c>
      <c r="J19" s="40">
        <v>1513</v>
      </c>
      <c r="K19" s="40">
        <v>1141</v>
      </c>
      <c r="L19" s="40">
        <v>200</v>
      </c>
      <c r="M19" s="40">
        <v>744</v>
      </c>
      <c r="N19" s="40">
        <v>28876</v>
      </c>
      <c r="O19" s="40">
        <v>1940</v>
      </c>
      <c r="P19" s="40">
        <v>30816</v>
      </c>
    </row>
    <row r="20" spans="2:16" ht="12.75">
      <c r="B20" s="5" t="s">
        <v>61</v>
      </c>
      <c r="C20" s="14">
        <v>247782</v>
      </c>
      <c r="D20" s="14">
        <v>279416</v>
      </c>
      <c r="E20" s="14">
        <v>168668</v>
      </c>
      <c r="F20" s="14">
        <v>73795</v>
      </c>
      <c r="G20" s="14">
        <v>60217</v>
      </c>
      <c r="H20" s="14">
        <v>249952</v>
      </c>
      <c r="I20" s="14">
        <v>195132</v>
      </c>
      <c r="J20" s="14">
        <v>96790</v>
      </c>
      <c r="K20" s="14">
        <v>54357</v>
      </c>
      <c r="L20" s="14"/>
      <c r="M20" s="14">
        <v>1426109</v>
      </c>
      <c r="N20" s="14">
        <v>1426109</v>
      </c>
      <c r="O20" s="14"/>
      <c r="P20" s="14"/>
    </row>
    <row r="21" spans="2:16" ht="12.75">
      <c r="B21" s="183" t="s">
        <v>148</v>
      </c>
      <c r="C21" s="183"/>
      <c r="D21" s="183"/>
      <c r="E21" s="183"/>
      <c r="F21" s="183"/>
      <c r="G21" s="183"/>
      <c r="H21" s="183"/>
      <c r="I21" s="183"/>
      <c r="J21" s="183"/>
      <c r="K21" s="183"/>
      <c r="L21" s="183"/>
      <c r="M21" s="183"/>
      <c r="N21" s="183"/>
      <c r="O21" s="183"/>
      <c r="P21" s="183"/>
    </row>
    <row r="22" spans="2:16" ht="12.75">
      <c r="B22" s="41"/>
      <c r="C22" s="18"/>
      <c r="D22" s="18"/>
      <c r="E22" s="18"/>
      <c r="F22" s="18"/>
      <c r="G22" s="18"/>
      <c r="H22" s="18"/>
      <c r="I22" s="18"/>
      <c r="J22" s="18"/>
      <c r="K22" s="18"/>
      <c r="L22" s="18"/>
      <c r="M22" s="18"/>
      <c r="N22" s="18"/>
      <c r="O22" s="18"/>
      <c r="P22" s="18"/>
    </row>
    <row r="25" spans="2:17" ht="18">
      <c r="B25" s="181" t="s">
        <v>127</v>
      </c>
      <c r="C25" s="181"/>
      <c r="D25" s="181"/>
      <c r="E25" s="181"/>
      <c r="F25" s="181"/>
      <c r="G25" s="181"/>
      <c r="H25" s="181"/>
      <c r="I25" s="181"/>
      <c r="J25" s="181"/>
      <c r="K25" s="181"/>
      <c r="L25" s="181"/>
      <c r="M25" s="181"/>
      <c r="N25" s="181"/>
      <c r="O25" s="181"/>
      <c r="P25" s="181"/>
      <c r="Q25" s="21"/>
    </row>
    <row r="27" spans="2:16" ht="12.75" customHeight="1">
      <c r="B27" s="129"/>
      <c r="C27" s="129" t="s">
        <v>44</v>
      </c>
      <c r="D27" s="129"/>
      <c r="E27" s="129"/>
      <c r="F27" s="129"/>
      <c r="G27" s="129"/>
      <c r="H27" s="129"/>
      <c r="I27" s="129"/>
      <c r="J27" s="129"/>
      <c r="K27" s="129"/>
      <c r="L27" s="129"/>
      <c r="M27" s="129"/>
      <c r="N27" s="130" t="s">
        <v>47</v>
      </c>
      <c r="O27" s="130" t="s">
        <v>45</v>
      </c>
      <c r="P27" s="129" t="s">
        <v>27</v>
      </c>
    </row>
    <row r="28" spans="2:16" ht="12.75">
      <c r="B28" s="129"/>
      <c r="C28" s="1" t="s">
        <v>28</v>
      </c>
      <c r="D28" s="1" t="s">
        <v>29</v>
      </c>
      <c r="E28" s="1" t="s">
        <v>30</v>
      </c>
      <c r="F28" s="1" t="s">
        <v>31</v>
      </c>
      <c r="G28" s="1" t="s">
        <v>32</v>
      </c>
      <c r="H28" s="1" t="s">
        <v>33</v>
      </c>
      <c r="I28" s="1" t="s">
        <v>34</v>
      </c>
      <c r="J28" s="1" t="s">
        <v>35</v>
      </c>
      <c r="K28" s="1" t="s">
        <v>36</v>
      </c>
      <c r="L28" s="1">
        <v>88</v>
      </c>
      <c r="M28" s="1">
        <v>99</v>
      </c>
      <c r="N28" s="128"/>
      <c r="O28" s="128"/>
      <c r="P28" s="129"/>
    </row>
    <row r="29" spans="2:16" ht="15" customHeight="1">
      <c r="B29" s="2" t="s">
        <v>37</v>
      </c>
      <c r="C29" s="40">
        <v>3716</v>
      </c>
      <c r="D29" s="40">
        <v>545</v>
      </c>
      <c r="E29" s="40">
        <v>432</v>
      </c>
      <c r="F29" s="40">
        <v>235</v>
      </c>
      <c r="G29" s="40">
        <v>177</v>
      </c>
      <c r="H29" s="40">
        <v>886</v>
      </c>
      <c r="I29" s="40">
        <v>950</v>
      </c>
      <c r="J29" s="40">
        <v>204</v>
      </c>
      <c r="K29" s="40">
        <v>191</v>
      </c>
      <c r="L29" s="40">
        <v>10</v>
      </c>
      <c r="M29" s="40">
        <v>7</v>
      </c>
      <c r="N29" s="40">
        <v>7353</v>
      </c>
      <c r="O29" s="2">
        <v>1537</v>
      </c>
      <c r="P29" s="40">
        <v>8890</v>
      </c>
    </row>
    <row r="30" spans="2:16" ht="15" customHeight="1">
      <c r="B30" s="59" t="s">
        <v>179</v>
      </c>
      <c r="C30" s="40">
        <v>13</v>
      </c>
      <c r="D30" s="40">
        <v>3445</v>
      </c>
      <c r="E30" s="40">
        <v>11</v>
      </c>
      <c r="F30" s="40">
        <v>2</v>
      </c>
      <c r="G30" s="40">
        <v>0</v>
      </c>
      <c r="H30" s="40">
        <v>11</v>
      </c>
      <c r="I30" s="40">
        <v>9</v>
      </c>
      <c r="J30" s="40">
        <v>478</v>
      </c>
      <c r="K30" s="40">
        <v>1</v>
      </c>
      <c r="L30" s="40">
        <v>41</v>
      </c>
      <c r="M30" s="40">
        <v>7</v>
      </c>
      <c r="N30" s="40">
        <v>4018</v>
      </c>
      <c r="O30" s="2">
        <v>86</v>
      </c>
      <c r="P30" s="40">
        <v>4104</v>
      </c>
    </row>
    <row r="31" spans="2:16" ht="15" customHeight="1">
      <c r="B31" s="2" t="s">
        <v>41</v>
      </c>
      <c r="C31" s="40">
        <v>10</v>
      </c>
      <c r="D31" s="40">
        <v>6</v>
      </c>
      <c r="E31" s="40">
        <v>2880</v>
      </c>
      <c r="F31" s="40">
        <v>1</v>
      </c>
      <c r="G31" s="40">
        <v>1</v>
      </c>
      <c r="H31" s="40">
        <v>4</v>
      </c>
      <c r="I31" s="40">
        <v>2</v>
      </c>
      <c r="J31" s="40">
        <v>0</v>
      </c>
      <c r="K31" s="40">
        <v>0</v>
      </c>
      <c r="L31" s="40">
        <v>14</v>
      </c>
      <c r="M31" s="40">
        <v>2</v>
      </c>
      <c r="N31" s="40">
        <v>2920</v>
      </c>
      <c r="O31" s="2">
        <v>45</v>
      </c>
      <c r="P31" s="40">
        <v>2965</v>
      </c>
    </row>
    <row r="32" spans="2:16" ht="15" customHeight="1">
      <c r="B32" s="2" t="s">
        <v>42</v>
      </c>
      <c r="C32" s="40">
        <v>11</v>
      </c>
      <c r="D32" s="40">
        <v>1</v>
      </c>
      <c r="E32" s="40">
        <v>8</v>
      </c>
      <c r="F32" s="40">
        <v>1062</v>
      </c>
      <c r="G32" s="40">
        <v>0</v>
      </c>
      <c r="H32" s="40">
        <v>1</v>
      </c>
      <c r="I32" s="40">
        <v>5</v>
      </c>
      <c r="J32" s="40">
        <v>1</v>
      </c>
      <c r="K32" s="40">
        <v>1</v>
      </c>
      <c r="L32" s="40">
        <v>36</v>
      </c>
      <c r="M32" s="40">
        <v>8</v>
      </c>
      <c r="N32" s="40">
        <v>1134</v>
      </c>
      <c r="O32" s="2">
        <v>20</v>
      </c>
      <c r="P32" s="40">
        <v>1154</v>
      </c>
    </row>
    <row r="33" spans="2:16" ht="15" customHeight="1">
      <c r="B33" s="2" t="s">
        <v>43</v>
      </c>
      <c r="C33" s="40">
        <v>0</v>
      </c>
      <c r="D33" s="40">
        <v>0</v>
      </c>
      <c r="E33" s="40">
        <v>0</v>
      </c>
      <c r="F33" s="40">
        <v>1</v>
      </c>
      <c r="G33" s="40">
        <v>1048</v>
      </c>
      <c r="H33" s="40">
        <v>4</v>
      </c>
      <c r="I33" s="40">
        <v>1</v>
      </c>
      <c r="J33" s="40">
        <v>0</v>
      </c>
      <c r="K33" s="40">
        <v>0</v>
      </c>
      <c r="L33" s="40">
        <v>7</v>
      </c>
      <c r="M33" s="40">
        <v>0</v>
      </c>
      <c r="N33" s="40">
        <v>1061</v>
      </c>
      <c r="O33" s="2">
        <v>19</v>
      </c>
      <c r="P33" s="40">
        <v>1080</v>
      </c>
    </row>
    <row r="34" spans="2:16" ht="15" customHeight="1">
      <c r="B34" s="2" t="s">
        <v>38</v>
      </c>
      <c r="C34" s="40">
        <v>237</v>
      </c>
      <c r="D34" s="40">
        <v>31</v>
      </c>
      <c r="E34" s="40">
        <v>39</v>
      </c>
      <c r="F34" s="40">
        <v>58</v>
      </c>
      <c r="G34" s="40">
        <v>17</v>
      </c>
      <c r="H34" s="40">
        <v>3070</v>
      </c>
      <c r="I34" s="40">
        <v>162</v>
      </c>
      <c r="J34" s="40">
        <v>11</v>
      </c>
      <c r="K34" s="40">
        <v>114</v>
      </c>
      <c r="L34" s="40">
        <v>22</v>
      </c>
      <c r="M34" s="40">
        <v>28</v>
      </c>
      <c r="N34" s="40">
        <v>3789</v>
      </c>
      <c r="O34" s="2">
        <v>33</v>
      </c>
      <c r="P34" s="40">
        <v>3822</v>
      </c>
    </row>
    <row r="35" spans="2:16" ht="15" customHeight="1">
      <c r="B35" s="2" t="s">
        <v>93</v>
      </c>
      <c r="C35" s="40">
        <v>300</v>
      </c>
      <c r="D35" s="40">
        <v>7</v>
      </c>
      <c r="E35" s="40">
        <v>11</v>
      </c>
      <c r="F35" s="40">
        <v>18</v>
      </c>
      <c r="G35" s="40">
        <v>22</v>
      </c>
      <c r="H35" s="40">
        <v>103</v>
      </c>
      <c r="I35" s="40">
        <v>2657</v>
      </c>
      <c r="J35" s="40">
        <v>8</v>
      </c>
      <c r="K35" s="40">
        <v>2</v>
      </c>
      <c r="L35" s="40">
        <v>8</v>
      </c>
      <c r="M35" s="40">
        <v>8</v>
      </c>
      <c r="N35" s="40">
        <v>3144</v>
      </c>
      <c r="O35" s="2">
        <v>47</v>
      </c>
      <c r="P35" s="40">
        <v>3191</v>
      </c>
    </row>
    <row r="36" spans="2:16" ht="15" customHeight="1">
      <c r="B36" s="2" t="s">
        <v>40</v>
      </c>
      <c r="C36" s="40">
        <v>7</v>
      </c>
      <c r="D36" s="40">
        <v>10</v>
      </c>
      <c r="E36" s="40">
        <v>0</v>
      </c>
      <c r="F36" s="40">
        <v>0</v>
      </c>
      <c r="G36" s="40">
        <v>0</v>
      </c>
      <c r="H36" s="40">
        <v>4</v>
      </c>
      <c r="I36" s="40">
        <v>3</v>
      </c>
      <c r="J36" s="40">
        <v>632</v>
      </c>
      <c r="K36" s="40">
        <v>0</v>
      </c>
      <c r="L36" s="40">
        <v>18</v>
      </c>
      <c r="M36" s="40">
        <v>0</v>
      </c>
      <c r="N36" s="40">
        <v>674</v>
      </c>
      <c r="O36" s="2">
        <v>18</v>
      </c>
      <c r="P36" s="40">
        <v>692</v>
      </c>
    </row>
    <row r="37" spans="2:16" ht="15" customHeight="1">
      <c r="B37" s="2" t="s">
        <v>124</v>
      </c>
      <c r="C37" s="40">
        <v>2</v>
      </c>
      <c r="D37" s="40">
        <v>6</v>
      </c>
      <c r="E37" s="40">
        <v>12</v>
      </c>
      <c r="F37" s="40">
        <v>6</v>
      </c>
      <c r="G37" s="40">
        <v>6</v>
      </c>
      <c r="H37" s="40">
        <v>8</v>
      </c>
      <c r="I37" s="40">
        <v>2</v>
      </c>
      <c r="J37" s="40">
        <v>2</v>
      </c>
      <c r="K37" s="40">
        <v>812</v>
      </c>
      <c r="L37" s="40">
        <v>4</v>
      </c>
      <c r="M37" s="40">
        <v>1</v>
      </c>
      <c r="N37" s="40">
        <v>861</v>
      </c>
      <c r="O37" s="2">
        <v>2</v>
      </c>
      <c r="P37" s="40">
        <v>863</v>
      </c>
    </row>
    <row r="38" spans="2:16" ht="15" customHeight="1">
      <c r="B38" s="2" t="s">
        <v>126</v>
      </c>
      <c r="C38" s="40"/>
      <c r="D38" s="40"/>
      <c r="E38" s="40"/>
      <c r="F38" s="40"/>
      <c r="G38" s="40"/>
      <c r="H38" s="40"/>
      <c r="I38" s="40"/>
      <c r="J38" s="40"/>
      <c r="K38" s="40"/>
      <c r="L38" s="40"/>
      <c r="M38" s="40"/>
      <c r="N38" s="40"/>
      <c r="O38" s="2">
        <v>0</v>
      </c>
      <c r="P38" s="40"/>
    </row>
    <row r="39" spans="2:16" ht="15" customHeight="1">
      <c r="B39" s="5" t="s">
        <v>46</v>
      </c>
      <c r="C39" s="40">
        <v>1731</v>
      </c>
      <c r="D39" s="40">
        <v>376</v>
      </c>
      <c r="E39" s="40">
        <v>718</v>
      </c>
      <c r="F39" s="40">
        <v>261</v>
      </c>
      <c r="G39" s="40">
        <v>134</v>
      </c>
      <c r="H39" s="40">
        <v>209</v>
      </c>
      <c r="I39" s="40">
        <v>274</v>
      </c>
      <c r="J39" s="40">
        <v>172</v>
      </c>
      <c r="K39" s="40">
        <v>23</v>
      </c>
      <c r="L39" s="40">
        <v>20</v>
      </c>
      <c r="M39" s="40">
        <v>596</v>
      </c>
      <c r="N39" s="40">
        <v>4514</v>
      </c>
      <c r="O39" s="40">
        <v>0</v>
      </c>
      <c r="P39" s="40">
        <v>4514</v>
      </c>
    </row>
    <row r="40" spans="2:16" ht="15" customHeight="1">
      <c r="B40" s="5" t="s">
        <v>27</v>
      </c>
      <c r="C40" s="40">
        <v>6027</v>
      </c>
      <c r="D40" s="40">
        <v>4427</v>
      </c>
      <c r="E40" s="40">
        <v>4111</v>
      </c>
      <c r="F40" s="40">
        <v>1644</v>
      </c>
      <c r="G40" s="40">
        <v>1405</v>
      </c>
      <c r="H40" s="40">
        <v>4300</v>
      </c>
      <c r="I40" s="40">
        <v>4065</v>
      </c>
      <c r="J40" s="40">
        <v>1508</v>
      </c>
      <c r="K40" s="40">
        <v>1144</v>
      </c>
      <c r="L40" s="40">
        <v>180</v>
      </c>
      <c r="M40" s="40">
        <v>657</v>
      </c>
      <c r="N40" s="40">
        <v>29468</v>
      </c>
      <c r="O40" s="40">
        <v>1807</v>
      </c>
      <c r="P40" s="40">
        <v>31275</v>
      </c>
    </row>
    <row r="41" spans="2:16" ht="12.75">
      <c r="B41" s="5" t="s">
        <v>61</v>
      </c>
      <c r="C41" s="14">
        <v>251631</v>
      </c>
      <c r="D41" s="14">
        <v>282602</v>
      </c>
      <c r="E41" s="14">
        <v>170663</v>
      </c>
      <c r="F41" s="14">
        <v>74357</v>
      </c>
      <c r="G41" s="14">
        <v>60710</v>
      </c>
      <c r="H41" s="14">
        <v>253846</v>
      </c>
      <c r="I41" s="14">
        <v>198638</v>
      </c>
      <c r="J41" s="14">
        <v>99512</v>
      </c>
      <c r="K41" s="14">
        <v>54561</v>
      </c>
      <c r="L41" s="14"/>
      <c r="M41" s="14">
        <v>1446520</v>
      </c>
      <c r="N41" s="14">
        <v>1446520</v>
      </c>
      <c r="O41" s="14"/>
      <c r="P41" s="14"/>
    </row>
    <row r="42" spans="2:16" ht="12.75">
      <c r="B42" s="183" t="s">
        <v>148</v>
      </c>
      <c r="C42" s="183"/>
      <c r="D42" s="183"/>
      <c r="E42" s="183"/>
      <c r="F42" s="183"/>
      <c r="G42" s="183"/>
      <c r="H42" s="183"/>
      <c r="I42" s="183"/>
      <c r="J42" s="183"/>
      <c r="K42" s="183"/>
      <c r="L42" s="183"/>
      <c r="M42" s="183"/>
      <c r="N42" s="183"/>
      <c r="O42" s="183"/>
      <c r="P42" s="183"/>
    </row>
    <row r="46" spans="2:17" ht="18">
      <c r="B46" s="181" t="s">
        <v>131</v>
      </c>
      <c r="C46" s="181"/>
      <c r="D46" s="181"/>
      <c r="E46" s="181"/>
      <c r="F46" s="181"/>
      <c r="G46" s="181"/>
      <c r="H46" s="181"/>
      <c r="I46" s="181"/>
      <c r="J46" s="181"/>
      <c r="K46" s="181"/>
      <c r="L46" s="181"/>
      <c r="M46" s="181"/>
      <c r="N46" s="181"/>
      <c r="O46" s="181"/>
      <c r="P46" s="181"/>
      <c r="Q46" s="21"/>
    </row>
    <row r="48" spans="2:16" ht="12.75" customHeight="1">
      <c r="B48" s="129"/>
      <c r="C48" s="129" t="s">
        <v>44</v>
      </c>
      <c r="D48" s="129"/>
      <c r="E48" s="129"/>
      <c r="F48" s="129"/>
      <c r="G48" s="129"/>
      <c r="H48" s="129"/>
      <c r="I48" s="129"/>
      <c r="J48" s="129"/>
      <c r="K48" s="129"/>
      <c r="L48" s="129"/>
      <c r="M48" s="129"/>
      <c r="N48" s="130" t="s">
        <v>47</v>
      </c>
      <c r="O48" s="130" t="s">
        <v>45</v>
      </c>
      <c r="P48" s="129" t="s">
        <v>27</v>
      </c>
    </row>
    <row r="49" spans="2:16" ht="12.75">
      <c r="B49" s="129"/>
      <c r="C49" s="1" t="s">
        <v>28</v>
      </c>
      <c r="D49" s="1" t="s">
        <v>29</v>
      </c>
      <c r="E49" s="1" t="s">
        <v>30</v>
      </c>
      <c r="F49" s="1" t="s">
        <v>31</v>
      </c>
      <c r="G49" s="1" t="s">
        <v>32</v>
      </c>
      <c r="H49" s="1" t="s">
        <v>33</v>
      </c>
      <c r="I49" s="1" t="s">
        <v>34</v>
      </c>
      <c r="J49" s="1" t="s">
        <v>35</v>
      </c>
      <c r="K49" s="1" t="s">
        <v>36</v>
      </c>
      <c r="L49" s="1">
        <v>88</v>
      </c>
      <c r="M49" s="1">
        <v>99</v>
      </c>
      <c r="N49" s="128"/>
      <c r="O49" s="128"/>
      <c r="P49" s="129"/>
    </row>
    <row r="50" spans="2:16" ht="15" customHeight="1">
      <c r="B50" s="2" t="s">
        <v>37</v>
      </c>
      <c r="C50" s="40">
        <v>3841</v>
      </c>
      <c r="D50" s="40">
        <v>769</v>
      </c>
      <c r="E50" s="40">
        <v>640</v>
      </c>
      <c r="F50" s="40">
        <v>352</v>
      </c>
      <c r="G50" s="40">
        <v>308</v>
      </c>
      <c r="H50" s="40">
        <v>1001</v>
      </c>
      <c r="I50" s="40">
        <v>960</v>
      </c>
      <c r="J50" s="40">
        <v>352</v>
      </c>
      <c r="K50" s="40">
        <v>218</v>
      </c>
      <c r="L50" s="40">
        <v>91</v>
      </c>
      <c r="M50" s="40">
        <v>9</v>
      </c>
      <c r="N50" s="40">
        <v>8541</v>
      </c>
      <c r="O50" s="2">
        <v>306</v>
      </c>
      <c r="P50" s="40">
        <v>8847</v>
      </c>
    </row>
    <row r="51" spans="2:16" ht="15" customHeight="1">
      <c r="B51" s="59" t="s">
        <v>179</v>
      </c>
      <c r="C51" s="40">
        <v>42</v>
      </c>
      <c r="D51" s="40">
        <v>3597</v>
      </c>
      <c r="E51" s="40">
        <v>7</v>
      </c>
      <c r="F51" s="40">
        <v>3</v>
      </c>
      <c r="G51" s="40">
        <v>1</v>
      </c>
      <c r="H51" s="40">
        <v>13</v>
      </c>
      <c r="I51" s="40">
        <v>9</v>
      </c>
      <c r="J51" s="40">
        <v>458</v>
      </c>
      <c r="K51" s="40">
        <v>0</v>
      </c>
      <c r="L51" s="40">
        <v>30</v>
      </c>
      <c r="M51" s="40">
        <v>5</v>
      </c>
      <c r="N51" s="40">
        <v>4165</v>
      </c>
      <c r="O51" s="2">
        <v>72</v>
      </c>
      <c r="P51" s="40">
        <v>4237</v>
      </c>
    </row>
    <row r="52" spans="2:16" ht="15" customHeight="1">
      <c r="B52" s="2" t="s">
        <v>41</v>
      </c>
      <c r="C52" s="40">
        <v>6</v>
      </c>
      <c r="D52" s="40">
        <v>4</v>
      </c>
      <c r="E52" s="40">
        <v>3092</v>
      </c>
      <c r="F52" s="40">
        <v>2</v>
      </c>
      <c r="G52" s="40">
        <v>0</v>
      </c>
      <c r="H52" s="40">
        <v>2</v>
      </c>
      <c r="I52" s="40">
        <v>7</v>
      </c>
      <c r="J52" s="40">
        <v>1</v>
      </c>
      <c r="K52" s="40">
        <v>0</v>
      </c>
      <c r="L52" s="40">
        <v>20</v>
      </c>
      <c r="M52" s="40">
        <v>9</v>
      </c>
      <c r="N52" s="40">
        <v>3143</v>
      </c>
      <c r="O52" s="2">
        <v>48</v>
      </c>
      <c r="P52" s="40">
        <v>3191</v>
      </c>
    </row>
    <row r="53" spans="2:16" ht="15" customHeight="1">
      <c r="B53" s="2" t="s">
        <v>42</v>
      </c>
      <c r="C53" s="40">
        <v>4</v>
      </c>
      <c r="D53" s="40">
        <v>3</v>
      </c>
      <c r="E53" s="40">
        <v>1</v>
      </c>
      <c r="F53" s="40">
        <v>1182</v>
      </c>
      <c r="G53" s="40">
        <v>0</v>
      </c>
      <c r="H53" s="40">
        <v>5</v>
      </c>
      <c r="I53" s="40">
        <v>3</v>
      </c>
      <c r="J53" s="40">
        <v>0</v>
      </c>
      <c r="K53" s="40">
        <v>1</v>
      </c>
      <c r="L53" s="40">
        <v>28</v>
      </c>
      <c r="M53" s="40">
        <v>9</v>
      </c>
      <c r="N53" s="40">
        <v>1236</v>
      </c>
      <c r="O53" s="2">
        <v>14</v>
      </c>
      <c r="P53" s="40">
        <v>1250</v>
      </c>
    </row>
    <row r="54" spans="2:16" ht="15" customHeight="1">
      <c r="B54" s="2" t="s">
        <v>43</v>
      </c>
      <c r="C54" s="40">
        <v>1</v>
      </c>
      <c r="D54" s="40">
        <v>0</v>
      </c>
      <c r="E54" s="40">
        <v>0</v>
      </c>
      <c r="F54" s="40">
        <v>1</v>
      </c>
      <c r="G54" s="40">
        <v>1001</v>
      </c>
      <c r="H54" s="40">
        <v>3</v>
      </c>
      <c r="I54" s="40">
        <v>0</v>
      </c>
      <c r="J54" s="40">
        <v>1</v>
      </c>
      <c r="K54" s="40">
        <v>0</v>
      </c>
      <c r="L54" s="40">
        <v>9</v>
      </c>
      <c r="M54" s="40">
        <v>0</v>
      </c>
      <c r="N54" s="40">
        <v>1016</v>
      </c>
      <c r="O54" s="2">
        <v>12</v>
      </c>
      <c r="P54" s="40">
        <v>1028</v>
      </c>
    </row>
    <row r="55" spans="2:16" ht="15" customHeight="1">
      <c r="B55" s="2" t="s">
        <v>38</v>
      </c>
      <c r="C55" s="40">
        <v>175</v>
      </c>
      <c r="D55" s="40">
        <v>41</v>
      </c>
      <c r="E55" s="40">
        <v>30</v>
      </c>
      <c r="F55" s="40">
        <v>45</v>
      </c>
      <c r="G55" s="40">
        <v>19</v>
      </c>
      <c r="H55" s="40">
        <v>3067</v>
      </c>
      <c r="I55" s="40">
        <v>180</v>
      </c>
      <c r="J55" s="40">
        <v>6</v>
      </c>
      <c r="K55" s="40">
        <v>124</v>
      </c>
      <c r="L55" s="40">
        <v>23</v>
      </c>
      <c r="M55" s="40">
        <v>23</v>
      </c>
      <c r="N55" s="40">
        <v>3733</v>
      </c>
      <c r="O55" s="2">
        <v>29</v>
      </c>
      <c r="P55" s="40">
        <v>3762</v>
      </c>
    </row>
    <row r="56" spans="2:16" ht="15" customHeight="1">
      <c r="B56" s="2" t="s">
        <v>93</v>
      </c>
      <c r="C56" s="40">
        <v>114</v>
      </c>
      <c r="D56" s="40">
        <v>11</v>
      </c>
      <c r="E56" s="40">
        <v>9</v>
      </c>
      <c r="F56" s="40">
        <v>13</v>
      </c>
      <c r="G56" s="40">
        <v>29</v>
      </c>
      <c r="H56" s="40">
        <v>108</v>
      </c>
      <c r="I56" s="40">
        <v>2983</v>
      </c>
      <c r="J56" s="40">
        <v>6</v>
      </c>
      <c r="K56" s="40">
        <v>6</v>
      </c>
      <c r="L56" s="40">
        <v>11</v>
      </c>
      <c r="M56" s="40">
        <v>10</v>
      </c>
      <c r="N56" s="40">
        <v>3300</v>
      </c>
      <c r="O56" s="2">
        <v>29</v>
      </c>
      <c r="P56" s="40">
        <v>3329</v>
      </c>
    </row>
    <row r="57" spans="2:16" ht="15" customHeight="1">
      <c r="B57" s="2" t="s">
        <v>40</v>
      </c>
      <c r="C57" s="40">
        <v>3</v>
      </c>
      <c r="D57" s="40">
        <v>9</v>
      </c>
      <c r="E57" s="40">
        <v>0</v>
      </c>
      <c r="F57" s="40">
        <v>0</v>
      </c>
      <c r="G57" s="40">
        <v>0</v>
      </c>
      <c r="H57" s="40">
        <v>2</v>
      </c>
      <c r="I57" s="40">
        <v>3</v>
      </c>
      <c r="J57" s="40">
        <v>669</v>
      </c>
      <c r="K57" s="40">
        <v>0</v>
      </c>
      <c r="L57" s="40">
        <v>26</v>
      </c>
      <c r="M57" s="40">
        <v>0</v>
      </c>
      <c r="N57" s="40">
        <v>712</v>
      </c>
      <c r="O57" s="2">
        <v>8</v>
      </c>
      <c r="P57" s="40">
        <v>720</v>
      </c>
    </row>
    <row r="58" spans="2:16" ht="15" customHeight="1">
      <c r="B58" s="2" t="s">
        <v>124</v>
      </c>
      <c r="C58" s="40">
        <v>13</v>
      </c>
      <c r="D58" s="40">
        <v>1</v>
      </c>
      <c r="E58" s="40">
        <v>10</v>
      </c>
      <c r="F58" s="40">
        <v>7</v>
      </c>
      <c r="G58" s="40">
        <v>6</v>
      </c>
      <c r="H58" s="40">
        <v>9</v>
      </c>
      <c r="I58" s="40">
        <v>2</v>
      </c>
      <c r="J58" s="40">
        <v>0</v>
      </c>
      <c r="K58" s="40">
        <v>895</v>
      </c>
      <c r="L58" s="40">
        <v>6</v>
      </c>
      <c r="M58" s="40">
        <v>7</v>
      </c>
      <c r="N58" s="40">
        <v>956</v>
      </c>
      <c r="O58" s="2">
        <v>2</v>
      </c>
      <c r="P58" s="40">
        <v>958</v>
      </c>
    </row>
    <row r="59" spans="2:16" ht="15" customHeight="1">
      <c r="B59" s="2" t="s">
        <v>126</v>
      </c>
      <c r="C59" s="40"/>
      <c r="D59" s="40"/>
      <c r="E59" s="40"/>
      <c r="F59" s="40"/>
      <c r="G59" s="40"/>
      <c r="H59" s="40"/>
      <c r="I59" s="40"/>
      <c r="J59" s="40"/>
      <c r="K59" s="40"/>
      <c r="L59" s="40"/>
      <c r="M59" s="40"/>
      <c r="N59" s="40"/>
      <c r="O59" s="2">
        <v>0</v>
      </c>
      <c r="P59" s="40"/>
    </row>
    <row r="60" spans="2:16" ht="15" customHeight="1">
      <c r="B60" s="5" t="s">
        <v>46</v>
      </c>
      <c r="C60" s="40">
        <v>1632</v>
      </c>
      <c r="D60" s="40">
        <v>245</v>
      </c>
      <c r="E60" s="40">
        <v>570</v>
      </c>
      <c r="F60" s="40">
        <v>275</v>
      </c>
      <c r="G60" s="40">
        <v>122</v>
      </c>
      <c r="H60" s="40">
        <v>163</v>
      </c>
      <c r="I60" s="40">
        <v>294</v>
      </c>
      <c r="J60" s="40">
        <v>111</v>
      </c>
      <c r="K60" s="40">
        <v>30</v>
      </c>
      <c r="L60" s="40">
        <v>20</v>
      </c>
      <c r="M60" s="40">
        <v>942</v>
      </c>
      <c r="N60" s="40">
        <v>4404</v>
      </c>
      <c r="O60" s="40">
        <v>0</v>
      </c>
      <c r="P60" s="40">
        <v>4404</v>
      </c>
    </row>
    <row r="61" spans="2:16" ht="15" customHeight="1">
      <c r="B61" s="5" t="s">
        <v>27</v>
      </c>
      <c r="C61" s="40">
        <v>5831</v>
      </c>
      <c r="D61" s="40">
        <v>4680</v>
      </c>
      <c r="E61" s="40">
        <v>4359</v>
      </c>
      <c r="F61" s="40">
        <v>1880</v>
      </c>
      <c r="G61" s="40">
        <v>1486</v>
      </c>
      <c r="H61" s="40">
        <v>4373</v>
      </c>
      <c r="I61" s="40">
        <v>4441</v>
      </c>
      <c r="J61" s="40">
        <v>1604</v>
      </c>
      <c r="K61" s="40">
        <v>1274</v>
      </c>
      <c r="L61" s="40">
        <v>264</v>
      </c>
      <c r="M61" s="40">
        <v>1014</v>
      </c>
      <c r="N61" s="40">
        <v>31206</v>
      </c>
      <c r="O61" s="40">
        <v>520</v>
      </c>
      <c r="P61" s="40">
        <v>31726</v>
      </c>
    </row>
    <row r="62" spans="2:16" ht="12.75">
      <c r="B62" s="5" t="s">
        <v>61</v>
      </c>
      <c r="C62" s="14">
        <v>255078</v>
      </c>
      <c r="D62" s="14">
        <v>286025</v>
      </c>
      <c r="E62" s="14">
        <v>172100</v>
      </c>
      <c r="F62" s="14">
        <v>74467</v>
      </c>
      <c r="G62" s="14">
        <v>60960</v>
      </c>
      <c r="H62" s="14">
        <v>256805</v>
      </c>
      <c r="I62" s="14">
        <v>200379</v>
      </c>
      <c r="J62" s="14">
        <v>101350</v>
      </c>
      <c r="K62" s="14">
        <v>54815</v>
      </c>
      <c r="L62" s="14"/>
      <c r="M62" s="14">
        <v>1461979</v>
      </c>
      <c r="N62" s="14">
        <v>1461979</v>
      </c>
      <c r="O62" s="14"/>
      <c r="P62" s="14"/>
    </row>
    <row r="63" spans="2:16" ht="12.75">
      <c r="B63" s="183" t="s">
        <v>148</v>
      </c>
      <c r="C63" s="183"/>
      <c r="D63" s="183"/>
      <c r="E63" s="183"/>
      <c r="F63" s="183"/>
      <c r="G63" s="183"/>
      <c r="H63" s="183"/>
      <c r="I63" s="183"/>
      <c r="J63" s="183"/>
      <c r="K63" s="183"/>
      <c r="L63" s="183"/>
      <c r="M63" s="183"/>
      <c r="N63" s="183"/>
      <c r="O63" s="183"/>
      <c r="P63" s="183"/>
    </row>
    <row r="67" spans="2:17" ht="18">
      <c r="B67" s="181" t="s">
        <v>135</v>
      </c>
      <c r="C67" s="181"/>
      <c r="D67" s="181"/>
      <c r="E67" s="181"/>
      <c r="F67" s="181"/>
      <c r="G67" s="181"/>
      <c r="H67" s="181"/>
      <c r="I67" s="181"/>
      <c r="J67" s="181"/>
      <c r="K67" s="181"/>
      <c r="L67" s="181"/>
      <c r="M67" s="181"/>
      <c r="N67" s="181"/>
      <c r="O67" s="181"/>
      <c r="P67" s="181"/>
      <c r="Q67" s="21"/>
    </row>
    <row r="69" spans="2:16" ht="12.75" customHeight="1">
      <c r="B69" s="129"/>
      <c r="C69" s="129" t="s">
        <v>44</v>
      </c>
      <c r="D69" s="129"/>
      <c r="E69" s="129"/>
      <c r="F69" s="129"/>
      <c r="G69" s="129"/>
      <c r="H69" s="129"/>
      <c r="I69" s="129"/>
      <c r="J69" s="129"/>
      <c r="K69" s="129"/>
      <c r="L69" s="129"/>
      <c r="M69" s="129"/>
      <c r="N69" s="130" t="s">
        <v>47</v>
      </c>
      <c r="O69" s="130" t="s">
        <v>45</v>
      </c>
      <c r="P69" s="129" t="s">
        <v>27</v>
      </c>
    </row>
    <row r="70" spans="2:16" ht="12.75">
      <c r="B70" s="129"/>
      <c r="C70" s="1" t="s">
        <v>28</v>
      </c>
      <c r="D70" s="1" t="s">
        <v>29</v>
      </c>
      <c r="E70" s="1" t="s">
        <v>30</v>
      </c>
      <c r="F70" s="1" t="s">
        <v>31</v>
      </c>
      <c r="G70" s="1" t="s">
        <v>32</v>
      </c>
      <c r="H70" s="1" t="s">
        <v>33</v>
      </c>
      <c r="I70" s="1" t="s">
        <v>34</v>
      </c>
      <c r="J70" s="1" t="s">
        <v>35</v>
      </c>
      <c r="K70" s="1" t="s">
        <v>36</v>
      </c>
      <c r="L70" s="1">
        <v>88</v>
      </c>
      <c r="M70" s="1">
        <v>99</v>
      </c>
      <c r="N70" s="128"/>
      <c r="O70" s="128"/>
      <c r="P70" s="129"/>
    </row>
    <row r="71" spans="2:16" ht="15" customHeight="1">
      <c r="B71" s="2" t="s">
        <v>37</v>
      </c>
      <c r="C71" s="14">
        <v>3655</v>
      </c>
      <c r="D71" s="14">
        <v>633</v>
      </c>
      <c r="E71" s="14">
        <v>722</v>
      </c>
      <c r="F71" s="14">
        <v>303</v>
      </c>
      <c r="G71" s="14">
        <v>348</v>
      </c>
      <c r="H71" s="14">
        <v>942</v>
      </c>
      <c r="I71" s="14">
        <v>915</v>
      </c>
      <c r="J71" s="14">
        <v>283</v>
      </c>
      <c r="K71" s="14">
        <v>234</v>
      </c>
      <c r="L71" s="14">
        <v>112</v>
      </c>
      <c r="M71" s="14">
        <v>5</v>
      </c>
      <c r="N71" s="14">
        <v>8152</v>
      </c>
      <c r="O71" s="4">
        <v>364</v>
      </c>
      <c r="P71" s="14">
        <v>8516</v>
      </c>
    </row>
    <row r="72" spans="2:16" ht="15" customHeight="1">
      <c r="B72" s="59" t="s">
        <v>179</v>
      </c>
      <c r="C72" s="14">
        <v>23</v>
      </c>
      <c r="D72" s="14">
        <v>4298</v>
      </c>
      <c r="E72" s="14">
        <v>25</v>
      </c>
      <c r="F72" s="14">
        <v>5</v>
      </c>
      <c r="G72" s="14">
        <v>0</v>
      </c>
      <c r="H72" s="14">
        <v>16</v>
      </c>
      <c r="I72" s="14">
        <v>6</v>
      </c>
      <c r="J72" s="14">
        <v>359</v>
      </c>
      <c r="K72" s="14">
        <v>1</v>
      </c>
      <c r="L72" s="14">
        <v>48</v>
      </c>
      <c r="M72" s="14">
        <v>5</v>
      </c>
      <c r="N72" s="14">
        <v>4786</v>
      </c>
      <c r="O72" s="4">
        <v>75</v>
      </c>
      <c r="P72" s="14">
        <v>4861</v>
      </c>
    </row>
    <row r="73" spans="2:16" ht="15" customHeight="1">
      <c r="B73" s="2" t="s">
        <v>41</v>
      </c>
      <c r="C73" s="14">
        <v>5</v>
      </c>
      <c r="D73" s="14">
        <v>7</v>
      </c>
      <c r="E73" s="14">
        <v>2586</v>
      </c>
      <c r="F73" s="14">
        <v>1</v>
      </c>
      <c r="G73" s="14">
        <v>0</v>
      </c>
      <c r="H73" s="14">
        <v>8</v>
      </c>
      <c r="I73" s="14">
        <v>3</v>
      </c>
      <c r="J73" s="14">
        <v>3</v>
      </c>
      <c r="K73" s="14">
        <v>0</v>
      </c>
      <c r="L73" s="14">
        <v>22</v>
      </c>
      <c r="M73" s="14">
        <v>4</v>
      </c>
      <c r="N73" s="14">
        <v>2639</v>
      </c>
      <c r="O73" s="4">
        <v>52</v>
      </c>
      <c r="P73" s="14">
        <v>2691</v>
      </c>
    </row>
    <row r="74" spans="2:16" ht="15" customHeight="1">
      <c r="B74" s="2" t="s">
        <v>42</v>
      </c>
      <c r="C74" s="14">
        <v>4</v>
      </c>
      <c r="D74" s="14">
        <v>2</v>
      </c>
      <c r="E74" s="14">
        <v>11</v>
      </c>
      <c r="F74" s="14">
        <v>1120</v>
      </c>
      <c r="G74" s="14">
        <v>1</v>
      </c>
      <c r="H74" s="14">
        <v>5</v>
      </c>
      <c r="I74" s="14">
        <v>8</v>
      </c>
      <c r="J74" s="14">
        <v>3</v>
      </c>
      <c r="K74" s="14">
        <v>3</v>
      </c>
      <c r="L74" s="14">
        <v>45</v>
      </c>
      <c r="M74" s="14">
        <v>2</v>
      </c>
      <c r="N74" s="14">
        <v>1204</v>
      </c>
      <c r="O74" s="4">
        <v>12</v>
      </c>
      <c r="P74" s="14">
        <v>1216</v>
      </c>
    </row>
    <row r="75" spans="2:16" ht="15" customHeight="1">
      <c r="B75" s="2" t="s">
        <v>43</v>
      </c>
      <c r="C75" s="14">
        <v>2</v>
      </c>
      <c r="D75" s="14">
        <v>1</v>
      </c>
      <c r="E75" s="14">
        <v>2</v>
      </c>
      <c r="F75" s="14">
        <v>0</v>
      </c>
      <c r="G75" s="14">
        <v>934</v>
      </c>
      <c r="H75" s="14">
        <v>5</v>
      </c>
      <c r="I75" s="14">
        <v>3</v>
      </c>
      <c r="J75" s="14">
        <v>0</v>
      </c>
      <c r="K75" s="14">
        <v>1</v>
      </c>
      <c r="L75" s="14">
        <v>8</v>
      </c>
      <c r="M75" s="14">
        <v>0</v>
      </c>
      <c r="N75" s="14">
        <v>956</v>
      </c>
      <c r="O75" s="4">
        <v>13</v>
      </c>
      <c r="P75" s="14">
        <v>969</v>
      </c>
    </row>
    <row r="76" spans="2:16" ht="15" customHeight="1">
      <c r="B76" s="2" t="s">
        <v>38</v>
      </c>
      <c r="C76" s="14">
        <v>58</v>
      </c>
      <c r="D76" s="14">
        <v>22</v>
      </c>
      <c r="E76" s="14">
        <v>48</v>
      </c>
      <c r="F76" s="14">
        <v>49</v>
      </c>
      <c r="G76" s="14">
        <v>16</v>
      </c>
      <c r="H76" s="14">
        <v>3111</v>
      </c>
      <c r="I76" s="14">
        <v>90</v>
      </c>
      <c r="J76" s="14">
        <v>5</v>
      </c>
      <c r="K76" s="14">
        <v>79</v>
      </c>
      <c r="L76" s="14">
        <v>18</v>
      </c>
      <c r="M76" s="14">
        <v>16</v>
      </c>
      <c r="N76" s="14">
        <v>3512</v>
      </c>
      <c r="O76" s="4">
        <v>36</v>
      </c>
      <c r="P76" s="14">
        <v>3548</v>
      </c>
    </row>
    <row r="77" spans="2:16" ht="15" customHeight="1">
      <c r="B77" s="2" t="s">
        <v>93</v>
      </c>
      <c r="C77" s="14">
        <v>86</v>
      </c>
      <c r="D77" s="14">
        <v>10</v>
      </c>
      <c r="E77" s="14">
        <v>21</v>
      </c>
      <c r="F77" s="14">
        <v>11</v>
      </c>
      <c r="G77" s="14">
        <v>44</v>
      </c>
      <c r="H77" s="14">
        <v>89</v>
      </c>
      <c r="I77" s="14">
        <v>3035</v>
      </c>
      <c r="J77" s="14">
        <v>5</v>
      </c>
      <c r="K77" s="14">
        <v>4</v>
      </c>
      <c r="L77" s="14">
        <v>10</v>
      </c>
      <c r="M77" s="14">
        <v>1</v>
      </c>
      <c r="N77" s="14">
        <v>3316</v>
      </c>
      <c r="O77" s="4">
        <v>20</v>
      </c>
      <c r="P77" s="14">
        <v>3336</v>
      </c>
    </row>
    <row r="78" spans="2:16" ht="15" customHeight="1">
      <c r="B78" s="2" t="s">
        <v>40</v>
      </c>
      <c r="C78" s="14">
        <v>14</v>
      </c>
      <c r="D78" s="14">
        <v>10</v>
      </c>
      <c r="E78" s="14">
        <v>2</v>
      </c>
      <c r="F78" s="14">
        <v>0</v>
      </c>
      <c r="G78" s="14">
        <v>0</v>
      </c>
      <c r="H78" s="14">
        <v>7</v>
      </c>
      <c r="I78" s="14">
        <v>6</v>
      </c>
      <c r="J78" s="14">
        <v>1167</v>
      </c>
      <c r="K78" s="14">
        <v>0</v>
      </c>
      <c r="L78" s="14">
        <v>38</v>
      </c>
      <c r="M78" s="14">
        <v>1</v>
      </c>
      <c r="N78" s="14">
        <v>1245</v>
      </c>
      <c r="O78" s="4">
        <v>30</v>
      </c>
      <c r="P78" s="14">
        <v>1275</v>
      </c>
    </row>
    <row r="79" spans="1:16" ht="15" customHeight="1">
      <c r="A79" s="6"/>
      <c r="B79" s="2" t="s">
        <v>124</v>
      </c>
      <c r="C79" s="14">
        <v>10</v>
      </c>
      <c r="D79" s="14">
        <v>0</v>
      </c>
      <c r="E79" s="14">
        <v>3</v>
      </c>
      <c r="F79" s="14">
        <v>5</v>
      </c>
      <c r="G79" s="14">
        <v>5</v>
      </c>
      <c r="H79" s="14">
        <v>9</v>
      </c>
      <c r="I79" s="14">
        <v>3</v>
      </c>
      <c r="J79" s="14">
        <v>0</v>
      </c>
      <c r="K79" s="14">
        <v>809</v>
      </c>
      <c r="L79" s="14">
        <v>3</v>
      </c>
      <c r="M79" s="14">
        <v>2</v>
      </c>
      <c r="N79" s="14">
        <v>849</v>
      </c>
      <c r="O79" s="4">
        <v>12</v>
      </c>
      <c r="P79" s="14">
        <v>861</v>
      </c>
    </row>
    <row r="80" spans="2:16" ht="15" customHeight="1">
      <c r="B80" s="2" t="s">
        <v>126</v>
      </c>
      <c r="C80" s="14"/>
      <c r="D80" s="14"/>
      <c r="E80" s="14"/>
      <c r="F80" s="14"/>
      <c r="G80" s="14"/>
      <c r="H80" s="14"/>
      <c r="I80" s="14"/>
      <c r="J80" s="14"/>
      <c r="K80" s="14"/>
      <c r="L80" s="14"/>
      <c r="M80" s="14"/>
      <c r="N80" s="14"/>
      <c r="O80" s="4">
        <v>0</v>
      </c>
      <c r="P80" s="14"/>
    </row>
    <row r="81" spans="2:16" ht="15" customHeight="1">
      <c r="B81" s="5" t="s">
        <v>46</v>
      </c>
      <c r="C81" s="14">
        <v>2161</v>
      </c>
      <c r="D81" s="14">
        <v>152</v>
      </c>
      <c r="E81" s="14">
        <v>750</v>
      </c>
      <c r="F81" s="14">
        <v>185</v>
      </c>
      <c r="G81" s="14">
        <v>132</v>
      </c>
      <c r="H81" s="14">
        <v>222</v>
      </c>
      <c r="I81" s="14">
        <v>491</v>
      </c>
      <c r="J81" s="14">
        <v>84</v>
      </c>
      <c r="K81" s="14">
        <v>55</v>
      </c>
      <c r="L81" s="14">
        <v>7</v>
      </c>
      <c r="M81" s="14">
        <v>423</v>
      </c>
      <c r="N81" s="14">
        <v>4662</v>
      </c>
      <c r="O81" s="14">
        <v>0</v>
      </c>
      <c r="P81" s="14">
        <v>4662</v>
      </c>
    </row>
    <row r="82" spans="2:16" ht="15" customHeight="1">
      <c r="B82" s="5" t="s">
        <v>27</v>
      </c>
      <c r="C82" s="14">
        <v>6018</v>
      </c>
      <c r="D82" s="14">
        <v>5135</v>
      </c>
      <c r="E82" s="14">
        <v>4170</v>
      </c>
      <c r="F82" s="14">
        <v>1679</v>
      </c>
      <c r="G82" s="14">
        <v>1480</v>
      </c>
      <c r="H82" s="14">
        <v>4414</v>
      </c>
      <c r="I82" s="14">
        <v>4560</v>
      </c>
      <c r="J82" s="14">
        <v>1909</v>
      </c>
      <c r="K82" s="14">
        <v>1186</v>
      </c>
      <c r="L82" s="14">
        <v>311</v>
      </c>
      <c r="M82" s="14">
        <v>459</v>
      </c>
      <c r="N82" s="14">
        <v>31321</v>
      </c>
      <c r="O82" s="14">
        <v>614</v>
      </c>
      <c r="P82" s="14">
        <v>31935</v>
      </c>
    </row>
    <row r="83" spans="2:16" ht="12.75">
      <c r="B83" s="5" t="s">
        <v>61</v>
      </c>
      <c r="C83" s="14">
        <v>257672</v>
      </c>
      <c r="D83" s="14">
        <v>287980</v>
      </c>
      <c r="E83" s="14">
        <v>173203</v>
      </c>
      <c r="F83" s="14">
        <v>74152</v>
      </c>
      <c r="G83" s="14">
        <v>60739</v>
      </c>
      <c r="H83" s="14">
        <v>258245</v>
      </c>
      <c r="I83" s="14">
        <v>200175</v>
      </c>
      <c r="J83" s="14">
        <v>103003</v>
      </c>
      <c r="K83" s="14">
        <v>54900</v>
      </c>
      <c r="L83" s="14"/>
      <c r="M83" s="14">
        <v>1470069</v>
      </c>
      <c r="N83" s="14">
        <v>1470069</v>
      </c>
      <c r="O83" s="14"/>
      <c r="P83" s="14"/>
    </row>
    <row r="84" spans="2:16" ht="12.75">
      <c r="B84" s="183" t="s">
        <v>148</v>
      </c>
      <c r="C84" s="183"/>
      <c r="D84" s="183"/>
      <c r="E84" s="183"/>
      <c r="F84" s="183"/>
      <c r="G84" s="183"/>
      <c r="H84" s="183"/>
      <c r="I84" s="183"/>
      <c r="J84" s="183"/>
      <c r="K84" s="183"/>
      <c r="L84" s="183"/>
      <c r="M84" s="183"/>
      <c r="N84" s="183"/>
      <c r="O84" s="183"/>
      <c r="P84" s="183"/>
    </row>
    <row r="88" spans="2:17" ht="18">
      <c r="B88" s="181" t="s">
        <v>23</v>
      </c>
      <c r="C88" s="181"/>
      <c r="D88" s="181"/>
      <c r="E88" s="181"/>
      <c r="F88" s="181"/>
      <c r="G88" s="181"/>
      <c r="H88" s="181"/>
      <c r="I88" s="181"/>
      <c r="J88" s="181"/>
      <c r="K88" s="181"/>
      <c r="L88" s="181"/>
      <c r="M88" s="181"/>
      <c r="N88" s="181"/>
      <c r="O88" s="181"/>
      <c r="P88" s="181"/>
      <c r="Q88" s="21"/>
    </row>
    <row r="90" spans="2:16" ht="12.75" customHeight="1">
      <c r="B90" s="129"/>
      <c r="C90" s="129" t="s">
        <v>44</v>
      </c>
      <c r="D90" s="129"/>
      <c r="E90" s="129"/>
      <c r="F90" s="129"/>
      <c r="G90" s="129"/>
      <c r="H90" s="129"/>
      <c r="I90" s="129"/>
      <c r="J90" s="129"/>
      <c r="K90" s="129"/>
      <c r="L90" s="129"/>
      <c r="M90" s="129"/>
      <c r="N90" s="130" t="s">
        <v>47</v>
      </c>
      <c r="O90" s="130" t="s">
        <v>45</v>
      </c>
      <c r="P90" s="129" t="s">
        <v>27</v>
      </c>
    </row>
    <row r="91" spans="2:16" ht="12.75">
      <c r="B91" s="129"/>
      <c r="C91" s="1" t="s">
        <v>28</v>
      </c>
      <c r="D91" s="1" t="s">
        <v>29</v>
      </c>
      <c r="E91" s="1" t="s">
        <v>30</v>
      </c>
      <c r="F91" s="1" t="s">
        <v>31</v>
      </c>
      <c r="G91" s="1" t="s">
        <v>32</v>
      </c>
      <c r="H91" s="1" t="s">
        <v>33</v>
      </c>
      <c r="I91" s="1" t="s">
        <v>34</v>
      </c>
      <c r="J91" s="1" t="s">
        <v>35</v>
      </c>
      <c r="K91" s="1" t="s">
        <v>36</v>
      </c>
      <c r="L91" s="1">
        <v>88</v>
      </c>
      <c r="M91" s="1">
        <v>99</v>
      </c>
      <c r="N91" s="128"/>
      <c r="O91" s="128"/>
      <c r="P91" s="129"/>
    </row>
    <row r="92" spans="2:16" ht="15" customHeight="1">
      <c r="B92" s="2" t="s">
        <v>37</v>
      </c>
      <c r="C92" s="14">
        <v>3637</v>
      </c>
      <c r="D92" s="14">
        <v>570</v>
      </c>
      <c r="E92" s="14">
        <v>697</v>
      </c>
      <c r="F92" s="14">
        <v>371</v>
      </c>
      <c r="G92" s="14">
        <v>293</v>
      </c>
      <c r="H92" s="14">
        <v>967</v>
      </c>
      <c r="I92" s="14">
        <v>886</v>
      </c>
      <c r="J92" s="14">
        <v>283</v>
      </c>
      <c r="K92" s="14">
        <v>244</v>
      </c>
      <c r="L92" s="14">
        <v>69</v>
      </c>
      <c r="M92" s="14">
        <v>114</v>
      </c>
      <c r="N92" s="14">
        <v>8131</v>
      </c>
      <c r="O92" s="14">
        <v>294</v>
      </c>
      <c r="P92" s="14">
        <v>8425</v>
      </c>
    </row>
    <row r="93" spans="2:16" ht="15" customHeight="1">
      <c r="B93" s="59" t="s">
        <v>179</v>
      </c>
      <c r="C93" s="14">
        <v>19</v>
      </c>
      <c r="D93" s="14">
        <v>4583</v>
      </c>
      <c r="E93" s="14">
        <v>11</v>
      </c>
      <c r="F93" s="14">
        <v>1</v>
      </c>
      <c r="G93" s="14">
        <v>0</v>
      </c>
      <c r="H93" s="14">
        <v>17</v>
      </c>
      <c r="I93" s="14">
        <v>15</v>
      </c>
      <c r="J93" s="14">
        <v>308</v>
      </c>
      <c r="K93" s="14">
        <v>2</v>
      </c>
      <c r="L93" s="14">
        <v>43</v>
      </c>
      <c r="M93" s="14">
        <v>4</v>
      </c>
      <c r="N93" s="14">
        <v>5003</v>
      </c>
      <c r="O93" s="14">
        <v>89</v>
      </c>
      <c r="P93" s="14">
        <v>5092</v>
      </c>
    </row>
    <row r="94" spans="2:16" ht="15" customHeight="1">
      <c r="B94" s="2" t="s">
        <v>41</v>
      </c>
      <c r="C94" s="14">
        <v>2</v>
      </c>
      <c r="D94" s="14">
        <v>6</v>
      </c>
      <c r="E94" s="14">
        <v>2684</v>
      </c>
      <c r="F94" s="14">
        <v>1</v>
      </c>
      <c r="G94" s="14">
        <v>0</v>
      </c>
      <c r="H94" s="14">
        <v>1</v>
      </c>
      <c r="I94" s="14">
        <v>3</v>
      </c>
      <c r="J94" s="14">
        <v>0</v>
      </c>
      <c r="K94" s="14">
        <v>1</v>
      </c>
      <c r="L94" s="14">
        <v>14</v>
      </c>
      <c r="M94" s="14">
        <v>0</v>
      </c>
      <c r="N94" s="14">
        <v>2712</v>
      </c>
      <c r="O94" s="14">
        <v>55</v>
      </c>
      <c r="P94" s="14">
        <v>2767</v>
      </c>
    </row>
    <row r="95" spans="2:16" ht="15" customHeight="1">
      <c r="B95" s="2" t="s">
        <v>42</v>
      </c>
      <c r="C95" s="14">
        <v>6</v>
      </c>
      <c r="D95" s="14">
        <v>2</v>
      </c>
      <c r="E95" s="14">
        <v>6</v>
      </c>
      <c r="F95" s="14">
        <v>1100</v>
      </c>
      <c r="G95" s="14">
        <v>0</v>
      </c>
      <c r="H95" s="14">
        <v>8</v>
      </c>
      <c r="I95" s="14">
        <v>5</v>
      </c>
      <c r="J95" s="14">
        <v>0</v>
      </c>
      <c r="K95" s="14">
        <v>0</v>
      </c>
      <c r="L95" s="14">
        <v>33</v>
      </c>
      <c r="M95" s="14">
        <v>0</v>
      </c>
      <c r="N95" s="14">
        <v>1160</v>
      </c>
      <c r="O95" s="14">
        <v>9</v>
      </c>
      <c r="P95" s="14">
        <v>1169</v>
      </c>
    </row>
    <row r="96" spans="2:16" ht="15" customHeight="1">
      <c r="B96" s="2" t="s">
        <v>43</v>
      </c>
      <c r="C96" s="14">
        <v>0</v>
      </c>
      <c r="D96" s="14">
        <v>1</v>
      </c>
      <c r="E96" s="14">
        <v>1</v>
      </c>
      <c r="F96" s="14">
        <v>0</v>
      </c>
      <c r="G96" s="14">
        <v>897</v>
      </c>
      <c r="H96" s="14">
        <v>3</v>
      </c>
      <c r="I96" s="14">
        <v>1</v>
      </c>
      <c r="J96" s="14">
        <v>0</v>
      </c>
      <c r="K96" s="14">
        <v>2</v>
      </c>
      <c r="L96" s="14">
        <v>7</v>
      </c>
      <c r="M96" s="14">
        <v>0</v>
      </c>
      <c r="N96" s="14">
        <v>912</v>
      </c>
      <c r="O96" s="14">
        <v>11</v>
      </c>
      <c r="P96" s="14">
        <v>923</v>
      </c>
    </row>
    <row r="97" spans="2:16" ht="15" customHeight="1">
      <c r="B97" s="2" t="s">
        <v>38</v>
      </c>
      <c r="C97" s="14">
        <v>62</v>
      </c>
      <c r="D97" s="14">
        <v>15</v>
      </c>
      <c r="E97" s="14">
        <v>23</v>
      </c>
      <c r="F97" s="14">
        <v>27</v>
      </c>
      <c r="G97" s="14">
        <v>12</v>
      </c>
      <c r="H97" s="14">
        <v>2922</v>
      </c>
      <c r="I97" s="14">
        <v>67</v>
      </c>
      <c r="J97" s="14">
        <v>1</v>
      </c>
      <c r="K97" s="14">
        <v>94</v>
      </c>
      <c r="L97" s="14">
        <v>7</v>
      </c>
      <c r="M97" s="14">
        <v>6</v>
      </c>
      <c r="N97" s="14">
        <v>3236</v>
      </c>
      <c r="O97" s="14">
        <v>31</v>
      </c>
      <c r="P97" s="14">
        <v>3267</v>
      </c>
    </row>
    <row r="98" spans="2:16" ht="15" customHeight="1">
      <c r="B98" s="2" t="s">
        <v>93</v>
      </c>
      <c r="C98" s="14">
        <v>60</v>
      </c>
      <c r="D98" s="14">
        <v>9</v>
      </c>
      <c r="E98" s="14">
        <v>16</v>
      </c>
      <c r="F98" s="14">
        <v>11</v>
      </c>
      <c r="G98" s="14">
        <v>31</v>
      </c>
      <c r="H98" s="14">
        <v>79</v>
      </c>
      <c r="I98" s="14">
        <v>2873</v>
      </c>
      <c r="J98" s="14">
        <v>6</v>
      </c>
      <c r="K98" s="14">
        <v>2</v>
      </c>
      <c r="L98" s="14">
        <v>11</v>
      </c>
      <c r="M98" s="14">
        <v>4</v>
      </c>
      <c r="N98" s="14">
        <v>3102</v>
      </c>
      <c r="O98" s="14">
        <v>16</v>
      </c>
      <c r="P98" s="14">
        <v>3118</v>
      </c>
    </row>
    <row r="99" spans="2:16" ht="15" customHeight="1">
      <c r="B99" s="2" t="s">
        <v>40</v>
      </c>
      <c r="C99" s="14">
        <v>11</v>
      </c>
      <c r="D99" s="14">
        <v>31</v>
      </c>
      <c r="E99" s="14">
        <v>2</v>
      </c>
      <c r="F99" s="14">
        <v>3</v>
      </c>
      <c r="G99" s="14">
        <v>0</v>
      </c>
      <c r="H99" s="14">
        <v>9</v>
      </c>
      <c r="I99" s="14">
        <v>5</v>
      </c>
      <c r="J99" s="14">
        <v>1320</v>
      </c>
      <c r="K99" s="14">
        <v>0</v>
      </c>
      <c r="L99" s="14">
        <v>31</v>
      </c>
      <c r="M99" s="14">
        <v>1</v>
      </c>
      <c r="N99" s="14">
        <v>1413</v>
      </c>
      <c r="O99" s="14">
        <v>37</v>
      </c>
      <c r="P99" s="14">
        <v>1450</v>
      </c>
    </row>
    <row r="100" spans="1:16" ht="15" customHeight="1">
      <c r="A100" s="6"/>
      <c r="B100" s="2" t="s">
        <v>124</v>
      </c>
      <c r="C100" s="14">
        <v>14</v>
      </c>
      <c r="D100" s="14">
        <v>1</v>
      </c>
      <c r="E100" s="14">
        <v>2</v>
      </c>
      <c r="F100" s="14">
        <v>5</v>
      </c>
      <c r="G100" s="14">
        <v>2</v>
      </c>
      <c r="H100" s="14">
        <v>17</v>
      </c>
      <c r="I100" s="14">
        <v>5</v>
      </c>
      <c r="J100" s="14">
        <v>0</v>
      </c>
      <c r="K100" s="14">
        <v>751</v>
      </c>
      <c r="L100" s="14">
        <v>2</v>
      </c>
      <c r="M100" s="14">
        <v>4</v>
      </c>
      <c r="N100" s="14">
        <v>803</v>
      </c>
      <c r="O100" s="14">
        <v>3</v>
      </c>
      <c r="P100" s="14">
        <v>806</v>
      </c>
    </row>
    <row r="101" spans="2:16" ht="15" customHeight="1">
      <c r="B101" s="2" t="s">
        <v>126</v>
      </c>
      <c r="C101" s="14"/>
      <c r="D101" s="14"/>
      <c r="E101" s="14"/>
      <c r="F101" s="14"/>
      <c r="G101" s="14"/>
      <c r="H101" s="14"/>
      <c r="I101" s="14"/>
      <c r="J101" s="14"/>
      <c r="K101" s="14"/>
      <c r="L101" s="14"/>
      <c r="M101" s="14"/>
      <c r="N101" s="14"/>
      <c r="O101" s="14"/>
      <c r="P101" s="14"/>
    </row>
    <row r="102" spans="2:16" ht="15" customHeight="1">
      <c r="B102" s="5" t="s">
        <v>46</v>
      </c>
      <c r="C102" s="14">
        <v>2507</v>
      </c>
      <c r="D102" s="14">
        <v>105</v>
      </c>
      <c r="E102" s="14">
        <v>953</v>
      </c>
      <c r="F102" s="14">
        <v>245</v>
      </c>
      <c r="G102" s="14">
        <v>91</v>
      </c>
      <c r="H102" s="14">
        <v>363</v>
      </c>
      <c r="I102" s="14">
        <v>580</v>
      </c>
      <c r="J102" s="14">
        <v>61</v>
      </c>
      <c r="K102" s="14">
        <v>59</v>
      </c>
      <c r="L102" s="14">
        <v>0</v>
      </c>
      <c r="M102" s="14">
        <v>352</v>
      </c>
      <c r="N102" s="14">
        <v>5316</v>
      </c>
      <c r="O102" s="14"/>
      <c r="P102" s="14">
        <v>5316</v>
      </c>
    </row>
    <row r="103" spans="2:16" ht="15" customHeight="1">
      <c r="B103" s="5" t="s">
        <v>27</v>
      </c>
      <c r="C103" s="14">
        <v>6318</v>
      </c>
      <c r="D103" s="14">
        <v>5323</v>
      </c>
      <c r="E103" s="14">
        <v>4395</v>
      </c>
      <c r="F103" s="14">
        <v>1764</v>
      </c>
      <c r="G103" s="14">
        <v>1326</v>
      </c>
      <c r="H103" s="14">
        <v>4386</v>
      </c>
      <c r="I103" s="14">
        <v>4440</v>
      </c>
      <c r="J103" s="14">
        <v>1979</v>
      </c>
      <c r="K103" s="14">
        <v>1155</v>
      </c>
      <c r="L103" s="14">
        <v>217</v>
      </c>
      <c r="M103" s="14">
        <v>485</v>
      </c>
      <c r="N103" s="14">
        <v>31788</v>
      </c>
      <c r="O103" s="14">
        <v>545</v>
      </c>
      <c r="P103" s="14">
        <v>32333</v>
      </c>
    </row>
    <row r="104" spans="2:16" ht="12.75">
      <c r="B104" s="5" t="s">
        <v>61</v>
      </c>
      <c r="C104" s="14">
        <v>257865</v>
      </c>
      <c r="D104" s="14">
        <v>290108</v>
      </c>
      <c r="E104" s="14">
        <v>174009</v>
      </c>
      <c r="F104" s="14">
        <v>73935</v>
      </c>
      <c r="G104" s="14">
        <v>60312</v>
      </c>
      <c r="H104" s="14">
        <v>259785</v>
      </c>
      <c r="I104" s="14">
        <v>199254</v>
      </c>
      <c r="J104" s="14">
        <v>104227</v>
      </c>
      <c r="K104" s="14">
        <v>54954</v>
      </c>
      <c r="L104" s="14"/>
      <c r="M104" s="14">
        <v>1474449</v>
      </c>
      <c r="N104" s="14">
        <v>1474449</v>
      </c>
      <c r="O104" s="14"/>
      <c r="P104" s="14"/>
    </row>
    <row r="105" spans="2:16" ht="12.75">
      <c r="B105" s="183" t="s">
        <v>148</v>
      </c>
      <c r="C105" s="183"/>
      <c r="D105" s="183"/>
      <c r="E105" s="183"/>
      <c r="F105" s="183"/>
      <c r="G105" s="183"/>
      <c r="H105" s="183"/>
      <c r="I105" s="183"/>
      <c r="J105" s="183"/>
      <c r="K105" s="183"/>
      <c r="L105" s="183"/>
      <c r="M105" s="183"/>
      <c r="N105" s="183"/>
      <c r="O105" s="183"/>
      <c r="P105" s="183"/>
    </row>
  </sheetData>
  <mergeCells count="35">
    <mergeCell ref="B46:P46"/>
    <mergeCell ref="B42:P42"/>
    <mergeCell ref="B63:P63"/>
    <mergeCell ref="B84:P84"/>
    <mergeCell ref="N69:N70"/>
    <mergeCell ref="O69:O70"/>
    <mergeCell ref="B48:B49"/>
    <mergeCell ref="C48:M48"/>
    <mergeCell ref="O27:O28"/>
    <mergeCell ref="O6:O7"/>
    <mergeCell ref="P6:P7"/>
    <mergeCell ref="P69:P70"/>
    <mergeCell ref="B67:P67"/>
    <mergeCell ref="B69:B70"/>
    <mergeCell ref="C69:M69"/>
    <mergeCell ref="N48:N49"/>
    <mergeCell ref="O48:O49"/>
    <mergeCell ref="P48:P49"/>
    <mergeCell ref="P27:P28"/>
    <mergeCell ref="B25:P25"/>
    <mergeCell ref="B4:P4"/>
    <mergeCell ref="B6:B7"/>
    <mergeCell ref="C6:M6"/>
    <mergeCell ref="N6:N7"/>
    <mergeCell ref="B21:P21"/>
    <mergeCell ref="B27:B28"/>
    <mergeCell ref="C27:M27"/>
    <mergeCell ref="N27:N28"/>
    <mergeCell ref="B105:P105"/>
    <mergeCell ref="B88:P88"/>
    <mergeCell ref="B90:B91"/>
    <mergeCell ref="C90:M90"/>
    <mergeCell ref="N90:N91"/>
    <mergeCell ref="O90:O91"/>
    <mergeCell ref="P90:P91"/>
  </mergeCells>
  <hyperlinks>
    <hyperlink ref="A1" location="ÍNDICE!A1" display="Índice"/>
  </hyperlinks>
  <printOptions/>
  <pageMargins left="0.75" right="0.75" top="1" bottom="1" header="0" footer="0"/>
  <pageSetup horizontalDpi="200" verticalDpi="200" orientation="portrait" paperSize="9" r:id="rId1"/>
</worksheet>
</file>

<file path=xl/worksheets/sheet12.xml><?xml version="1.0" encoding="utf-8"?>
<worksheet xmlns="http://schemas.openxmlformats.org/spreadsheetml/2006/main" xmlns:r="http://schemas.openxmlformats.org/officeDocument/2006/relationships">
  <sheetPr>
    <tabColor indexed="10"/>
  </sheetPr>
  <dimension ref="A1:P105"/>
  <sheetViews>
    <sheetView showGridLines="0" showRowColHeaders="0" zoomScale="80" zoomScaleNormal="80" workbookViewId="0" topLeftCell="A1">
      <selection activeCell="A1" sqref="A1"/>
    </sheetView>
  </sheetViews>
  <sheetFormatPr defaultColWidth="11.421875" defaultRowHeight="12.75"/>
  <cols>
    <col min="1" max="1" width="5.8515625" style="0" customWidth="1"/>
    <col min="2" max="2" width="23.57421875" style="0" customWidth="1"/>
    <col min="3" max="13" width="8.8515625" style="0" customWidth="1"/>
    <col min="15" max="15" width="12.140625" style="0" customWidth="1"/>
  </cols>
  <sheetData>
    <row r="1" spans="1:2" ht="12.75">
      <c r="A1" s="90" t="s">
        <v>205</v>
      </c>
      <c r="B1" s="97"/>
    </row>
    <row r="2" ht="12.75">
      <c r="B2" s="6"/>
    </row>
    <row r="4" spans="1:16" ht="16.5">
      <c r="A4" s="21"/>
      <c r="B4" s="124" t="s">
        <v>95</v>
      </c>
      <c r="C4" s="124"/>
      <c r="D4" s="124"/>
      <c r="E4" s="124"/>
      <c r="F4" s="124"/>
      <c r="G4" s="124"/>
      <c r="H4" s="124"/>
      <c r="I4" s="124"/>
      <c r="J4" s="124"/>
      <c r="K4" s="124"/>
      <c r="L4" s="124"/>
      <c r="M4" s="124"/>
      <c r="N4" s="124"/>
      <c r="O4" s="124"/>
      <c r="P4" s="124"/>
    </row>
    <row r="5" ht="12.75" customHeight="1"/>
    <row r="6" spans="2:16" ht="12.75">
      <c r="B6" s="160"/>
      <c r="C6" s="129" t="s">
        <v>44</v>
      </c>
      <c r="D6" s="129"/>
      <c r="E6" s="129"/>
      <c r="F6" s="129"/>
      <c r="G6" s="129"/>
      <c r="H6" s="129"/>
      <c r="I6" s="129"/>
      <c r="J6" s="129"/>
      <c r="K6" s="129"/>
      <c r="L6" s="129"/>
      <c r="M6" s="129"/>
      <c r="N6" s="130" t="s">
        <v>47</v>
      </c>
      <c r="O6" s="130" t="s">
        <v>45</v>
      </c>
      <c r="P6" s="129" t="s">
        <v>27</v>
      </c>
    </row>
    <row r="7" spans="2:16" ht="12.75">
      <c r="B7" s="161"/>
      <c r="C7" s="1" t="s">
        <v>28</v>
      </c>
      <c r="D7" s="1" t="s">
        <v>29</v>
      </c>
      <c r="E7" s="1" t="s">
        <v>30</v>
      </c>
      <c r="F7" s="1" t="s">
        <v>31</v>
      </c>
      <c r="G7" s="1" t="s">
        <v>32</v>
      </c>
      <c r="H7" s="1" t="s">
        <v>33</v>
      </c>
      <c r="I7" s="1" t="s">
        <v>34</v>
      </c>
      <c r="J7" s="1" t="s">
        <v>35</v>
      </c>
      <c r="K7" s="1" t="s">
        <v>36</v>
      </c>
      <c r="L7" s="1">
        <v>88</v>
      </c>
      <c r="M7" s="1">
        <v>99</v>
      </c>
      <c r="N7" s="128"/>
      <c r="O7" s="128"/>
      <c r="P7" s="129"/>
    </row>
    <row r="8" spans="2:16" ht="15" customHeight="1">
      <c r="B8" s="2" t="s">
        <v>37</v>
      </c>
      <c r="C8" s="42">
        <v>5247</v>
      </c>
      <c r="D8" s="42">
        <v>1387</v>
      </c>
      <c r="E8" s="42">
        <v>910</v>
      </c>
      <c r="F8" s="42">
        <v>504</v>
      </c>
      <c r="G8" s="42">
        <v>400</v>
      </c>
      <c r="H8" s="42">
        <v>1549</v>
      </c>
      <c r="I8" s="42">
        <v>1617</v>
      </c>
      <c r="J8" s="42">
        <v>561</v>
      </c>
      <c r="K8" s="42">
        <v>303</v>
      </c>
      <c r="L8" s="42">
        <v>48</v>
      </c>
      <c r="M8" s="42">
        <v>34</v>
      </c>
      <c r="N8" s="42">
        <v>12560</v>
      </c>
      <c r="O8" s="42">
        <v>2423.8577100000057</v>
      </c>
      <c r="P8" s="42">
        <v>14983.857710000006</v>
      </c>
    </row>
    <row r="9" spans="2:16" ht="15" customHeight="1">
      <c r="B9" s="59" t="s">
        <v>179</v>
      </c>
      <c r="C9" s="42">
        <v>17</v>
      </c>
      <c r="D9" s="42">
        <v>3043</v>
      </c>
      <c r="E9" s="42">
        <v>1</v>
      </c>
      <c r="F9" s="42">
        <v>8</v>
      </c>
      <c r="G9" s="42">
        <v>0</v>
      </c>
      <c r="H9" s="42">
        <v>10</v>
      </c>
      <c r="I9" s="42">
        <v>5</v>
      </c>
      <c r="J9" s="42">
        <v>346</v>
      </c>
      <c r="K9" s="42">
        <v>0</v>
      </c>
      <c r="L9" s="42">
        <v>26</v>
      </c>
      <c r="M9" s="42">
        <v>6</v>
      </c>
      <c r="N9" s="42">
        <v>3462</v>
      </c>
      <c r="O9" s="42">
        <v>120.88092999999998</v>
      </c>
      <c r="P9" s="42">
        <v>3582.88093</v>
      </c>
    </row>
    <row r="10" spans="2:16" ht="15" customHeight="1">
      <c r="B10" s="2" t="s">
        <v>41</v>
      </c>
      <c r="C10" s="42">
        <v>2</v>
      </c>
      <c r="D10" s="42">
        <v>3</v>
      </c>
      <c r="E10" s="42">
        <v>2699</v>
      </c>
      <c r="F10" s="42">
        <v>0</v>
      </c>
      <c r="G10" s="42">
        <v>0</v>
      </c>
      <c r="H10" s="42">
        <v>1</v>
      </c>
      <c r="I10" s="42">
        <v>2</v>
      </c>
      <c r="J10" s="42">
        <v>0</v>
      </c>
      <c r="K10" s="42">
        <v>0</v>
      </c>
      <c r="L10" s="42">
        <v>20</v>
      </c>
      <c r="M10" s="42">
        <v>8</v>
      </c>
      <c r="N10" s="42">
        <v>2735</v>
      </c>
      <c r="O10" s="42">
        <v>97.98152</v>
      </c>
      <c r="P10" s="42">
        <v>2832.98152</v>
      </c>
    </row>
    <row r="11" spans="2:16" ht="15" customHeight="1">
      <c r="B11" s="2" t="s">
        <v>42</v>
      </c>
      <c r="C11" s="42">
        <v>8</v>
      </c>
      <c r="D11" s="42">
        <v>1</v>
      </c>
      <c r="E11" s="42">
        <v>5</v>
      </c>
      <c r="F11" s="42">
        <v>979</v>
      </c>
      <c r="G11" s="42">
        <v>1</v>
      </c>
      <c r="H11" s="42">
        <v>1</v>
      </c>
      <c r="I11" s="42">
        <v>4</v>
      </c>
      <c r="J11" s="42">
        <v>0</v>
      </c>
      <c r="K11" s="42">
        <v>2</v>
      </c>
      <c r="L11" s="42">
        <v>35</v>
      </c>
      <c r="M11" s="42">
        <v>2</v>
      </c>
      <c r="N11" s="42">
        <v>1038</v>
      </c>
      <c r="O11" s="42">
        <v>24.86862</v>
      </c>
      <c r="P11" s="42">
        <v>1062.86862</v>
      </c>
    </row>
    <row r="12" spans="2:16" ht="15" customHeight="1">
      <c r="B12" s="2" t="s">
        <v>43</v>
      </c>
      <c r="C12" s="42">
        <v>1</v>
      </c>
      <c r="D12" s="42">
        <v>0</v>
      </c>
      <c r="E12" s="42">
        <v>1</v>
      </c>
      <c r="F12" s="42">
        <v>1</v>
      </c>
      <c r="G12" s="42">
        <v>942</v>
      </c>
      <c r="H12" s="42">
        <v>4</v>
      </c>
      <c r="I12" s="42">
        <v>2</v>
      </c>
      <c r="J12" s="42">
        <v>1</v>
      </c>
      <c r="K12" s="42">
        <v>0</v>
      </c>
      <c r="L12" s="42">
        <v>11</v>
      </c>
      <c r="M12" s="42">
        <v>0</v>
      </c>
      <c r="N12" s="42">
        <v>963</v>
      </c>
      <c r="O12" s="42">
        <v>14.89295</v>
      </c>
      <c r="P12" s="42">
        <v>977.89295</v>
      </c>
    </row>
    <row r="13" spans="2:16" ht="15" customHeight="1">
      <c r="B13" s="2" t="s">
        <v>38</v>
      </c>
      <c r="C13" s="42">
        <v>251</v>
      </c>
      <c r="D13" s="42">
        <v>41</v>
      </c>
      <c r="E13" s="42">
        <v>52</v>
      </c>
      <c r="F13" s="42">
        <v>39</v>
      </c>
      <c r="G13" s="42">
        <v>18</v>
      </c>
      <c r="H13" s="42">
        <v>3303</v>
      </c>
      <c r="I13" s="42">
        <v>123</v>
      </c>
      <c r="J13" s="42">
        <v>30</v>
      </c>
      <c r="K13" s="42">
        <v>255</v>
      </c>
      <c r="L13" s="42">
        <v>39</v>
      </c>
      <c r="M13" s="42">
        <v>154</v>
      </c>
      <c r="N13" s="42">
        <v>4305</v>
      </c>
      <c r="O13" s="42">
        <v>47.57823</v>
      </c>
      <c r="P13" s="42">
        <v>4352.57823</v>
      </c>
    </row>
    <row r="14" spans="2:16" ht="15" customHeight="1">
      <c r="B14" s="2" t="s">
        <v>93</v>
      </c>
      <c r="C14" s="42">
        <v>232</v>
      </c>
      <c r="D14" s="42">
        <v>73</v>
      </c>
      <c r="E14" s="42">
        <v>16</v>
      </c>
      <c r="F14" s="42">
        <v>17</v>
      </c>
      <c r="G14" s="42">
        <v>32</v>
      </c>
      <c r="H14" s="42">
        <v>106</v>
      </c>
      <c r="I14" s="42">
        <v>2945</v>
      </c>
      <c r="J14" s="42">
        <v>5</v>
      </c>
      <c r="K14" s="42">
        <v>2</v>
      </c>
      <c r="L14" s="42">
        <v>12</v>
      </c>
      <c r="M14" s="42">
        <v>17</v>
      </c>
      <c r="N14" s="42">
        <v>3457</v>
      </c>
      <c r="O14" s="42">
        <v>31.777619999999995</v>
      </c>
      <c r="P14" s="42">
        <v>3488.77762</v>
      </c>
    </row>
    <row r="15" spans="2:16" ht="15" customHeight="1">
      <c r="B15" s="2" t="s">
        <v>40</v>
      </c>
      <c r="C15" s="42">
        <v>7</v>
      </c>
      <c r="D15" s="42">
        <v>12</v>
      </c>
      <c r="E15" s="42">
        <v>0</v>
      </c>
      <c r="F15" s="42">
        <v>0</v>
      </c>
      <c r="G15" s="42">
        <v>0</v>
      </c>
      <c r="H15" s="42">
        <v>2</v>
      </c>
      <c r="I15" s="42">
        <v>11</v>
      </c>
      <c r="J15" s="42">
        <v>628</v>
      </c>
      <c r="K15" s="42">
        <v>0</v>
      </c>
      <c r="L15" s="42">
        <v>34</v>
      </c>
      <c r="M15" s="42">
        <v>3</v>
      </c>
      <c r="N15" s="42">
        <v>697</v>
      </c>
      <c r="O15" s="42">
        <v>29.930060000000005</v>
      </c>
      <c r="P15" s="42">
        <v>726.93006</v>
      </c>
    </row>
    <row r="16" spans="2:16" ht="15" customHeight="1">
      <c r="B16" s="2" t="s">
        <v>124</v>
      </c>
      <c r="C16" s="42">
        <v>6</v>
      </c>
      <c r="D16" s="42">
        <v>1</v>
      </c>
      <c r="E16" s="42">
        <v>9</v>
      </c>
      <c r="F16" s="42">
        <v>13</v>
      </c>
      <c r="G16" s="42">
        <v>5</v>
      </c>
      <c r="H16" s="42">
        <v>2</v>
      </c>
      <c r="I16" s="42">
        <v>1</v>
      </c>
      <c r="J16" s="42">
        <v>1</v>
      </c>
      <c r="K16" s="42">
        <v>724</v>
      </c>
      <c r="L16" s="42">
        <v>2</v>
      </c>
      <c r="M16" s="42">
        <v>3</v>
      </c>
      <c r="N16" s="42">
        <v>767</v>
      </c>
      <c r="O16" s="42">
        <v>1.8032500000000002</v>
      </c>
      <c r="P16" s="42">
        <v>768.80325</v>
      </c>
    </row>
    <row r="17" spans="2:16" ht="15" customHeight="1">
      <c r="B17" s="2" t="s">
        <v>126</v>
      </c>
      <c r="C17" s="42"/>
      <c r="D17" s="42"/>
      <c r="E17" s="42"/>
      <c r="F17" s="42"/>
      <c r="G17" s="42"/>
      <c r="H17" s="42"/>
      <c r="I17" s="42"/>
      <c r="J17" s="42"/>
      <c r="K17" s="42"/>
      <c r="L17" s="42"/>
      <c r="M17" s="42"/>
      <c r="N17" s="42"/>
      <c r="O17" s="42"/>
      <c r="P17" s="42"/>
    </row>
    <row r="18" spans="2:16" ht="15" customHeight="1">
      <c r="B18" s="5" t="s">
        <v>46</v>
      </c>
      <c r="C18" s="42">
        <v>1388</v>
      </c>
      <c r="D18" s="42">
        <v>260</v>
      </c>
      <c r="E18" s="42">
        <v>509</v>
      </c>
      <c r="F18" s="42">
        <v>196</v>
      </c>
      <c r="G18" s="42">
        <v>63</v>
      </c>
      <c r="H18" s="42">
        <v>174</v>
      </c>
      <c r="I18" s="42">
        <v>310</v>
      </c>
      <c r="J18" s="42">
        <v>246</v>
      </c>
      <c r="K18" s="42">
        <v>38</v>
      </c>
      <c r="L18" s="42">
        <v>21</v>
      </c>
      <c r="M18" s="42">
        <v>398</v>
      </c>
      <c r="N18" s="42">
        <v>3603</v>
      </c>
      <c r="O18" s="42"/>
      <c r="P18" s="42"/>
    </row>
    <row r="19" spans="2:16" ht="15" customHeight="1">
      <c r="B19" s="5" t="s">
        <v>27</v>
      </c>
      <c r="C19" s="42">
        <v>7159</v>
      </c>
      <c r="D19" s="42">
        <v>4821</v>
      </c>
      <c r="E19" s="42">
        <v>4202</v>
      </c>
      <c r="F19" s="42">
        <v>1757</v>
      </c>
      <c r="G19" s="42">
        <v>1461</v>
      </c>
      <c r="H19" s="42">
        <v>5152</v>
      </c>
      <c r="I19" s="42">
        <v>5020</v>
      </c>
      <c r="J19" s="42">
        <v>1818</v>
      </c>
      <c r="K19" s="42">
        <v>1324</v>
      </c>
      <c r="L19" s="42">
        <v>248</v>
      </c>
      <c r="M19" s="42">
        <v>625</v>
      </c>
      <c r="N19" s="42">
        <v>33587</v>
      </c>
      <c r="O19" s="42">
        <v>2793.5708900000054</v>
      </c>
      <c r="P19" s="42">
        <v>36380.57089</v>
      </c>
    </row>
    <row r="20" spans="2:16" ht="12.75">
      <c r="B20" s="158" t="s">
        <v>149</v>
      </c>
      <c r="C20" s="158"/>
      <c r="D20" s="158"/>
      <c r="E20" s="158"/>
      <c r="F20" s="158"/>
      <c r="G20" s="158"/>
      <c r="H20" s="158"/>
      <c r="I20" s="158"/>
      <c r="J20" s="158"/>
      <c r="K20" s="158"/>
      <c r="L20" s="158"/>
      <c r="M20" s="158"/>
      <c r="N20" s="158"/>
      <c r="O20" s="158"/>
      <c r="P20" s="158"/>
    </row>
    <row r="21" spans="2:16" ht="12.75">
      <c r="B21" s="182"/>
      <c r="C21" s="182"/>
      <c r="D21" s="182"/>
      <c r="E21" s="182"/>
      <c r="F21" s="182"/>
      <c r="G21" s="182"/>
      <c r="H21" s="182"/>
      <c r="I21" s="182"/>
      <c r="J21" s="182"/>
      <c r="K21" s="182"/>
      <c r="L21" s="182"/>
      <c r="M21" s="182"/>
      <c r="N21" s="182"/>
      <c r="O21" s="182"/>
      <c r="P21" s="182"/>
    </row>
    <row r="22" ht="12.75">
      <c r="B22" s="17"/>
    </row>
    <row r="25" spans="1:16" ht="16.5">
      <c r="A25" s="21"/>
      <c r="B25" s="124" t="s">
        <v>128</v>
      </c>
      <c r="C25" s="124"/>
      <c r="D25" s="124"/>
      <c r="E25" s="124"/>
      <c r="F25" s="124"/>
      <c r="G25" s="124"/>
      <c r="H25" s="124"/>
      <c r="I25" s="124"/>
      <c r="J25" s="124"/>
      <c r="K25" s="124"/>
      <c r="L25" s="124"/>
      <c r="M25" s="124"/>
      <c r="N25" s="124"/>
      <c r="O25" s="124"/>
      <c r="P25" s="124"/>
    </row>
    <row r="27" spans="2:16" ht="12.75" customHeight="1">
      <c r="B27" s="160"/>
      <c r="C27" s="129" t="s">
        <v>44</v>
      </c>
      <c r="D27" s="129"/>
      <c r="E27" s="129"/>
      <c r="F27" s="129"/>
      <c r="G27" s="129"/>
      <c r="H27" s="129"/>
      <c r="I27" s="129"/>
      <c r="J27" s="129"/>
      <c r="K27" s="129"/>
      <c r="L27" s="129"/>
      <c r="M27" s="129"/>
      <c r="N27" s="130" t="s">
        <v>47</v>
      </c>
      <c r="O27" s="130" t="s">
        <v>45</v>
      </c>
      <c r="P27" s="129" t="s">
        <v>27</v>
      </c>
    </row>
    <row r="28" spans="2:16" ht="12.75">
      <c r="B28" s="161"/>
      <c r="C28" s="1" t="s">
        <v>28</v>
      </c>
      <c r="D28" s="1" t="s">
        <v>29</v>
      </c>
      <c r="E28" s="1" t="s">
        <v>30</v>
      </c>
      <c r="F28" s="1" t="s">
        <v>31</v>
      </c>
      <c r="G28" s="1" t="s">
        <v>32</v>
      </c>
      <c r="H28" s="1" t="s">
        <v>33</v>
      </c>
      <c r="I28" s="1" t="s">
        <v>34</v>
      </c>
      <c r="J28" s="1" t="s">
        <v>35</v>
      </c>
      <c r="K28" s="1" t="s">
        <v>36</v>
      </c>
      <c r="L28" s="1">
        <v>88</v>
      </c>
      <c r="M28" s="1">
        <v>99</v>
      </c>
      <c r="N28" s="128"/>
      <c r="O28" s="128"/>
      <c r="P28" s="129"/>
    </row>
    <row r="29" spans="2:16" ht="15" customHeight="1">
      <c r="B29" s="2" t="s">
        <v>37</v>
      </c>
      <c r="C29" s="42">
        <v>5133</v>
      </c>
      <c r="D29" s="42">
        <v>1349</v>
      </c>
      <c r="E29" s="42">
        <v>964</v>
      </c>
      <c r="F29" s="42">
        <v>455</v>
      </c>
      <c r="G29" s="42">
        <v>280</v>
      </c>
      <c r="H29" s="42">
        <v>1580</v>
      </c>
      <c r="I29" s="42">
        <v>1541</v>
      </c>
      <c r="J29" s="42">
        <v>479</v>
      </c>
      <c r="K29" s="42">
        <v>350</v>
      </c>
      <c r="L29" s="42">
        <v>17</v>
      </c>
      <c r="M29" s="42">
        <v>10</v>
      </c>
      <c r="N29" s="42">
        <v>12158</v>
      </c>
      <c r="O29" s="42">
        <v>2474.751480000005</v>
      </c>
      <c r="P29" s="42">
        <v>14632.751480000004</v>
      </c>
    </row>
    <row r="30" spans="2:16" ht="15" customHeight="1">
      <c r="B30" s="59" t="s">
        <v>179</v>
      </c>
      <c r="C30" s="42">
        <v>11</v>
      </c>
      <c r="D30" s="42">
        <v>3614</v>
      </c>
      <c r="E30" s="42">
        <v>10</v>
      </c>
      <c r="F30" s="42">
        <v>4</v>
      </c>
      <c r="G30" s="42">
        <v>0</v>
      </c>
      <c r="H30" s="42">
        <v>19</v>
      </c>
      <c r="I30" s="42">
        <v>8</v>
      </c>
      <c r="J30" s="42">
        <v>515</v>
      </c>
      <c r="K30" s="42">
        <v>1</v>
      </c>
      <c r="L30" s="42">
        <v>36</v>
      </c>
      <c r="M30" s="42">
        <v>14</v>
      </c>
      <c r="N30" s="42">
        <v>4232</v>
      </c>
      <c r="O30" s="42">
        <v>82.19287000000003</v>
      </c>
      <c r="P30" s="42">
        <v>4314.19287</v>
      </c>
    </row>
    <row r="31" spans="2:16" ht="15" customHeight="1">
      <c r="B31" s="2" t="s">
        <v>41</v>
      </c>
      <c r="C31" s="42">
        <v>12</v>
      </c>
      <c r="D31" s="42">
        <v>4</v>
      </c>
      <c r="E31" s="42">
        <v>2856</v>
      </c>
      <c r="F31" s="42">
        <v>1</v>
      </c>
      <c r="G31" s="42">
        <v>1</v>
      </c>
      <c r="H31" s="42">
        <v>2</v>
      </c>
      <c r="I31" s="42">
        <v>1</v>
      </c>
      <c r="J31" s="42">
        <v>0</v>
      </c>
      <c r="K31" s="42">
        <v>0</v>
      </c>
      <c r="L31" s="42">
        <v>11</v>
      </c>
      <c r="M31" s="42">
        <v>1</v>
      </c>
      <c r="N31" s="42">
        <v>2889</v>
      </c>
      <c r="O31" s="42">
        <v>49.75223</v>
      </c>
      <c r="P31" s="42">
        <v>2938.75223</v>
      </c>
    </row>
    <row r="32" spans="2:16" ht="15" customHeight="1">
      <c r="B32" s="2" t="s">
        <v>42</v>
      </c>
      <c r="C32" s="42">
        <v>10</v>
      </c>
      <c r="D32" s="42">
        <v>5</v>
      </c>
      <c r="E32" s="42">
        <v>11</v>
      </c>
      <c r="F32" s="42">
        <v>995</v>
      </c>
      <c r="G32" s="42">
        <v>0</v>
      </c>
      <c r="H32" s="42">
        <v>1</v>
      </c>
      <c r="I32" s="42">
        <v>3</v>
      </c>
      <c r="J32" s="42">
        <v>1</v>
      </c>
      <c r="K32" s="42">
        <v>0</v>
      </c>
      <c r="L32" s="42">
        <v>37</v>
      </c>
      <c r="M32" s="42">
        <v>6</v>
      </c>
      <c r="N32" s="42">
        <v>1069</v>
      </c>
      <c r="O32" s="42">
        <v>30.102040000000006</v>
      </c>
      <c r="P32" s="42">
        <v>1099.10204</v>
      </c>
    </row>
    <row r="33" spans="2:16" ht="15" customHeight="1">
      <c r="B33" s="2" t="s">
        <v>43</v>
      </c>
      <c r="C33" s="42">
        <v>0</v>
      </c>
      <c r="D33" s="42">
        <v>0</v>
      </c>
      <c r="E33" s="42">
        <v>0</v>
      </c>
      <c r="F33" s="42">
        <v>1</v>
      </c>
      <c r="G33" s="42">
        <v>993</v>
      </c>
      <c r="H33" s="42">
        <v>4</v>
      </c>
      <c r="I33" s="42">
        <v>0</v>
      </c>
      <c r="J33" s="42">
        <v>0</v>
      </c>
      <c r="K33" s="42">
        <v>0</v>
      </c>
      <c r="L33" s="42">
        <v>10</v>
      </c>
      <c r="M33" s="42">
        <v>0</v>
      </c>
      <c r="N33" s="42">
        <v>1008</v>
      </c>
      <c r="O33" s="42">
        <v>22.359679999999997</v>
      </c>
      <c r="P33" s="42">
        <v>1030.35968</v>
      </c>
    </row>
    <row r="34" spans="2:16" ht="15" customHeight="1">
      <c r="B34" s="2" t="s">
        <v>38</v>
      </c>
      <c r="C34" s="42">
        <v>276</v>
      </c>
      <c r="D34" s="42">
        <v>33</v>
      </c>
      <c r="E34" s="42">
        <v>54</v>
      </c>
      <c r="F34" s="42">
        <v>72</v>
      </c>
      <c r="G34" s="42">
        <v>19</v>
      </c>
      <c r="H34" s="42">
        <v>3500</v>
      </c>
      <c r="I34" s="42">
        <v>192</v>
      </c>
      <c r="J34" s="42">
        <v>13</v>
      </c>
      <c r="K34" s="42">
        <v>176</v>
      </c>
      <c r="L34" s="42">
        <v>18</v>
      </c>
      <c r="M34" s="42">
        <v>30</v>
      </c>
      <c r="N34" s="42">
        <v>4383</v>
      </c>
      <c r="O34" s="42">
        <v>38.21432</v>
      </c>
      <c r="P34" s="42">
        <v>4421.21432</v>
      </c>
    </row>
    <row r="35" spans="2:16" ht="15" customHeight="1">
      <c r="B35" s="2" t="s">
        <v>93</v>
      </c>
      <c r="C35" s="42">
        <v>358</v>
      </c>
      <c r="D35" s="42">
        <v>7</v>
      </c>
      <c r="E35" s="42">
        <v>14</v>
      </c>
      <c r="F35" s="42">
        <v>31</v>
      </c>
      <c r="G35" s="42">
        <v>27</v>
      </c>
      <c r="H35" s="42">
        <v>130</v>
      </c>
      <c r="I35" s="42">
        <v>3147</v>
      </c>
      <c r="J35" s="42">
        <v>11</v>
      </c>
      <c r="K35" s="42">
        <v>3</v>
      </c>
      <c r="L35" s="42">
        <v>14</v>
      </c>
      <c r="M35" s="42">
        <v>11</v>
      </c>
      <c r="N35" s="42">
        <v>3753</v>
      </c>
      <c r="O35" s="42">
        <v>72.21939</v>
      </c>
      <c r="P35" s="42">
        <v>3825.21939</v>
      </c>
    </row>
    <row r="36" spans="2:16" ht="15" customHeight="1">
      <c r="B36" s="2" t="s">
        <v>40</v>
      </c>
      <c r="C36" s="42">
        <v>8</v>
      </c>
      <c r="D36" s="42">
        <v>13</v>
      </c>
      <c r="E36" s="42">
        <v>0</v>
      </c>
      <c r="F36" s="42">
        <v>0</v>
      </c>
      <c r="G36" s="42">
        <v>0</v>
      </c>
      <c r="H36" s="42">
        <v>3</v>
      </c>
      <c r="I36" s="42">
        <v>6</v>
      </c>
      <c r="J36" s="42">
        <v>657</v>
      </c>
      <c r="K36" s="42">
        <v>0</v>
      </c>
      <c r="L36" s="42">
        <v>21</v>
      </c>
      <c r="M36" s="42">
        <v>0</v>
      </c>
      <c r="N36" s="42">
        <v>708</v>
      </c>
      <c r="O36" s="42">
        <v>29.052799999999998</v>
      </c>
      <c r="P36" s="42">
        <v>737.0528</v>
      </c>
    </row>
    <row r="37" spans="2:16" ht="15" customHeight="1">
      <c r="B37" s="2" t="s">
        <v>124</v>
      </c>
      <c r="C37" s="42">
        <v>1</v>
      </c>
      <c r="D37" s="42">
        <v>7</v>
      </c>
      <c r="E37" s="42">
        <v>30</v>
      </c>
      <c r="F37" s="42">
        <v>10</v>
      </c>
      <c r="G37" s="42">
        <v>7</v>
      </c>
      <c r="H37" s="42">
        <v>8</v>
      </c>
      <c r="I37" s="42">
        <v>2</v>
      </c>
      <c r="J37" s="42">
        <v>2</v>
      </c>
      <c r="K37" s="42">
        <v>840</v>
      </c>
      <c r="L37" s="42">
        <v>4</v>
      </c>
      <c r="M37" s="42">
        <v>1</v>
      </c>
      <c r="N37" s="42">
        <v>912</v>
      </c>
      <c r="O37" s="42">
        <v>2.79722</v>
      </c>
      <c r="P37" s="42">
        <v>914.79722</v>
      </c>
    </row>
    <row r="38" spans="2:16" ht="15" customHeight="1">
      <c r="B38" s="2" t="s">
        <v>126</v>
      </c>
      <c r="C38" s="42"/>
      <c r="D38" s="42"/>
      <c r="E38" s="42"/>
      <c r="F38" s="42"/>
      <c r="G38" s="42"/>
      <c r="H38" s="42"/>
      <c r="I38" s="42"/>
      <c r="J38" s="42"/>
      <c r="K38" s="42"/>
      <c r="L38" s="42"/>
      <c r="M38" s="42"/>
      <c r="N38" s="42"/>
      <c r="O38" s="42"/>
      <c r="P38" s="42"/>
    </row>
    <row r="39" spans="2:16" ht="15" customHeight="1">
      <c r="B39" s="5" t="s">
        <v>46</v>
      </c>
      <c r="C39" s="42">
        <v>1386</v>
      </c>
      <c r="D39" s="42">
        <v>358</v>
      </c>
      <c r="E39" s="42">
        <v>550</v>
      </c>
      <c r="F39" s="42">
        <v>211</v>
      </c>
      <c r="G39" s="42">
        <v>88</v>
      </c>
      <c r="H39" s="42">
        <v>188</v>
      </c>
      <c r="I39" s="42">
        <v>228</v>
      </c>
      <c r="J39" s="42">
        <v>159</v>
      </c>
      <c r="K39" s="42">
        <v>22</v>
      </c>
      <c r="L39" s="42">
        <v>14</v>
      </c>
      <c r="M39" s="42">
        <v>489</v>
      </c>
      <c r="N39" s="42">
        <v>3693</v>
      </c>
      <c r="O39" s="42"/>
      <c r="P39" s="42">
        <v>3693</v>
      </c>
    </row>
    <row r="40" spans="2:16" ht="15" customHeight="1">
      <c r="B40" s="5" t="s">
        <v>27</v>
      </c>
      <c r="C40" s="42">
        <v>7195</v>
      </c>
      <c r="D40" s="42">
        <v>5390</v>
      </c>
      <c r="E40" s="42">
        <v>4489</v>
      </c>
      <c r="F40" s="42">
        <v>1780</v>
      </c>
      <c r="G40" s="42">
        <v>1415</v>
      </c>
      <c r="H40" s="42">
        <v>5435</v>
      </c>
      <c r="I40" s="42">
        <v>5128</v>
      </c>
      <c r="J40" s="42">
        <v>1837</v>
      </c>
      <c r="K40" s="42">
        <v>1392</v>
      </c>
      <c r="L40" s="42">
        <v>182</v>
      </c>
      <c r="M40" s="42">
        <v>562</v>
      </c>
      <c r="N40" s="42">
        <v>34805</v>
      </c>
      <c r="O40" s="42">
        <v>2801.442030000005</v>
      </c>
      <c r="P40" s="42">
        <v>37606.442030000006</v>
      </c>
    </row>
    <row r="41" spans="2:16" ht="12.75">
      <c r="B41" s="158" t="s">
        <v>149</v>
      </c>
      <c r="C41" s="158"/>
      <c r="D41" s="158"/>
      <c r="E41" s="158"/>
      <c r="F41" s="158"/>
      <c r="G41" s="158"/>
      <c r="H41" s="158"/>
      <c r="I41" s="158"/>
      <c r="J41" s="158"/>
      <c r="K41" s="158"/>
      <c r="L41" s="158"/>
      <c r="M41" s="158"/>
      <c r="N41" s="158"/>
      <c r="O41" s="158"/>
      <c r="P41" s="158"/>
    </row>
    <row r="42" spans="2:16" ht="12.75">
      <c r="B42" s="182"/>
      <c r="C42" s="182"/>
      <c r="D42" s="182"/>
      <c r="E42" s="182"/>
      <c r="F42" s="182"/>
      <c r="G42" s="182"/>
      <c r="H42" s="182"/>
      <c r="I42" s="182"/>
      <c r="J42" s="182"/>
      <c r="K42" s="182"/>
      <c r="L42" s="182"/>
      <c r="M42" s="182"/>
      <c r="N42" s="182"/>
      <c r="O42" s="182"/>
      <c r="P42" s="182"/>
    </row>
    <row r="46" spans="1:16" ht="16.5">
      <c r="A46" s="21"/>
      <c r="B46" s="124" t="s">
        <v>132</v>
      </c>
      <c r="C46" s="124"/>
      <c r="D46" s="124"/>
      <c r="E46" s="124"/>
      <c r="F46" s="124"/>
      <c r="G46" s="124"/>
      <c r="H46" s="124"/>
      <c r="I46" s="124"/>
      <c r="J46" s="124"/>
      <c r="K46" s="124"/>
      <c r="L46" s="124"/>
      <c r="M46" s="124"/>
      <c r="N46" s="124"/>
      <c r="O46" s="124"/>
      <c r="P46" s="124"/>
    </row>
    <row r="48" spans="2:16" ht="12.75" customHeight="1">
      <c r="B48" s="160"/>
      <c r="C48" s="129" t="s">
        <v>44</v>
      </c>
      <c r="D48" s="129"/>
      <c r="E48" s="129"/>
      <c r="F48" s="129"/>
      <c r="G48" s="129"/>
      <c r="H48" s="129"/>
      <c r="I48" s="129"/>
      <c r="J48" s="129"/>
      <c r="K48" s="129"/>
      <c r="L48" s="129"/>
      <c r="M48" s="129"/>
      <c r="N48" s="130" t="s">
        <v>47</v>
      </c>
      <c r="O48" s="130" t="s">
        <v>45</v>
      </c>
      <c r="P48" s="129" t="s">
        <v>27</v>
      </c>
    </row>
    <row r="49" spans="2:16" ht="12.75">
      <c r="B49" s="161"/>
      <c r="C49" s="1" t="s">
        <v>28</v>
      </c>
      <c r="D49" s="1" t="s">
        <v>29</v>
      </c>
      <c r="E49" s="1" t="s">
        <v>30</v>
      </c>
      <c r="F49" s="1" t="s">
        <v>31</v>
      </c>
      <c r="G49" s="1" t="s">
        <v>32</v>
      </c>
      <c r="H49" s="1" t="s">
        <v>33</v>
      </c>
      <c r="I49" s="1" t="s">
        <v>34</v>
      </c>
      <c r="J49" s="1" t="s">
        <v>35</v>
      </c>
      <c r="K49" s="1" t="s">
        <v>36</v>
      </c>
      <c r="L49" s="1">
        <v>88</v>
      </c>
      <c r="M49" s="1">
        <v>99</v>
      </c>
      <c r="N49" s="128"/>
      <c r="O49" s="128"/>
      <c r="P49" s="129"/>
    </row>
    <row r="50" spans="2:16" ht="15" customHeight="1">
      <c r="B50" s="2" t="s">
        <v>37</v>
      </c>
      <c r="C50" s="42">
        <v>5301</v>
      </c>
      <c r="D50" s="42">
        <v>1575</v>
      </c>
      <c r="E50" s="42">
        <v>1206</v>
      </c>
      <c r="F50" s="42">
        <v>733</v>
      </c>
      <c r="G50" s="42">
        <v>516</v>
      </c>
      <c r="H50" s="42">
        <v>1780</v>
      </c>
      <c r="I50" s="42">
        <v>1605</v>
      </c>
      <c r="J50" s="42">
        <v>712</v>
      </c>
      <c r="K50" s="42">
        <v>401</v>
      </c>
      <c r="L50" s="42">
        <v>148</v>
      </c>
      <c r="M50" s="42">
        <v>8</v>
      </c>
      <c r="N50" s="42">
        <v>13985</v>
      </c>
      <c r="O50" s="42">
        <v>757.8819000000003</v>
      </c>
      <c r="P50" s="42">
        <v>14742.8819</v>
      </c>
    </row>
    <row r="51" spans="2:16" ht="15" customHeight="1">
      <c r="B51" s="59" t="s">
        <v>179</v>
      </c>
      <c r="C51" s="42">
        <v>60</v>
      </c>
      <c r="D51" s="42">
        <v>4084</v>
      </c>
      <c r="E51" s="42">
        <v>23</v>
      </c>
      <c r="F51" s="42">
        <v>3</v>
      </c>
      <c r="G51" s="42">
        <v>1</v>
      </c>
      <c r="H51" s="42">
        <v>12</v>
      </c>
      <c r="I51" s="42">
        <v>9</v>
      </c>
      <c r="J51" s="42">
        <v>480</v>
      </c>
      <c r="K51" s="42">
        <v>0</v>
      </c>
      <c r="L51" s="42">
        <v>24</v>
      </c>
      <c r="M51" s="42">
        <v>6</v>
      </c>
      <c r="N51" s="42">
        <v>4702</v>
      </c>
      <c r="O51" s="42">
        <v>101.23500999999997</v>
      </c>
      <c r="P51" s="42">
        <v>4803.23501</v>
      </c>
    </row>
    <row r="52" spans="2:16" ht="15" customHeight="1">
      <c r="B52" s="2" t="s">
        <v>41</v>
      </c>
      <c r="C52" s="42">
        <v>8</v>
      </c>
      <c r="D52" s="42">
        <v>3</v>
      </c>
      <c r="E52" s="42">
        <v>2965</v>
      </c>
      <c r="F52" s="42">
        <v>1</v>
      </c>
      <c r="G52" s="42">
        <v>0</v>
      </c>
      <c r="H52" s="42">
        <v>1</v>
      </c>
      <c r="I52" s="42">
        <v>6</v>
      </c>
      <c r="J52" s="42">
        <v>1</v>
      </c>
      <c r="K52" s="42">
        <v>0</v>
      </c>
      <c r="L52" s="42">
        <v>17</v>
      </c>
      <c r="M52" s="42">
        <v>11</v>
      </c>
      <c r="N52" s="42">
        <v>3013</v>
      </c>
      <c r="O52" s="42">
        <v>53.97626999999999</v>
      </c>
      <c r="P52" s="42">
        <v>3066.97627</v>
      </c>
    </row>
    <row r="53" spans="2:16" ht="15" customHeight="1">
      <c r="B53" s="2" t="s">
        <v>42</v>
      </c>
      <c r="C53" s="42">
        <v>3</v>
      </c>
      <c r="D53" s="42">
        <v>3</v>
      </c>
      <c r="E53" s="42">
        <v>0</v>
      </c>
      <c r="F53" s="42">
        <v>1087</v>
      </c>
      <c r="G53" s="42">
        <v>0</v>
      </c>
      <c r="H53" s="42">
        <v>3</v>
      </c>
      <c r="I53" s="42">
        <v>3</v>
      </c>
      <c r="J53" s="42">
        <v>0</v>
      </c>
      <c r="K53" s="42">
        <v>1</v>
      </c>
      <c r="L53" s="42">
        <v>21</v>
      </c>
      <c r="M53" s="42">
        <v>6</v>
      </c>
      <c r="N53" s="42">
        <v>1127</v>
      </c>
      <c r="O53" s="42">
        <v>30.9895</v>
      </c>
      <c r="P53" s="42">
        <v>1157.9895</v>
      </c>
    </row>
    <row r="54" spans="2:16" ht="15" customHeight="1">
      <c r="B54" s="2" t="s">
        <v>43</v>
      </c>
      <c r="C54" s="42">
        <v>1</v>
      </c>
      <c r="D54" s="42">
        <v>0</v>
      </c>
      <c r="E54" s="42">
        <v>0</v>
      </c>
      <c r="F54" s="42">
        <v>1</v>
      </c>
      <c r="G54" s="42">
        <v>967</v>
      </c>
      <c r="H54" s="42">
        <v>2</v>
      </c>
      <c r="I54" s="42">
        <v>0</v>
      </c>
      <c r="J54" s="42">
        <v>2</v>
      </c>
      <c r="K54" s="42">
        <v>0</v>
      </c>
      <c r="L54" s="42">
        <v>6</v>
      </c>
      <c r="M54" s="42">
        <v>0</v>
      </c>
      <c r="N54" s="42">
        <v>979</v>
      </c>
      <c r="O54" s="42">
        <v>19.92342</v>
      </c>
      <c r="P54" s="42">
        <v>998.92342</v>
      </c>
    </row>
    <row r="55" spans="2:16" ht="15" customHeight="1">
      <c r="B55" s="2" t="s">
        <v>38</v>
      </c>
      <c r="C55" s="42">
        <v>184</v>
      </c>
      <c r="D55" s="42">
        <v>49</v>
      </c>
      <c r="E55" s="42">
        <v>32</v>
      </c>
      <c r="F55" s="42">
        <v>61</v>
      </c>
      <c r="G55" s="42">
        <v>27</v>
      </c>
      <c r="H55" s="42">
        <v>3524</v>
      </c>
      <c r="I55" s="42">
        <v>233</v>
      </c>
      <c r="J55" s="42">
        <v>13</v>
      </c>
      <c r="K55" s="42">
        <v>193</v>
      </c>
      <c r="L55" s="42">
        <v>25</v>
      </c>
      <c r="M55" s="42">
        <v>25</v>
      </c>
      <c r="N55" s="42">
        <v>4366</v>
      </c>
      <c r="O55" s="42">
        <v>67.44119</v>
      </c>
      <c r="P55" s="42">
        <v>4433.44119</v>
      </c>
    </row>
    <row r="56" spans="2:16" ht="15" customHeight="1">
      <c r="B56" s="2" t="s">
        <v>93</v>
      </c>
      <c r="C56" s="42">
        <v>161</v>
      </c>
      <c r="D56" s="42">
        <v>13</v>
      </c>
      <c r="E56" s="42">
        <v>11</v>
      </c>
      <c r="F56" s="42">
        <v>24</v>
      </c>
      <c r="G56" s="42">
        <v>33</v>
      </c>
      <c r="H56" s="42">
        <v>136</v>
      </c>
      <c r="I56" s="42">
        <v>3604</v>
      </c>
      <c r="J56" s="42">
        <v>8</v>
      </c>
      <c r="K56" s="42">
        <v>6</v>
      </c>
      <c r="L56" s="42">
        <v>16</v>
      </c>
      <c r="M56" s="42">
        <v>9</v>
      </c>
      <c r="N56" s="42">
        <v>4021</v>
      </c>
      <c r="O56" s="42">
        <v>27.498460000000005</v>
      </c>
      <c r="P56" s="42">
        <v>4048.49846</v>
      </c>
    </row>
    <row r="57" spans="2:16" ht="15" customHeight="1">
      <c r="B57" s="2" t="s">
        <v>40</v>
      </c>
      <c r="C57" s="42">
        <v>2</v>
      </c>
      <c r="D57" s="42">
        <v>8</v>
      </c>
      <c r="E57" s="42">
        <v>0</v>
      </c>
      <c r="F57" s="42">
        <v>0</v>
      </c>
      <c r="G57" s="42">
        <v>0</v>
      </c>
      <c r="H57" s="42">
        <v>1</v>
      </c>
      <c r="I57" s="42">
        <v>2</v>
      </c>
      <c r="J57" s="42">
        <v>772</v>
      </c>
      <c r="K57" s="42">
        <v>0</v>
      </c>
      <c r="L57" s="42">
        <v>26</v>
      </c>
      <c r="M57" s="42">
        <v>0</v>
      </c>
      <c r="N57" s="42">
        <v>811</v>
      </c>
      <c r="O57" s="42">
        <v>6.29698</v>
      </c>
      <c r="P57" s="42">
        <v>817.29698</v>
      </c>
    </row>
    <row r="58" spans="2:16" ht="15" customHeight="1">
      <c r="B58" s="2" t="s">
        <v>124</v>
      </c>
      <c r="C58" s="42">
        <v>11</v>
      </c>
      <c r="D58" s="42">
        <v>1</v>
      </c>
      <c r="E58" s="42">
        <v>18</v>
      </c>
      <c r="F58" s="42">
        <v>9</v>
      </c>
      <c r="G58" s="42">
        <v>4</v>
      </c>
      <c r="H58" s="42">
        <v>7</v>
      </c>
      <c r="I58" s="42">
        <v>1</v>
      </c>
      <c r="J58" s="42">
        <v>0</v>
      </c>
      <c r="K58" s="42">
        <v>886</v>
      </c>
      <c r="L58" s="42">
        <v>8</v>
      </c>
      <c r="M58" s="42">
        <v>9</v>
      </c>
      <c r="N58" s="42">
        <v>954</v>
      </c>
      <c r="O58" s="42">
        <v>1.56336</v>
      </c>
      <c r="P58" s="42">
        <v>955.56336</v>
      </c>
    </row>
    <row r="59" spans="2:16" ht="15" customHeight="1">
      <c r="B59" s="2" t="s">
        <v>126</v>
      </c>
      <c r="C59" s="42"/>
      <c r="D59" s="42"/>
      <c r="E59" s="42"/>
      <c r="F59" s="42"/>
      <c r="G59" s="42"/>
      <c r="H59" s="42"/>
      <c r="I59" s="42"/>
      <c r="J59" s="42"/>
      <c r="K59" s="42"/>
      <c r="L59" s="42"/>
      <c r="M59" s="42"/>
      <c r="N59" s="42"/>
      <c r="O59" s="42"/>
      <c r="P59" s="42"/>
    </row>
    <row r="60" spans="2:16" ht="15" customHeight="1">
      <c r="B60" s="5" t="s">
        <v>46</v>
      </c>
      <c r="C60" s="42">
        <v>1313</v>
      </c>
      <c r="D60" s="42">
        <v>266</v>
      </c>
      <c r="E60" s="42">
        <v>472</v>
      </c>
      <c r="F60" s="42">
        <v>230</v>
      </c>
      <c r="G60" s="42">
        <v>83</v>
      </c>
      <c r="H60" s="42">
        <v>154</v>
      </c>
      <c r="I60" s="42">
        <v>264</v>
      </c>
      <c r="J60" s="42">
        <v>114</v>
      </c>
      <c r="K60" s="42">
        <v>25</v>
      </c>
      <c r="L60" s="42">
        <v>15</v>
      </c>
      <c r="M60" s="42">
        <v>809</v>
      </c>
      <c r="N60" s="42">
        <v>3745</v>
      </c>
      <c r="O60" s="42"/>
      <c r="P60" s="42">
        <v>3745</v>
      </c>
    </row>
    <row r="61" spans="2:16" ht="15" customHeight="1">
      <c r="B61" s="5" t="s">
        <v>27</v>
      </c>
      <c r="C61" s="42">
        <v>7044</v>
      </c>
      <c r="D61" s="42">
        <v>6002</v>
      </c>
      <c r="E61" s="42">
        <v>4727</v>
      </c>
      <c r="F61" s="42">
        <v>2149</v>
      </c>
      <c r="G61" s="42">
        <v>1631</v>
      </c>
      <c r="H61" s="42">
        <v>5620</v>
      </c>
      <c r="I61" s="42">
        <v>5727</v>
      </c>
      <c r="J61" s="42">
        <v>2102</v>
      </c>
      <c r="K61" s="42">
        <v>1512</v>
      </c>
      <c r="L61" s="42">
        <v>306</v>
      </c>
      <c r="M61" s="42">
        <v>883</v>
      </c>
      <c r="N61" s="42">
        <v>37703</v>
      </c>
      <c r="O61" s="42">
        <v>1066.8060900000005</v>
      </c>
      <c r="P61" s="42">
        <v>38769.80609</v>
      </c>
    </row>
    <row r="62" spans="2:16" ht="12.75">
      <c r="B62" s="158" t="s">
        <v>149</v>
      </c>
      <c r="C62" s="158"/>
      <c r="D62" s="158"/>
      <c r="E62" s="158"/>
      <c r="F62" s="158"/>
      <c r="G62" s="158"/>
      <c r="H62" s="158"/>
      <c r="I62" s="158"/>
      <c r="J62" s="158"/>
      <c r="K62" s="158"/>
      <c r="L62" s="158"/>
      <c r="M62" s="158"/>
      <c r="N62" s="158"/>
      <c r="O62" s="158"/>
      <c r="P62" s="158"/>
    </row>
    <row r="63" spans="2:16" ht="12.75">
      <c r="B63" s="182"/>
      <c r="C63" s="182"/>
      <c r="D63" s="182"/>
      <c r="E63" s="182"/>
      <c r="F63" s="182"/>
      <c r="G63" s="182"/>
      <c r="H63" s="182"/>
      <c r="I63" s="182"/>
      <c r="J63" s="182"/>
      <c r="K63" s="182"/>
      <c r="L63" s="182"/>
      <c r="M63" s="182"/>
      <c r="N63" s="182"/>
      <c r="O63" s="182"/>
      <c r="P63" s="182"/>
    </row>
    <row r="67" spans="1:16" ht="16.5">
      <c r="A67" s="21"/>
      <c r="B67" s="124" t="s">
        <v>136</v>
      </c>
      <c r="C67" s="124"/>
      <c r="D67" s="124"/>
      <c r="E67" s="124"/>
      <c r="F67" s="124"/>
      <c r="G67" s="124"/>
      <c r="H67" s="124"/>
      <c r="I67" s="124"/>
      <c r="J67" s="124"/>
      <c r="K67" s="124"/>
      <c r="L67" s="124"/>
      <c r="M67" s="124"/>
      <c r="N67" s="124"/>
      <c r="O67" s="124"/>
      <c r="P67" s="124"/>
    </row>
    <row r="69" spans="2:16" ht="12.75" customHeight="1">
      <c r="B69" s="160"/>
      <c r="C69" s="129" t="s">
        <v>44</v>
      </c>
      <c r="D69" s="129"/>
      <c r="E69" s="129"/>
      <c r="F69" s="129"/>
      <c r="G69" s="129"/>
      <c r="H69" s="129"/>
      <c r="I69" s="129"/>
      <c r="J69" s="129"/>
      <c r="K69" s="129"/>
      <c r="L69" s="129"/>
      <c r="M69" s="129"/>
      <c r="N69" s="130" t="s">
        <v>47</v>
      </c>
      <c r="O69" s="130" t="s">
        <v>45</v>
      </c>
      <c r="P69" s="129" t="s">
        <v>27</v>
      </c>
    </row>
    <row r="70" spans="2:16" ht="12.75">
      <c r="B70" s="161"/>
      <c r="C70" s="1" t="s">
        <v>28</v>
      </c>
      <c r="D70" s="1" t="s">
        <v>29</v>
      </c>
      <c r="E70" s="1" t="s">
        <v>30</v>
      </c>
      <c r="F70" s="1" t="s">
        <v>31</v>
      </c>
      <c r="G70" s="1" t="s">
        <v>32</v>
      </c>
      <c r="H70" s="1" t="s">
        <v>33</v>
      </c>
      <c r="I70" s="1" t="s">
        <v>34</v>
      </c>
      <c r="J70" s="1" t="s">
        <v>35</v>
      </c>
      <c r="K70" s="1" t="s">
        <v>36</v>
      </c>
      <c r="L70" s="1">
        <v>88</v>
      </c>
      <c r="M70" s="1">
        <v>99</v>
      </c>
      <c r="N70" s="128"/>
      <c r="O70" s="128"/>
      <c r="P70" s="129"/>
    </row>
    <row r="71" spans="2:16" ht="15" customHeight="1">
      <c r="B71" s="2" t="s">
        <v>37</v>
      </c>
      <c r="C71" s="42">
        <v>4962</v>
      </c>
      <c r="D71" s="42">
        <v>1566</v>
      </c>
      <c r="E71" s="42">
        <v>1336</v>
      </c>
      <c r="F71" s="42">
        <v>551</v>
      </c>
      <c r="G71" s="42">
        <v>611</v>
      </c>
      <c r="H71" s="42">
        <v>1746</v>
      </c>
      <c r="I71" s="42">
        <v>1640</v>
      </c>
      <c r="J71" s="42">
        <v>587</v>
      </c>
      <c r="K71" s="42">
        <v>477</v>
      </c>
      <c r="L71" s="42">
        <v>218</v>
      </c>
      <c r="M71" s="42">
        <v>3</v>
      </c>
      <c r="N71" s="42">
        <v>13697</v>
      </c>
      <c r="O71" s="42">
        <v>716.0722799999994</v>
      </c>
      <c r="P71" s="42">
        <v>14413.07228</v>
      </c>
    </row>
    <row r="72" spans="2:16" ht="15" customHeight="1">
      <c r="B72" s="59" t="s">
        <v>179</v>
      </c>
      <c r="C72" s="42">
        <v>27</v>
      </c>
      <c r="D72" s="42">
        <v>4872</v>
      </c>
      <c r="E72" s="42">
        <v>22</v>
      </c>
      <c r="F72" s="42">
        <v>5</v>
      </c>
      <c r="G72" s="42">
        <v>0</v>
      </c>
      <c r="H72" s="42">
        <v>21</v>
      </c>
      <c r="I72" s="42">
        <v>7</v>
      </c>
      <c r="J72" s="42">
        <v>421</v>
      </c>
      <c r="K72" s="42">
        <v>3</v>
      </c>
      <c r="L72" s="42">
        <v>54</v>
      </c>
      <c r="M72" s="42">
        <v>6</v>
      </c>
      <c r="N72" s="42">
        <v>5438</v>
      </c>
      <c r="O72" s="42">
        <v>97.80206</v>
      </c>
      <c r="P72" s="42">
        <v>5535.80206</v>
      </c>
    </row>
    <row r="73" spans="2:16" ht="15" customHeight="1">
      <c r="B73" s="2" t="s">
        <v>41</v>
      </c>
      <c r="C73" s="42">
        <v>5</v>
      </c>
      <c r="D73" s="42">
        <v>8</v>
      </c>
      <c r="E73" s="42">
        <v>2601</v>
      </c>
      <c r="F73" s="42">
        <v>1</v>
      </c>
      <c r="G73" s="42">
        <v>0</v>
      </c>
      <c r="H73" s="42">
        <v>9</v>
      </c>
      <c r="I73" s="42">
        <v>4</v>
      </c>
      <c r="J73" s="42">
        <v>3</v>
      </c>
      <c r="K73" s="42">
        <v>0</v>
      </c>
      <c r="L73" s="42">
        <v>18</v>
      </c>
      <c r="M73" s="42">
        <v>2</v>
      </c>
      <c r="N73" s="42">
        <v>2651</v>
      </c>
      <c r="O73" s="42">
        <v>58.016270000000006</v>
      </c>
      <c r="P73" s="42">
        <v>2709.01627</v>
      </c>
    </row>
    <row r="74" spans="2:16" ht="15" customHeight="1">
      <c r="B74" s="2" t="s">
        <v>42</v>
      </c>
      <c r="C74" s="42">
        <v>6</v>
      </c>
      <c r="D74" s="42">
        <v>4</v>
      </c>
      <c r="E74" s="42">
        <v>12</v>
      </c>
      <c r="F74" s="42">
        <v>1119</v>
      </c>
      <c r="G74" s="42">
        <v>0</v>
      </c>
      <c r="H74" s="42">
        <v>8</v>
      </c>
      <c r="I74" s="42">
        <v>4</v>
      </c>
      <c r="J74" s="42">
        <v>3</v>
      </c>
      <c r="K74" s="42">
        <v>2</v>
      </c>
      <c r="L74" s="42">
        <v>35</v>
      </c>
      <c r="M74" s="42">
        <v>1</v>
      </c>
      <c r="N74" s="42">
        <v>1194</v>
      </c>
      <c r="O74" s="42">
        <v>16.982879999999998</v>
      </c>
      <c r="P74" s="42">
        <v>1210.98288</v>
      </c>
    </row>
    <row r="75" spans="2:16" ht="15" customHeight="1">
      <c r="B75" s="2" t="s">
        <v>43</v>
      </c>
      <c r="C75" s="42">
        <v>1</v>
      </c>
      <c r="D75" s="42">
        <v>1</v>
      </c>
      <c r="E75" s="42">
        <v>2</v>
      </c>
      <c r="F75" s="42">
        <v>0</v>
      </c>
      <c r="G75" s="42">
        <v>893</v>
      </c>
      <c r="H75" s="42">
        <v>10</v>
      </c>
      <c r="I75" s="42">
        <v>3</v>
      </c>
      <c r="J75" s="42">
        <v>0</v>
      </c>
      <c r="K75" s="42">
        <v>3</v>
      </c>
      <c r="L75" s="42">
        <v>5</v>
      </c>
      <c r="M75" s="42">
        <v>0</v>
      </c>
      <c r="N75" s="42">
        <v>918</v>
      </c>
      <c r="O75" s="42">
        <v>15.77609</v>
      </c>
      <c r="P75" s="42">
        <v>933.77609</v>
      </c>
    </row>
    <row r="76" spans="2:16" ht="15" customHeight="1">
      <c r="B76" s="2" t="s">
        <v>38</v>
      </c>
      <c r="C76" s="42">
        <v>67</v>
      </c>
      <c r="D76" s="42">
        <v>33</v>
      </c>
      <c r="E76" s="42">
        <v>56</v>
      </c>
      <c r="F76" s="42">
        <v>64</v>
      </c>
      <c r="G76" s="42">
        <v>18</v>
      </c>
      <c r="H76" s="42">
        <v>3615</v>
      </c>
      <c r="I76" s="42">
        <v>114</v>
      </c>
      <c r="J76" s="42">
        <v>4</v>
      </c>
      <c r="K76" s="42">
        <v>100</v>
      </c>
      <c r="L76" s="42">
        <v>20</v>
      </c>
      <c r="M76" s="42">
        <v>23</v>
      </c>
      <c r="N76" s="42">
        <v>4114</v>
      </c>
      <c r="O76" s="42">
        <v>42.63105</v>
      </c>
      <c r="P76" s="42">
        <v>4156.63105</v>
      </c>
    </row>
    <row r="77" spans="2:16" ht="15" customHeight="1">
      <c r="B77" s="2" t="s">
        <v>93</v>
      </c>
      <c r="C77" s="42">
        <v>104</v>
      </c>
      <c r="D77" s="42">
        <v>9</v>
      </c>
      <c r="E77" s="42">
        <v>31</v>
      </c>
      <c r="F77" s="42">
        <v>21</v>
      </c>
      <c r="G77" s="42">
        <v>57</v>
      </c>
      <c r="H77" s="42">
        <v>131</v>
      </c>
      <c r="I77" s="42">
        <v>3538</v>
      </c>
      <c r="J77" s="42">
        <v>9</v>
      </c>
      <c r="K77" s="42">
        <v>7</v>
      </c>
      <c r="L77" s="42">
        <v>11</v>
      </c>
      <c r="M77" s="42">
        <v>5</v>
      </c>
      <c r="N77" s="42">
        <v>3923</v>
      </c>
      <c r="O77" s="42">
        <v>22.873240000000003</v>
      </c>
      <c r="P77" s="42">
        <v>3945.87324</v>
      </c>
    </row>
    <row r="78" spans="2:16" ht="15" customHeight="1">
      <c r="B78" s="2" t="s">
        <v>40</v>
      </c>
      <c r="C78" s="42">
        <v>13</v>
      </c>
      <c r="D78" s="42">
        <v>12</v>
      </c>
      <c r="E78" s="42">
        <v>2</v>
      </c>
      <c r="F78" s="42">
        <v>0</v>
      </c>
      <c r="G78" s="42">
        <v>0</v>
      </c>
      <c r="H78" s="42">
        <v>7</v>
      </c>
      <c r="I78" s="42">
        <v>4</v>
      </c>
      <c r="J78" s="42">
        <v>1194</v>
      </c>
      <c r="K78" s="42">
        <v>0</v>
      </c>
      <c r="L78" s="42">
        <v>27</v>
      </c>
      <c r="M78" s="42">
        <v>2</v>
      </c>
      <c r="N78" s="42">
        <v>1261</v>
      </c>
      <c r="O78" s="42">
        <v>30.859020000000005</v>
      </c>
      <c r="P78" s="42">
        <v>1291.85902</v>
      </c>
    </row>
    <row r="79" spans="1:16" ht="15" customHeight="1">
      <c r="A79" s="6"/>
      <c r="B79" s="2" t="s">
        <v>124</v>
      </c>
      <c r="C79" s="42">
        <v>11</v>
      </c>
      <c r="D79" s="42">
        <v>0</v>
      </c>
      <c r="E79" s="42">
        <v>5</v>
      </c>
      <c r="F79" s="42">
        <v>8</v>
      </c>
      <c r="G79" s="42">
        <v>3</v>
      </c>
      <c r="H79" s="42">
        <v>6</v>
      </c>
      <c r="I79" s="42">
        <v>3</v>
      </c>
      <c r="J79" s="42">
        <v>0</v>
      </c>
      <c r="K79" s="42">
        <v>797</v>
      </c>
      <c r="L79" s="42">
        <v>4</v>
      </c>
      <c r="M79" s="42">
        <v>3</v>
      </c>
      <c r="N79" s="42">
        <v>840</v>
      </c>
      <c r="O79" s="42">
        <v>15.282200000000001</v>
      </c>
      <c r="P79" s="42">
        <v>855.2822</v>
      </c>
    </row>
    <row r="80" spans="2:16" ht="15" customHeight="1">
      <c r="B80" s="2" t="s">
        <v>126</v>
      </c>
      <c r="C80" s="42"/>
      <c r="D80" s="42"/>
      <c r="E80" s="42"/>
      <c r="F80" s="42"/>
      <c r="G80" s="42"/>
      <c r="H80" s="42"/>
      <c r="I80" s="42"/>
      <c r="J80" s="42"/>
      <c r="K80" s="42"/>
      <c r="L80" s="42"/>
      <c r="M80" s="42"/>
      <c r="N80" s="42"/>
      <c r="O80" s="42"/>
      <c r="P80" s="42"/>
    </row>
    <row r="81" spans="2:16" ht="15" customHeight="1">
      <c r="B81" s="5" t="s">
        <v>46</v>
      </c>
      <c r="C81" s="42">
        <v>1844</v>
      </c>
      <c r="D81" s="42">
        <v>159</v>
      </c>
      <c r="E81" s="42">
        <v>615</v>
      </c>
      <c r="F81" s="42">
        <v>188</v>
      </c>
      <c r="G81" s="42">
        <v>98</v>
      </c>
      <c r="H81" s="42">
        <v>203</v>
      </c>
      <c r="I81" s="42">
        <v>422</v>
      </c>
      <c r="J81" s="42">
        <v>106</v>
      </c>
      <c r="K81" s="42">
        <v>50</v>
      </c>
      <c r="L81" s="42">
        <v>5</v>
      </c>
      <c r="M81" s="42">
        <v>333</v>
      </c>
      <c r="N81" s="42">
        <v>4023</v>
      </c>
      <c r="O81" s="42"/>
      <c r="P81" s="42">
        <v>4023</v>
      </c>
    </row>
    <row r="82" spans="2:16" ht="15" customHeight="1">
      <c r="B82" s="5" t="s">
        <v>27</v>
      </c>
      <c r="C82" s="42">
        <v>7040</v>
      </c>
      <c r="D82" s="42">
        <v>6664</v>
      </c>
      <c r="E82" s="42">
        <v>4682</v>
      </c>
      <c r="F82" s="42">
        <v>1957</v>
      </c>
      <c r="G82" s="42">
        <v>1680</v>
      </c>
      <c r="H82" s="42">
        <v>5756</v>
      </c>
      <c r="I82" s="42">
        <v>5739</v>
      </c>
      <c r="J82" s="42">
        <v>2327</v>
      </c>
      <c r="K82" s="42">
        <v>1439</v>
      </c>
      <c r="L82" s="42">
        <v>397</v>
      </c>
      <c r="M82" s="42">
        <v>378</v>
      </c>
      <c r="N82" s="42">
        <v>38059</v>
      </c>
      <c r="O82" s="42">
        <v>1016.2950899999993</v>
      </c>
      <c r="P82" s="42">
        <v>39075.29509</v>
      </c>
    </row>
    <row r="83" spans="2:16" ht="12.75">
      <c r="B83" s="158" t="s">
        <v>149</v>
      </c>
      <c r="C83" s="158"/>
      <c r="D83" s="158"/>
      <c r="E83" s="158"/>
      <c r="F83" s="158"/>
      <c r="G83" s="158"/>
      <c r="H83" s="158"/>
      <c r="I83" s="158"/>
      <c r="J83" s="158"/>
      <c r="K83" s="158"/>
      <c r="L83" s="158"/>
      <c r="M83" s="158"/>
      <c r="N83" s="158"/>
      <c r="O83" s="158"/>
      <c r="P83" s="158"/>
    </row>
    <row r="84" spans="2:16" ht="12.75">
      <c r="B84" s="182"/>
      <c r="C84" s="182"/>
      <c r="D84" s="182"/>
      <c r="E84" s="182"/>
      <c r="F84" s="182"/>
      <c r="G84" s="182"/>
      <c r="H84" s="182"/>
      <c r="I84" s="182"/>
      <c r="J84" s="182"/>
      <c r="K84" s="182"/>
      <c r="L84" s="182"/>
      <c r="M84" s="182"/>
      <c r="N84" s="182"/>
      <c r="O84" s="182"/>
      <c r="P84" s="182"/>
    </row>
    <row r="88" spans="1:16" ht="16.5">
      <c r="A88" s="21"/>
      <c r="B88" s="124" t="s">
        <v>24</v>
      </c>
      <c r="C88" s="124"/>
      <c r="D88" s="124"/>
      <c r="E88" s="124"/>
      <c r="F88" s="124"/>
      <c r="G88" s="124"/>
      <c r="H88" s="124"/>
      <c r="I88" s="124"/>
      <c r="J88" s="124"/>
      <c r="K88" s="124"/>
      <c r="L88" s="124"/>
      <c r="M88" s="124"/>
      <c r="N88" s="124"/>
      <c r="O88" s="124"/>
      <c r="P88" s="124"/>
    </row>
    <row r="90" spans="2:16" ht="12.75" customHeight="1">
      <c r="B90" s="160"/>
      <c r="C90" s="129" t="s">
        <v>44</v>
      </c>
      <c r="D90" s="129"/>
      <c r="E90" s="129"/>
      <c r="F90" s="129"/>
      <c r="G90" s="129"/>
      <c r="H90" s="129"/>
      <c r="I90" s="129"/>
      <c r="J90" s="129"/>
      <c r="K90" s="129"/>
      <c r="L90" s="129"/>
      <c r="M90" s="129"/>
      <c r="N90" s="130" t="s">
        <v>47</v>
      </c>
      <c r="O90" s="130" t="s">
        <v>45</v>
      </c>
      <c r="P90" s="129" t="s">
        <v>27</v>
      </c>
    </row>
    <row r="91" spans="2:16" ht="12.75">
      <c r="B91" s="161"/>
      <c r="C91" s="1" t="s">
        <v>28</v>
      </c>
      <c r="D91" s="1" t="s">
        <v>29</v>
      </c>
      <c r="E91" s="1" t="s">
        <v>30</v>
      </c>
      <c r="F91" s="1" t="s">
        <v>31</v>
      </c>
      <c r="G91" s="1" t="s">
        <v>32</v>
      </c>
      <c r="H91" s="1" t="s">
        <v>33</v>
      </c>
      <c r="I91" s="1" t="s">
        <v>34</v>
      </c>
      <c r="J91" s="1" t="s">
        <v>35</v>
      </c>
      <c r="K91" s="1" t="s">
        <v>36</v>
      </c>
      <c r="L91" s="1">
        <v>88</v>
      </c>
      <c r="M91" s="1">
        <v>99</v>
      </c>
      <c r="N91" s="128"/>
      <c r="O91" s="128"/>
      <c r="P91" s="129"/>
    </row>
    <row r="92" spans="2:16" ht="15" customHeight="1">
      <c r="B92" s="2" t="s">
        <v>37</v>
      </c>
      <c r="C92" s="42">
        <v>4978</v>
      </c>
      <c r="D92" s="42">
        <v>1443</v>
      </c>
      <c r="E92" s="42">
        <v>1415</v>
      </c>
      <c r="F92" s="42">
        <v>775</v>
      </c>
      <c r="G92" s="42">
        <v>521</v>
      </c>
      <c r="H92" s="42">
        <v>1873</v>
      </c>
      <c r="I92" s="42">
        <v>1634</v>
      </c>
      <c r="J92" s="42">
        <v>585</v>
      </c>
      <c r="K92" s="42">
        <v>480</v>
      </c>
      <c r="L92" s="42">
        <v>156</v>
      </c>
      <c r="M92" s="42">
        <v>181</v>
      </c>
      <c r="N92" s="42">
        <v>14041</v>
      </c>
      <c r="O92" s="42">
        <v>613.8039431590001</v>
      </c>
      <c r="P92" s="42">
        <v>14654.803943159</v>
      </c>
    </row>
    <row r="93" spans="2:16" ht="15" customHeight="1">
      <c r="B93" s="59" t="s">
        <v>179</v>
      </c>
      <c r="C93" s="42">
        <v>16</v>
      </c>
      <c r="D93" s="42">
        <v>5074</v>
      </c>
      <c r="E93" s="42">
        <v>9</v>
      </c>
      <c r="F93" s="42">
        <v>2</v>
      </c>
      <c r="G93" s="42">
        <v>0</v>
      </c>
      <c r="H93" s="42">
        <v>21</v>
      </c>
      <c r="I93" s="42">
        <v>16</v>
      </c>
      <c r="J93" s="42">
        <v>346</v>
      </c>
      <c r="K93" s="42">
        <v>3</v>
      </c>
      <c r="L93" s="42">
        <v>40</v>
      </c>
      <c r="M93" s="42">
        <v>5</v>
      </c>
      <c r="N93" s="42">
        <v>5532</v>
      </c>
      <c r="O93" s="42">
        <v>87.78578043600002</v>
      </c>
      <c r="P93" s="42">
        <v>5619.785780436</v>
      </c>
    </row>
    <row r="94" spans="2:16" ht="15" customHeight="1">
      <c r="B94" s="2" t="s">
        <v>41</v>
      </c>
      <c r="C94" s="42">
        <v>2</v>
      </c>
      <c r="D94" s="42">
        <v>5</v>
      </c>
      <c r="E94" s="42">
        <v>2727</v>
      </c>
      <c r="F94" s="42">
        <v>1</v>
      </c>
      <c r="G94" s="42">
        <v>0</v>
      </c>
      <c r="H94" s="42">
        <v>1</v>
      </c>
      <c r="I94" s="42">
        <v>2</v>
      </c>
      <c r="J94" s="42">
        <v>0</v>
      </c>
      <c r="K94" s="42">
        <v>3</v>
      </c>
      <c r="L94" s="42">
        <v>14</v>
      </c>
      <c r="M94" s="42">
        <v>0</v>
      </c>
      <c r="N94" s="42">
        <v>2755</v>
      </c>
      <c r="O94" s="42">
        <v>79.33368759000001</v>
      </c>
      <c r="P94" s="42">
        <v>2834.33368759</v>
      </c>
    </row>
    <row r="95" spans="2:16" ht="15" customHeight="1">
      <c r="B95" s="2" t="s">
        <v>42</v>
      </c>
      <c r="C95" s="42">
        <v>7</v>
      </c>
      <c r="D95" s="42">
        <v>3</v>
      </c>
      <c r="E95" s="42">
        <v>7</v>
      </c>
      <c r="F95" s="42">
        <v>1079</v>
      </c>
      <c r="G95" s="42">
        <v>0</v>
      </c>
      <c r="H95" s="42">
        <v>6</v>
      </c>
      <c r="I95" s="42">
        <v>3</v>
      </c>
      <c r="J95" s="42">
        <v>0</v>
      </c>
      <c r="K95" s="42">
        <v>0</v>
      </c>
      <c r="L95" s="42">
        <v>28</v>
      </c>
      <c r="M95" s="42">
        <v>0</v>
      </c>
      <c r="N95" s="42">
        <v>1133</v>
      </c>
      <c r="O95" s="42">
        <v>8.342050644</v>
      </c>
      <c r="P95" s="42">
        <v>1141.342050644</v>
      </c>
    </row>
    <row r="96" spans="2:16" ht="15" customHeight="1">
      <c r="B96" s="2" t="s">
        <v>43</v>
      </c>
      <c r="C96" s="42">
        <v>0</v>
      </c>
      <c r="D96" s="42">
        <v>0</v>
      </c>
      <c r="E96" s="42">
        <v>1</v>
      </c>
      <c r="F96" s="42">
        <v>0</v>
      </c>
      <c r="G96" s="42">
        <v>855</v>
      </c>
      <c r="H96" s="42">
        <v>3</v>
      </c>
      <c r="I96" s="42">
        <v>0</v>
      </c>
      <c r="J96" s="42">
        <v>0</v>
      </c>
      <c r="K96" s="42">
        <v>4</v>
      </c>
      <c r="L96" s="42">
        <v>5</v>
      </c>
      <c r="M96" s="42">
        <v>0</v>
      </c>
      <c r="N96" s="42">
        <v>868</v>
      </c>
      <c r="O96" s="42">
        <v>8.674908858</v>
      </c>
      <c r="P96" s="42">
        <v>876.674908858</v>
      </c>
    </row>
    <row r="97" spans="2:16" ht="15" customHeight="1">
      <c r="B97" s="2" t="s">
        <v>38</v>
      </c>
      <c r="C97" s="42">
        <v>78</v>
      </c>
      <c r="D97" s="42">
        <v>18</v>
      </c>
      <c r="E97" s="42">
        <v>25</v>
      </c>
      <c r="F97" s="42">
        <v>30</v>
      </c>
      <c r="G97" s="42">
        <v>15</v>
      </c>
      <c r="H97" s="42">
        <v>3530</v>
      </c>
      <c r="I97" s="42">
        <v>89</v>
      </c>
      <c r="J97" s="42">
        <v>1</v>
      </c>
      <c r="K97" s="42">
        <v>171</v>
      </c>
      <c r="L97" s="42">
        <v>4</v>
      </c>
      <c r="M97" s="42">
        <v>5</v>
      </c>
      <c r="N97" s="42">
        <v>3966</v>
      </c>
      <c r="O97" s="42">
        <v>48.28089008900002</v>
      </c>
      <c r="P97" s="42">
        <v>4014.280890089</v>
      </c>
    </row>
    <row r="98" spans="2:16" ht="15" customHeight="1">
      <c r="B98" s="2" t="s">
        <v>93</v>
      </c>
      <c r="C98" s="42">
        <v>68</v>
      </c>
      <c r="D98" s="42">
        <v>8</v>
      </c>
      <c r="E98" s="42">
        <v>18</v>
      </c>
      <c r="F98" s="42">
        <v>12</v>
      </c>
      <c r="G98" s="42">
        <v>43</v>
      </c>
      <c r="H98" s="42">
        <v>99</v>
      </c>
      <c r="I98" s="42">
        <v>3495</v>
      </c>
      <c r="J98" s="42">
        <v>9</v>
      </c>
      <c r="K98" s="42">
        <v>8</v>
      </c>
      <c r="L98" s="42">
        <v>9</v>
      </c>
      <c r="M98" s="42">
        <v>5</v>
      </c>
      <c r="N98" s="42">
        <v>3774</v>
      </c>
      <c r="O98" s="42">
        <v>26.26746650199999</v>
      </c>
      <c r="P98" s="42">
        <v>3800.267466502</v>
      </c>
    </row>
    <row r="99" spans="2:16" ht="15" customHeight="1">
      <c r="B99" s="2" t="s">
        <v>40</v>
      </c>
      <c r="C99" s="42">
        <v>14</v>
      </c>
      <c r="D99" s="42">
        <v>34</v>
      </c>
      <c r="E99" s="42">
        <v>6</v>
      </c>
      <c r="F99" s="42">
        <v>3</v>
      </c>
      <c r="G99" s="42">
        <v>0</v>
      </c>
      <c r="H99" s="42">
        <v>8</v>
      </c>
      <c r="I99" s="42">
        <v>5</v>
      </c>
      <c r="J99" s="42">
        <v>1338</v>
      </c>
      <c r="K99" s="42">
        <v>0</v>
      </c>
      <c r="L99" s="42">
        <v>27</v>
      </c>
      <c r="M99" s="42">
        <v>1</v>
      </c>
      <c r="N99" s="42">
        <v>1436</v>
      </c>
      <c r="O99" s="42">
        <v>43.09080199</v>
      </c>
      <c r="P99" s="42">
        <v>1479.09080199</v>
      </c>
    </row>
    <row r="100" spans="1:16" ht="15" customHeight="1">
      <c r="A100" s="6"/>
      <c r="B100" s="2" t="s">
        <v>124</v>
      </c>
      <c r="C100" s="42">
        <v>14</v>
      </c>
      <c r="D100" s="42">
        <v>1</v>
      </c>
      <c r="E100" s="42">
        <v>2</v>
      </c>
      <c r="F100" s="42">
        <v>5</v>
      </c>
      <c r="G100" s="42">
        <v>1</v>
      </c>
      <c r="H100" s="42">
        <v>14</v>
      </c>
      <c r="I100" s="42">
        <v>6</v>
      </c>
      <c r="J100" s="42">
        <v>0</v>
      </c>
      <c r="K100" s="42">
        <v>809</v>
      </c>
      <c r="L100" s="42">
        <v>1</v>
      </c>
      <c r="M100" s="42">
        <v>3</v>
      </c>
      <c r="N100" s="42">
        <v>856</v>
      </c>
      <c r="O100" s="42">
        <v>2.57522967</v>
      </c>
      <c r="P100" s="42">
        <v>858.57522967</v>
      </c>
    </row>
    <row r="101" spans="2:16" ht="15" customHeight="1">
      <c r="B101" s="2" t="s">
        <v>126</v>
      </c>
      <c r="C101" s="42"/>
      <c r="D101" s="42"/>
      <c r="E101" s="42"/>
      <c r="F101" s="42"/>
      <c r="G101" s="42"/>
      <c r="H101" s="42"/>
      <c r="I101" s="42"/>
      <c r="J101" s="42"/>
      <c r="K101" s="42"/>
      <c r="L101" s="42"/>
      <c r="M101" s="42"/>
      <c r="N101" s="42"/>
      <c r="O101" s="42"/>
      <c r="P101" s="42"/>
    </row>
    <row r="102" spans="2:16" ht="15" customHeight="1">
      <c r="B102" s="5" t="s">
        <v>46</v>
      </c>
      <c r="C102" s="42">
        <v>2152</v>
      </c>
      <c r="D102" s="42">
        <v>121</v>
      </c>
      <c r="E102" s="42">
        <v>806</v>
      </c>
      <c r="F102" s="42">
        <v>221</v>
      </c>
      <c r="G102" s="42">
        <v>80</v>
      </c>
      <c r="H102" s="42">
        <v>323</v>
      </c>
      <c r="I102" s="42">
        <v>473</v>
      </c>
      <c r="J102" s="42">
        <v>82</v>
      </c>
      <c r="K102" s="42">
        <v>50</v>
      </c>
      <c r="L102" s="42">
        <v>0</v>
      </c>
      <c r="M102" s="42">
        <v>276</v>
      </c>
      <c r="N102" s="42">
        <v>4584</v>
      </c>
      <c r="O102" s="42"/>
      <c r="P102" s="42">
        <v>4584</v>
      </c>
    </row>
    <row r="103" spans="2:16" ht="15" customHeight="1">
      <c r="B103" s="5" t="s">
        <v>27</v>
      </c>
      <c r="C103" s="42">
        <v>7329</v>
      </c>
      <c r="D103" s="42">
        <v>6707</v>
      </c>
      <c r="E103" s="42">
        <v>5016</v>
      </c>
      <c r="F103" s="42">
        <v>2128</v>
      </c>
      <c r="G103" s="42">
        <v>1515</v>
      </c>
      <c r="H103" s="42">
        <v>5878</v>
      </c>
      <c r="I103" s="42">
        <v>5723</v>
      </c>
      <c r="J103" s="42">
        <v>2361</v>
      </c>
      <c r="K103" s="42">
        <v>1528</v>
      </c>
      <c r="L103" s="42">
        <v>284</v>
      </c>
      <c r="M103" s="42">
        <v>476</v>
      </c>
      <c r="N103" s="42">
        <v>38945</v>
      </c>
      <c r="O103" s="42">
        <v>918.1547589380002</v>
      </c>
      <c r="P103" s="42">
        <v>39863.154758938</v>
      </c>
    </row>
    <row r="104" spans="2:16" ht="12.75">
      <c r="B104" s="158" t="s">
        <v>149</v>
      </c>
      <c r="C104" s="158"/>
      <c r="D104" s="158"/>
      <c r="E104" s="158"/>
      <c r="F104" s="158"/>
      <c r="G104" s="158"/>
      <c r="H104" s="158"/>
      <c r="I104" s="158"/>
      <c r="J104" s="158"/>
      <c r="K104" s="158"/>
      <c r="L104" s="158"/>
      <c r="M104" s="158"/>
      <c r="N104" s="158"/>
      <c r="O104" s="158"/>
      <c r="P104" s="158"/>
    </row>
    <row r="105" spans="2:16" ht="12.75">
      <c r="B105" s="182"/>
      <c r="C105" s="182"/>
      <c r="D105" s="182"/>
      <c r="E105" s="182"/>
      <c r="F105" s="182"/>
      <c r="G105" s="182"/>
      <c r="H105" s="182"/>
      <c r="I105" s="182"/>
      <c r="J105" s="182"/>
      <c r="K105" s="182"/>
      <c r="L105" s="182"/>
      <c r="M105" s="182"/>
      <c r="N105" s="182"/>
      <c r="O105" s="182"/>
      <c r="P105" s="182"/>
    </row>
  </sheetData>
  <mergeCells count="30">
    <mergeCell ref="B62:P63"/>
    <mergeCell ref="B48:B49"/>
    <mergeCell ref="B83:P84"/>
    <mergeCell ref="B69:B70"/>
    <mergeCell ref="C69:M69"/>
    <mergeCell ref="N69:N70"/>
    <mergeCell ref="O69:O70"/>
    <mergeCell ref="P69:P70"/>
    <mergeCell ref="P27:P28"/>
    <mergeCell ref="B27:B28"/>
    <mergeCell ref="C27:M27"/>
    <mergeCell ref="N27:N28"/>
    <mergeCell ref="O27:O28"/>
    <mergeCell ref="B41:P42"/>
    <mergeCell ref="C48:M48"/>
    <mergeCell ref="N48:N49"/>
    <mergeCell ref="O48:O49"/>
    <mergeCell ref="P48:P49"/>
    <mergeCell ref="B6:B7"/>
    <mergeCell ref="C6:M6"/>
    <mergeCell ref="B20:P21"/>
    <mergeCell ref="N6:N7"/>
    <mergeCell ref="O6:O7"/>
    <mergeCell ref="P6:P7"/>
    <mergeCell ref="B104:P105"/>
    <mergeCell ref="B90:B91"/>
    <mergeCell ref="C90:M90"/>
    <mergeCell ref="N90:N91"/>
    <mergeCell ref="O90:O91"/>
    <mergeCell ref="P90:P91"/>
  </mergeCells>
  <hyperlinks>
    <hyperlink ref="A1" location="ÍNDICE!A1" display="Índice"/>
  </hyperlinks>
  <printOptions/>
  <pageMargins left="0.75" right="0.75" top="1" bottom="1" header="0" footer="0"/>
  <pageSetup horizontalDpi="200" verticalDpi="200"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Q104"/>
  <sheetViews>
    <sheetView showGridLines="0" showRowColHeaders="0" zoomScale="80" zoomScaleNormal="80" workbookViewId="0" topLeftCell="A1">
      <selection activeCell="A1" sqref="A1"/>
    </sheetView>
  </sheetViews>
  <sheetFormatPr defaultColWidth="11.421875" defaultRowHeight="12.75"/>
  <cols>
    <col min="2" max="2" width="22.7109375" style="0" customWidth="1"/>
    <col min="3" max="3" width="8.8515625" style="0" customWidth="1"/>
    <col min="4" max="5" width="8.57421875" style="0" bestFit="1" customWidth="1"/>
    <col min="6" max="6" width="7.8515625" style="0" bestFit="1" customWidth="1"/>
    <col min="7" max="7" width="7.421875" style="0" bestFit="1" customWidth="1"/>
    <col min="8" max="8" width="8.8515625" style="0" bestFit="1" customWidth="1"/>
    <col min="9" max="9" width="8.28125" style="0" bestFit="1" customWidth="1"/>
    <col min="10" max="10" width="7.8515625" style="0" customWidth="1"/>
    <col min="11" max="11" width="7.421875" style="0" customWidth="1"/>
    <col min="12" max="12" width="7.00390625" style="0" bestFit="1" customWidth="1"/>
    <col min="13" max="13" width="10.00390625" style="0" bestFit="1" customWidth="1"/>
    <col min="14" max="14" width="10.140625" style="0" bestFit="1" customWidth="1"/>
    <col min="15" max="15" width="11.57421875" style="0" bestFit="1" customWidth="1"/>
    <col min="16" max="16" width="9.7109375" style="0" customWidth="1"/>
  </cols>
  <sheetData>
    <row r="1" spans="1:16" s="50" customFormat="1" ht="12.75">
      <c r="A1" s="90" t="s">
        <v>205</v>
      </c>
      <c r="B1" s="100"/>
      <c r="C1"/>
      <c r="D1"/>
      <c r="E1"/>
      <c r="F1"/>
      <c r="G1"/>
      <c r="H1"/>
      <c r="I1" s="52"/>
      <c r="J1" s="52"/>
      <c r="K1" s="52"/>
      <c r="L1" s="52"/>
      <c r="M1" s="52"/>
      <c r="N1" s="52"/>
      <c r="O1" s="52"/>
      <c r="P1" s="52"/>
    </row>
    <row r="2" spans="2:8" s="50" customFormat="1" ht="12.75">
      <c r="B2" s="6"/>
      <c r="C2"/>
      <c r="D2"/>
      <c r="E2"/>
      <c r="F2"/>
      <c r="G2"/>
      <c r="H2"/>
    </row>
    <row r="3" spans="2:17" s="53" customFormat="1" ht="16.5">
      <c r="B3" s="125" t="s">
        <v>161</v>
      </c>
      <c r="C3" s="125"/>
      <c r="D3" s="125"/>
      <c r="E3" s="125"/>
      <c r="F3" s="125"/>
      <c r="G3" s="125"/>
      <c r="H3" s="125"/>
      <c r="I3" s="125"/>
      <c r="J3" s="125"/>
      <c r="K3" s="125"/>
      <c r="L3" s="125"/>
      <c r="M3" s="125"/>
      <c r="N3" s="125"/>
      <c r="O3" s="125"/>
      <c r="P3" s="125"/>
      <c r="Q3" s="21"/>
    </row>
    <row r="4" s="53" customFormat="1" ht="12.75" customHeight="1"/>
    <row r="5" spans="2:16" s="54" customFormat="1" ht="12.75" customHeight="1">
      <c r="B5" s="172"/>
      <c r="C5" s="174" t="s">
        <v>44</v>
      </c>
      <c r="D5" s="174"/>
      <c r="E5" s="174"/>
      <c r="F5" s="174"/>
      <c r="G5" s="174"/>
      <c r="H5" s="174"/>
      <c r="I5" s="174"/>
      <c r="J5" s="174"/>
      <c r="K5" s="174"/>
      <c r="L5" s="174"/>
      <c r="M5" s="174"/>
      <c r="N5" s="177" t="s">
        <v>47</v>
      </c>
      <c r="O5" s="184" t="s">
        <v>160</v>
      </c>
      <c r="P5" s="174" t="s">
        <v>27</v>
      </c>
    </row>
    <row r="6" spans="2:16" s="54" customFormat="1" ht="12.75">
      <c r="B6" s="173"/>
      <c r="C6" s="55" t="s">
        <v>28</v>
      </c>
      <c r="D6" s="55" t="s">
        <v>29</v>
      </c>
      <c r="E6" s="55" t="s">
        <v>30</v>
      </c>
      <c r="F6" s="55" t="s">
        <v>31</v>
      </c>
      <c r="G6" s="55" t="s">
        <v>32</v>
      </c>
      <c r="H6" s="55" t="s">
        <v>33</v>
      </c>
      <c r="I6" s="55" t="s">
        <v>34</v>
      </c>
      <c r="J6" s="55" t="s">
        <v>35</v>
      </c>
      <c r="K6" s="55" t="s">
        <v>36</v>
      </c>
      <c r="L6" s="55">
        <v>88</v>
      </c>
      <c r="M6" s="55">
        <v>99</v>
      </c>
      <c r="N6" s="178"/>
      <c r="O6" s="161"/>
      <c r="P6" s="174"/>
    </row>
    <row r="7" spans="2:16" s="54" customFormat="1" ht="15" customHeight="1">
      <c r="B7" s="57" t="s">
        <v>37</v>
      </c>
      <c r="C7" s="56">
        <v>29089</v>
      </c>
      <c r="D7" s="56">
        <v>6022</v>
      </c>
      <c r="E7" s="56">
        <v>4382</v>
      </c>
      <c r="F7" s="56">
        <v>2505</v>
      </c>
      <c r="G7" s="56">
        <v>1687</v>
      </c>
      <c r="H7" s="56">
        <v>7329</v>
      </c>
      <c r="I7" s="56">
        <v>8061</v>
      </c>
      <c r="J7" s="56">
        <v>3268</v>
      </c>
      <c r="K7" s="56">
        <v>1314</v>
      </c>
      <c r="L7" s="56">
        <v>169</v>
      </c>
      <c r="M7" s="56">
        <v>143</v>
      </c>
      <c r="N7" s="56">
        <v>63969</v>
      </c>
      <c r="O7" s="56">
        <v>12010</v>
      </c>
      <c r="P7" s="56">
        <v>75979</v>
      </c>
    </row>
    <row r="8" spans="2:16" s="54" customFormat="1" ht="15" customHeight="1">
      <c r="B8" s="59" t="s">
        <v>179</v>
      </c>
      <c r="C8" s="56">
        <v>128</v>
      </c>
      <c r="D8" s="56">
        <v>20432</v>
      </c>
      <c r="E8" s="56">
        <v>15</v>
      </c>
      <c r="F8" s="56">
        <v>104</v>
      </c>
      <c r="G8" s="56">
        <v>0</v>
      </c>
      <c r="H8" s="56">
        <v>54</v>
      </c>
      <c r="I8" s="56">
        <v>38</v>
      </c>
      <c r="J8" s="56">
        <v>2466</v>
      </c>
      <c r="K8" s="56">
        <v>2</v>
      </c>
      <c r="L8" s="56">
        <v>169</v>
      </c>
      <c r="M8" s="56">
        <v>62</v>
      </c>
      <c r="N8" s="56">
        <v>23470</v>
      </c>
      <c r="O8" s="56">
        <v>771</v>
      </c>
      <c r="P8" s="56">
        <v>24241</v>
      </c>
    </row>
    <row r="9" spans="2:16" s="54" customFormat="1" ht="15" customHeight="1">
      <c r="B9" s="57" t="s">
        <v>41</v>
      </c>
      <c r="C9" s="56">
        <v>12</v>
      </c>
      <c r="D9" s="56">
        <v>30</v>
      </c>
      <c r="E9" s="56">
        <v>18066</v>
      </c>
      <c r="F9" s="56">
        <v>1</v>
      </c>
      <c r="G9" s="56">
        <v>0</v>
      </c>
      <c r="H9" s="56">
        <v>15</v>
      </c>
      <c r="I9" s="56">
        <v>4</v>
      </c>
      <c r="J9" s="56">
        <v>0</v>
      </c>
      <c r="K9" s="56">
        <v>0</v>
      </c>
      <c r="L9" s="56">
        <v>117</v>
      </c>
      <c r="M9" s="56">
        <v>69</v>
      </c>
      <c r="N9" s="56">
        <v>18314</v>
      </c>
      <c r="O9" s="56">
        <v>553</v>
      </c>
      <c r="P9" s="56">
        <v>18867</v>
      </c>
    </row>
    <row r="10" spans="2:16" s="54" customFormat="1" ht="15" customHeight="1">
      <c r="B10" s="57" t="s">
        <v>42</v>
      </c>
      <c r="C10" s="56">
        <v>27</v>
      </c>
      <c r="D10" s="56">
        <v>3</v>
      </c>
      <c r="E10" s="56">
        <v>38</v>
      </c>
      <c r="F10" s="56">
        <v>5732</v>
      </c>
      <c r="G10" s="56">
        <v>1</v>
      </c>
      <c r="H10" s="56">
        <v>1</v>
      </c>
      <c r="I10" s="56">
        <v>16</v>
      </c>
      <c r="J10" s="56">
        <v>0</v>
      </c>
      <c r="K10" s="56">
        <v>12</v>
      </c>
      <c r="L10" s="56">
        <v>243</v>
      </c>
      <c r="M10" s="56">
        <v>17</v>
      </c>
      <c r="N10" s="56">
        <v>6090</v>
      </c>
      <c r="O10" s="56">
        <v>118</v>
      </c>
      <c r="P10" s="56">
        <v>6208</v>
      </c>
    </row>
    <row r="11" spans="2:16" s="54" customFormat="1" ht="15" customHeight="1">
      <c r="B11" s="57" t="s">
        <v>43</v>
      </c>
      <c r="C11" s="56">
        <v>31</v>
      </c>
      <c r="D11" s="56">
        <v>0</v>
      </c>
      <c r="E11" s="56">
        <v>3</v>
      </c>
      <c r="F11" s="56">
        <v>2</v>
      </c>
      <c r="G11" s="56">
        <v>5895</v>
      </c>
      <c r="H11" s="56">
        <v>24</v>
      </c>
      <c r="I11" s="56">
        <v>10</v>
      </c>
      <c r="J11" s="56">
        <v>5</v>
      </c>
      <c r="K11" s="56">
        <v>0</v>
      </c>
      <c r="L11" s="56">
        <v>42</v>
      </c>
      <c r="M11" s="56">
        <v>0</v>
      </c>
      <c r="N11" s="56">
        <v>6012</v>
      </c>
      <c r="O11" s="56">
        <v>73</v>
      </c>
      <c r="P11" s="56">
        <v>6085</v>
      </c>
    </row>
    <row r="12" spans="2:16" s="54" customFormat="1" ht="15" customHeight="1">
      <c r="B12" s="57" t="s">
        <v>38</v>
      </c>
      <c r="C12" s="56">
        <v>1138</v>
      </c>
      <c r="D12" s="56">
        <v>153</v>
      </c>
      <c r="E12" s="56">
        <v>314</v>
      </c>
      <c r="F12" s="56">
        <v>127</v>
      </c>
      <c r="G12" s="56">
        <v>43</v>
      </c>
      <c r="H12" s="56">
        <v>17370</v>
      </c>
      <c r="I12" s="56">
        <v>606</v>
      </c>
      <c r="J12" s="56">
        <v>105</v>
      </c>
      <c r="K12" s="56">
        <v>1307</v>
      </c>
      <c r="L12" s="56">
        <v>158</v>
      </c>
      <c r="M12" s="56">
        <v>657</v>
      </c>
      <c r="N12" s="56">
        <v>21978</v>
      </c>
      <c r="O12" s="56">
        <v>353</v>
      </c>
      <c r="P12" s="56">
        <v>22331</v>
      </c>
    </row>
    <row r="13" spans="2:16" s="54" customFormat="1" ht="15" customHeight="1">
      <c r="B13" s="57" t="s">
        <v>93</v>
      </c>
      <c r="C13" s="56">
        <v>1146</v>
      </c>
      <c r="D13" s="56">
        <v>445</v>
      </c>
      <c r="E13" s="56">
        <v>65</v>
      </c>
      <c r="F13" s="56">
        <v>102</v>
      </c>
      <c r="G13" s="56">
        <v>98</v>
      </c>
      <c r="H13" s="56">
        <v>413</v>
      </c>
      <c r="I13" s="56">
        <v>16354</v>
      </c>
      <c r="J13" s="56">
        <v>33</v>
      </c>
      <c r="K13" s="56">
        <v>8</v>
      </c>
      <c r="L13" s="56">
        <v>75</v>
      </c>
      <c r="M13" s="56">
        <v>105</v>
      </c>
      <c r="N13" s="56">
        <v>18844</v>
      </c>
      <c r="O13" s="56">
        <v>332</v>
      </c>
      <c r="P13" s="56">
        <v>19176</v>
      </c>
    </row>
    <row r="14" spans="2:16" s="54" customFormat="1" ht="15" customHeight="1">
      <c r="B14" s="57" t="s">
        <v>40</v>
      </c>
      <c r="C14" s="56">
        <v>22</v>
      </c>
      <c r="D14" s="56">
        <v>54</v>
      </c>
      <c r="E14" s="56">
        <v>0</v>
      </c>
      <c r="F14" s="56">
        <v>0</v>
      </c>
      <c r="G14" s="56">
        <v>0</v>
      </c>
      <c r="H14" s="56">
        <v>5</v>
      </c>
      <c r="I14" s="56">
        <v>18</v>
      </c>
      <c r="J14" s="56">
        <v>3623</v>
      </c>
      <c r="K14" s="56">
        <v>0</v>
      </c>
      <c r="L14" s="56">
        <v>148</v>
      </c>
      <c r="M14" s="56">
        <v>12</v>
      </c>
      <c r="N14" s="56">
        <v>3882</v>
      </c>
      <c r="O14" s="56">
        <v>240</v>
      </c>
      <c r="P14" s="56">
        <v>4122</v>
      </c>
    </row>
    <row r="15" spans="2:16" s="54" customFormat="1" ht="15" customHeight="1">
      <c r="B15" s="57" t="s">
        <v>124</v>
      </c>
      <c r="C15" s="56">
        <v>21</v>
      </c>
      <c r="D15" s="56">
        <v>4</v>
      </c>
      <c r="E15" s="56">
        <v>22</v>
      </c>
      <c r="F15" s="56">
        <v>44</v>
      </c>
      <c r="G15" s="56">
        <v>11</v>
      </c>
      <c r="H15" s="56">
        <v>12</v>
      </c>
      <c r="I15" s="56">
        <v>4</v>
      </c>
      <c r="J15" s="56">
        <v>5</v>
      </c>
      <c r="K15" s="56">
        <v>3476</v>
      </c>
      <c r="L15" s="56">
        <v>9</v>
      </c>
      <c r="M15" s="56">
        <v>10</v>
      </c>
      <c r="N15" s="56">
        <v>3618</v>
      </c>
      <c r="O15" s="56">
        <v>8</v>
      </c>
      <c r="P15" s="56">
        <v>3626</v>
      </c>
    </row>
    <row r="16" spans="2:16" s="54" customFormat="1" ht="15" customHeight="1">
      <c r="B16" s="57" t="s">
        <v>126</v>
      </c>
      <c r="C16" s="56"/>
      <c r="D16" s="56"/>
      <c r="E16" s="56"/>
      <c r="F16" s="56"/>
      <c r="G16" s="56"/>
      <c r="H16" s="56"/>
      <c r="I16" s="56"/>
      <c r="J16" s="56"/>
      <c r="K16" s="56"/>
      <c r="L16" s="56"/>
      <c r="M16" s="56"/>
      <c r="N16" s="56"/>
      <c r="O16" s="56"/>
      <c r="P16" s="56"/>
    </row>
    <row r="17" spans="2:16" s="54" customFormat="1" ht="15" customHeight="1">
      <c r="B17" s="57" t="s">
        <v>46</v>
      </c>
      <c r="C17" s="56">
        <v>2472</v>
      </c>
      <c r="D17" s="56">
        <v>390</v>
      </c>
      <c r="E17" s="56">
        <v>893</v>
      </c>
      <c r="F17" s="56">
        <v>300</v>
      </c>
      <c r="G17" s="56">
        <v>92</v>
      </c>
      <c r="H17" s="56">
        <v>293</v>
      </c>
      <c r="I17" s="56">
        <v>444</v>
      </c>
      <c r="J17" s="56">
        <v>417</v>
      </c>
      <c r="K17" s="56">
        <v>51</v>
      </c>
      <c r="L17" s="56">
        <v>21</v>
      </c>
      <c r="M17" s="56">
        <v>599</v>
      </c>
      <c r="N17" s="56">
        <v>5972</v>
      </c>
      <c r="O17" s="56"/>
      <c r="P17" s="56">
        <v>5972</v>
      </c>
    </row>
    <row r="18" spans="2:16" s="54" customFormat="1" ht="15" customHeight="1">
      <c r="B18" s="57" t="s">
        <v>27</v>
      </c>
      <c r="C18" s="56">
        <v>34086</v>
      </c>
      <c r="D18" s="56">
        <v>27533</v>
      </c>
      <c r="E18" s="56">
        <v>23798</v>
      </c>
      <c r="F18" s="56">
        <v>8917</v>
      </c>
      <c r="G18" s="56">
        <v>7827</v>
      </c>
      <c r="H18" s="56">
        <v>25516</v>
      </c>
      <c r="I18" s="56">
        <v>25555</v>
      </c>
      <c r="J18" s="56">
        <v>9922</v>
      </c>
      <c r="K18" s="56">
        <v>6170</v>
      </c>
      <c r="L18" s="56">
        <v>1151</v>
      </c>
      <c r="M18" s="56">
        <v>1674</v>
      </c>
      <c r="N18" s="56">
        <v>172149</v>
      </c>
      <c r="O18" s="56">
        <v>14458</v>
      </c>
      <c r="P18" s="56">
        <v>186607</v>
      </c>
    </row>
    <row r="19" spans="2:16" s="54" customFormat="1" ht="12.75">
      <c r="B19" s="57" t="s">
        <v>61</v>
      </c>
      <c r="C19" s="56">
        <v>247782</v>
      </c>
      <c r="D19" s="56">
        <v>279416</v>
      </c>
      <c r="E19" s="56">
        <v>168668</v>
      </c>
      <c r="F19" s="56">
        <v>73795</v>
      </c>
      <c r="G19" s="56">
        <v>60217</v>
      </c>
      <c r="H19" s="56">
        <v>249952</v>
      </c>
      <c r="I19" s="56">
        <v>195132</v>
      </c>
      <c r="J19" s="56">
        <v>96790</v>
      </c>
      <c r="K19" s="56">
        <v>54357</v>
      </c>
      <c r="L19" s="56"/>
      <c r="M19" s="56">
        <v>1426109</v>
      </c>
      <c r="N19" s="56">
        <v>1426109</v>
      </c>
      <c r="O19" s="56"/>
      <c r="P19" s="56"/>
    </row>
    <row r="20" spans="2:16" s="54" customFormat="1" ht="12.75">
      <c r="B20" s="183" t="s">
        <v>148</v>
      </c>
      <c r="C20" s="183"/>
      <c r="D20" s="183"/>
      <c r="E20" s="183"/>
      <c r="F20" s="183"/>
      <c r="G20" s="183"/>
      <c r="H20" s="183"/>
      <c r="I20" s="183"/>
      <c r="J20" s="183"/>
      <c r="K20" s="183"/>
      <c r="L20" s="183"/>
      <c r="M20" s="183"/>
      <c r="N20" s="183"/>
      <c r="O20" s="183"/>
      <c r="P20" s="183"/>
    </row>
    <row r="21" spans="2:16" s="62" customFormat="1" ht="12.75">
      <c r="B21" s="51"/>
      <c r="C21" s="63"/>
      <c r="D21" s="63"/>
      <c r="E21" s="63"/>
      <c r="F21" s="63"/>
      <c r="G21" s="63"/>
      <c r="H21" s="63"/>
      <c r="I21" s="63"/>
      <c r="J21" s="63"/>
      <c r="K21" s="63"/>
      <c r="L21" s="63"/>
      <c r="M21" s="63"/>
      <c r="N21" s="63"/>
      <c r="O21" s="63"/>
      <c r="P21" s="63"/>
    </row>
    <row r="22" s="62" customFormat="1" ht="12.75"/>
    <row r="23" s="62" customFormat="1" ht="12.75"/>
    <row r="24" spans="2:17" s="54" customFormat="1" ht="16.5">
      <c r="B24" s="125" t="s">
        <v>162</v>
      </c>
      <c r="C24" s="125"/>
      <c r="D24" s="125"/>
      <c r="E24" s="125"/>
      <c r="F24" s="125"/>
      <c r="G24" s="125"/>
      <c r="H24" s="125"/>
      <c r="I24" s="125"/>
      <c r="J24" s="125"/>
      <c r="K24" s="125"/>
      <c r="L24" s="125"/>
      <c r="M24" s="125"/>
      <c r="N24" s="125"/>
      <c r="O24" s="125"/>
      <c r="P24" s="125"/>
      <c r="Q24" s="64"/>
    </row>
    <row r="25" s="54" customFormat="1" ht="12.75"/>
    <row r="26" spans="2:16" s="54" customFormat="1" ht="12.75" customHeight="1">
      <c r="B26" s="172"/>
      <c r="C26" s="174" t="s">
        <v>44</v>
      </c>
      <c r="D26" s="174"/>
      <c r="E26" s="174"/>
      <c r="F26" s="174"/>
      <c r="G26" s="174"/>
      <c r="H26" s="174"/>
      <c r="I26" s="174"/>
      <c r="J26" s="174"/>
      <c r="K26" s="174"/>
      <c r="L26" s="174"/>
      <c r="M26" s="174"/>
      <c r="N26" s="177" t="s">
        <v>47</v>
      </c>
      <c r="O26" s="177" t="s">
        <v>45</v>
      </c>
      <c r="P26" s="174" t="s">
        <v>27</v>
      </c>
    </row>
    <row r="27" spans="2:16" s="54" customFormat="1" ht="12.75">
      <c r="B27" s="173"/>
      <c r="C27" s="55" t="s">
        <v>28</v>
      </c>
      <c r="D27" s="55" t="s">
        <v>29</v>
      </c>
      <c r="E27" s="55" t="s">
        <v>30</v>
      </c>
      <c r="F27" s="55" t="s">
        <v>31</v>
      </c>
      <c r="G27" s="55" t="s">
        <v>32</v>
      </c>
      <c r="H27" s="55" t="s">
        <v>33</v>
      </c>
      <c r="I27" s="55" t="s">
        <v>34</v>
      </c>
      <c r="J27" s="55" t="s">
        <v>35</v>
      </c>
      <c r="K27" s="55" t="s">
        <v>36</v>
      </c>
      <c r="L27" s="55">
        <v>88</v>
      </c>
      <c r="M27" s="55">
        <v>99</v>
      </c>
      <c r="N27" s="178"/>
      <c r="O27" s="178"/>
      <c r="P27" s="174"/>
    </row>
    <row r="28" spans="2:16" s="54" customFormat="1" ht="15" customHeight="1">
      <c r="B28" s="57" t="s">
        <v>37</v>
      </c>
      <c r="C28" s="56">
        <v>26621</v>
      </c>
      <c r="D28" s="56">
        <v>5976</v>
      </c>
      <c r="E28" s="56">
        <v>4420</v>
      </c>
      <c r="F28" s="56">
        <v>2131</v>
      </c>
      <c r="G28" s="56">
        <v>1149</v>
      </c>
      <c r="H28" s="56">
        <v>7242</v>
      </c>
      <c r="I28" s="56">
        <v>7084</v>
      </c>
      <c r="J28" s="56">
        <v>2252</v>
      </c>
      <c r="K28" s="56">
        <v>1668</v>
      </c>
      <c r="L28" s="56">
        <v>54</v>
      </c>
      <c r="M28" s="56">
        <v>21</v>
      </c>
      <c r="N28" s="56">
        <v>58618</v>
      </c>
      <c r="O28" s="56">
        <v>11085</v>
      </c>
      <c r="P28" s="56">
        <v>69703</v>
      </c>
    </row>
    <row r="29" spans="2:16" s="54" customFormat="1" ht="15" customHeight="1">
      <c r="B29" s="59" t="s">
        <v>179</v>
      </c>
      <c r="C29" s="56">
        <v>34</v>
      </c>
      <c r="D29" s="56">
        <v>18950</v>
      </c>
      <c r="E29" s="56">
        <v>54</v>
      </c>
      <c r="F29" s="56">
        <v>8</v>
      </c>
      <c r="G29" s="56">
        <v>0</v>
      </c>
      <c r="H29" s="56">
        <v>80</v>
      </c>
      <c r="I29" s="56">
        <v>70</v>
      </c>
      <c r="J29" s="56">
        <v>3028</v>
      </c>
      <c r="K29" s="56">
        <v>2</v>
      </c>
      <c r="L29" s="56">
        <v>190</v>
      </c>
      <c r="M29" s="56">
        <v>38</v>
      </c>
      <c r="N29" s="56">
        <v>22454</v>
      </c>
      <c r="O29" s="56">
        <v>495</v>
      </c>
      <c r="P29" s="56">
        <v>22949</v>
      </c>
    </row>
    <row r="30" spans="2:16" s="54" customFormat="1" ht="15" customHeight="1">
      <c r="B30" s="57" t="s">
        <v>41</v>
      </c>
      <c r="C30" s="56">
        <v>67</v>
      </c>
      <c r="D30" s="56">
        <v>37</v>
      </c>
      <c r="E30" s="56">
        <v>19846</v>
      </c>
      <c r="F30" s="56">
        <v>1</v>
      </c>
      <c r="G30" s="56">
        <v>5</v>
      </c>
      <c r="H30" s="56">
        <v>9</v>
      </c>
      <c r="I30" s="56">
        <v>14</v>
      </c>
      <c r="J30" s="56">
        <v>0</v>
      </c>
      <c r="K30" s="56">
        <v>0</v>
      </c>
      <c r="L30" s="56">
        <v>95</v>
      </c>
      <c r="M30" s="56">
        <v>12</v>
      </c>
      <c r="N30" s="56">
        <v>20086</v>
      </c>
      <c r="O30" s="56">
        <v>288</v>
      </c>
      <c r="P30" s="56">
        <v>20374</v>
      </c>
    </row>
    <row r="31" spans="2:16" s="54" customFormat="1" ht="15" customHeight="1">
      <c r="B31" s="57" t="s">
        <v>42</v>
      </c>
      <c r="C31" s="56">
        <v>59</v>
      </c>
      <c r="D31" s="56">
        <v>2</v>
      </c>
      <c r="E31" s="56">
        <v>26</v>
      </c>
      <c r="F31" s="56">
        <v>5919</v>
      </c>
      <c r="G31" s="56">
        <v>0</v>
      </c>
      <c r="H31" s="56">
        <v>1</v>
      </c>
      <c r="I31" s="56">
        <v>24</v>
      </c>
      <c r="J31" s="56">
        <v>3</v>
      </c>
      <c r="K31" s="56">
        <v>1</v>
      </c>
      <c r="L31" s="56">
        <v>301</v>
      </c>
      <c r="M31" s="56">
        <v>18</v>
      </c>
      <c r="N31" s="56">
        <v>6354</v>
      </c>
      <c r="O31" s="56">
        <v>67</v>
      </c>
      <c r="P31" s="56">
        <v>6421</v>
      </c>
    </row>
    <row r="32" spans="2:16" s="54" customFormat="1" ht="15" customHeight="1">
      <c r="B32" s="57" t="s">
        <v>43</v>
      </c>
      <c r="C32" s="56">
        <v>0</v>
      </c>
      <c r="D32" s="56">
        <v>0</v>
      </c>
      <c r="E32" s="56">
        <v>0</v>
      </c>
      <c r="F32" s="56">
        <v>2</v>
      </c>
      <c r="G32" s="56">
        <v>5194</v>
      </c>
      <c r="H32" s="56">
        <v>26</v>
      </c>
      <c r="I32" s="56">
        <v>4</v>
      </c>
      <c r="J32" s="56">
        <v>0</v>
      </c>
      <c r="K32" s="56">
        <v>0</v>
      </c>
      <c r="L32" s="56">
        <v>42</v>
      </c>
      <c r="M32" s="56">
        <v>0</v>
      </c>
      <c r="N32" s="56">
        <v>5268</v>
      </c>
      <c r="O32" s="56">
        <v>68</v>
      </c>
      <c r="P32" s="56">
        <v>5336</v>
      </c>
    </row>
    <row r="33" spans="2:16" s="54" customFormat="1" ht="15" customHeight="1">
      <c r="B33" s="57" t="s">
        <v>38</v>
      </c>
      <c r="C33" s="56">
        <v>1281</v>
      </c>
      <c r="D33" s="56">
        <v>217</v>
      </c>
      <c r="E33" s="56">
        <v>189</v>
      </c>
      <c r="F33" s="56">
        <v>228</v>
      </c>
      <c r="G33" s="56">
        <v>42</v>
      </c>
      <c r="H33" s="56">
        <v>16729</v>
      </c>
      <c r="I33" s="56">
        <v>943</v>
      </c>
      <c r="J33" s="56">
        <v>41</v>
      </c>
      <c r="K33" s="56">
        <v>1045</v>
      </c>
      <c r="L33" s="56">
        <v>76</v>
      </c>
      <c r="M33" s="56">
        <v>106</v>
      </c>
      <c r="N33" s="56">
        <v>20897</v>
      </c>
      <c r="O33" s="56">
        <v>259</v>
      </c>
      <c r="P33" s="56">
        <v>21156</v>
      </c>
    </row>
    <row r="34" spans="2:16" s="54" customFormat="1" ht="15" customHeight="1">
      <c r="B34" s="57" t="s">
        <v>93</v>
      </c>
      <c r="C34" s="56">
        <v>1878</v>
      </c>
      <c r="D34" s="56">
        <v>55</v>
      </c>
      <c r="E34" s="56">
        <v>106</v>
      </c>
      <c r="F34" s="56">
        <v>108</v>
      </c>
      <c r="G34" s="56">
        <v>128</v>
      </c>
      <c r="H34" s="56">
        <v>561</v>
      </c>
      <c r="I34" s="56">
        <v>16999</v>
      </c>
      <c r="J34" s="56">
        <v>33</v>
      </c>
      <c r="K34" s="56">
        <v>5</v>
      </c>
      <c r="L34" s="56">
        <v>59</v>
      </c>
      <c r="M34" s="56">
        <v>62</v>
      </c>
      <c r="N34" s="56">
        <v>19994</v>
      </c>
      <c r="O34" s="56">
        <v>369</v>
      </c>
      <c r="P34" s="56">
        <v>20363</v>
      </c>
    </row>
    <row r="35" spans="2:16" s="54" customFormat="1" ht="15" customHeight="1">
      <c r="B35" s="57" t="s">
        <v>40</v>
      </c>
      <c r="C35" s="56">
        <v>30</v>
      </c>
      <c r="D35" s="56">
        <v>49</v>
      </c>
      <c r="E35" s="56">
        <v>0</v>
      </c>
      <c r="F35" s="56">
        <v>0</v>
      </c>
      <c r="G35" s="56">
        <v>0</v>
      </c>
      <c r="H35" s="56">
        <v>11</v>
      </c>
      <c r="I35" s="56">
        <v>14</v>
      </c>
      <c r="J35" s="56">
        <v>3442</v>
      </c>
      <c r="K35" s="56">
        <v>0</v>
      </c>
      <c r="L35" s="56">
        <v>126</v>
      </c>
      <c r="M35" s="56">
        <v>0</v>
      </c>
      <c r="N35" s="56">
        <v>3672</v>
      </c>
      <c r="O35" s="56">
        <v>136</v>
      </c>
      <c r="P35" s="56">
        <v>3808</v>
      </c>
    </row>
    <row r="36" spans="2:16" s="54" customFormat="1" ht="15" customHeight="1">
      <c r="B36" s="57" t="s">
        <v>124</v>
      </c>
      <c r="C36" s="56">
        <v>2</v>
      </c>
      <c r="D36" s="56">
        <v>25</v>
      </c>
      <c r="E36" s="56">
        <v>79</v>
      </c>
      <c r="F36" s="56">
        <v>24</v>
      </c>
      <c r="G36" s="56">
        <v>38</v>
      </c>
      <c r="H36" s="56">
        <v>29</v>
      </c>
      <c r="I36" s="56">
        <v>3</v>
      </c>
      <c r="J36" s="56">
        <v>7</v>
      </c>
      <c r="K36" s="56">
        <v>3731</v>
      </c>
      <c r="L36" s="56">
        <v>36</v>
      </c>
      <c r="M36" s="56">
        <v>1</v>
      </c>
      <c r="N36" s="56">
        <v>3975</v>
      </c>
      <c r="O36" s="56">
        <v>21</v>
      </c>
      <c r="P36" s="56">
        <v>3996</v>
      </c>
    </row>
    <row r="37" spans="2:16" s="54" customFormat="1" ht="15" customHeight="1">
      <c r="B37" s="57" t="s">
        <v>126</v>
      </c>
      <c r="C37" s="56"/>
      <c r="D37" s="56"/>
      <c r="E37" s="56"/>
      <c r="F37" s="56"/>
      <c r="G37" s="56"/>
      <c r="H37" s="56"/>
      <c r="I37" s="56"/>
      <c r="J37" s="56"/>
      <c r="K37" s="56"/>
      <c r="L37" s="56"/>
      <c r="M37" s="56"/>
      <c r="N37" s="56"/>
      <c r="O37" s="56"/>
      <c r="P37" s="56"/>
    </row>
    <row r="38" spans="2:16" s="54" customFormat="1" ht="15" customHeight="1">
      <c r="B38" s="57" t="s">
        <v>46</v>
      </c>
      <c r="C38" s="56">
        <v>2409</v>
      </c>
      <c r="D38" s="56">
        <v>511</v>
      </c>
      <c r="E38" s="56">
        <v>840</v>
      </c>
      <c r="F38" s="56">
        <v>356</v>
      </c>
      <c r="G38" s="56">
        <v>144</v>
      </c>
      <c r="H38" s="56">
        <v>293</v>
      </c>
      <c r="I38" s="56">
        <v>302</v>
      </c>
      <c r="J38" s="56">
        <v>216</v>
      </c>
      <c r="K38" s="56">
        <v>29</v>
      </c>
      <c r="L38" s="56">
        <v>20</v>
      </c>
      <c r="M38" s="56">
        <v>639</v>
      </c>
      <c r="N38" s="56">
        <v>5759</v>
      </c>
      <c r="O38" s="56"/>
      <c r="P38" s="56">
        <v>5759</v>
      </c>
    </row>
    <row r="39" spans="2:16" s="54" customFormat="1" ht="15" customHeight="1">
      <c r="B39" s="57" t="s">
        <v>27</v>
      </c>
      <c r="C39" s="56">
        <v>32381</v>
      </c>
      <c r="D39" s="56">
        <v>25822</v>
      </c>
      <c r="E39" s="56">
        <v>25560</v>
      </c>
      <c r="F39" s="56">
        <v>8777</v>
      </c>
      <c r="G39" s="56">
        <v>6700</v>
      </c>
      <c r="H39" s="56">
        <v>24981</v>
      </c>
      <c r="I39" s="56">
        <v>25457</v>
      </c>
      <c r="J39" s="56">
        <v>9022</v>
      </c>
      <c r="K39" s="56">
        <v>6481</v>
      </c>
      <c r="L39" s="56">
        <v>999</v>
      </c>
      <c r="M39" s="56">
        <v>897</v>
      </c>
      <c r="N39" s="56">
        <v>167077</v>
      </c>
      <c r="O39" s="56">
        <v>12788</v>
      </c>
      <c r="P39" s="56">
        <v>179865</v>
      </c>
    </row>
    <row r="40" spans="2:16" s="54" customFormat="1" ht="12.75">
      <c r="B40" s="57" t="s">
        <v>61</v>
      </c>
      <c r="C40" s="56">
        <v>251631</v>
      </c>
      <c r="D40" s="56">
        <v>282602</v>
      </c>
      <c r="E40" s="56">
        <v>170663</v>
      </c>
      <c r="F40" s="56">
        <v>74357</v>
      </c>
      <c r="G40" s="56">
        <v>60710</v>
      </c>
      <c r="H40" s="56">
        <v>253846</v>
      </c>
      <c r="I40" s="56">
        <v>198638</v>
      </c>
      <c r="J40" s="56">
        <v>99512</v>
      </c>
      <c r="K40" s="56">
        <v>54561</v>
      </c>
      <c r="L40" s="56"/>
      <c r="M40" s="56">
        <v>1446520</v>
      </c>
      <c r="N40" s="56">
        <v>1446520</v>
      </c>
      <c r="O40" s="56"/>
      <c r="P40" s="56"/>
    </row>
    <row r="41" spans="2:16" s="62" customFormat="1" ht="12.75">
      <c r="B41" s="183" t="s">
        <v>148</v>
      </c>
      <c r="C41" s="183"/>
      <c r="D41" s="183"/>
      <c r="E41" s="183"/>
      <c r="F41" s="183"/>
      <c r="G41" s="183"/>
      <c r="H41" s="183"/>
      <c r="I41" s="183"/>
      <c r="J41" s="183"/>
      <c r="K41" s="183"/>
      <c r="L41" s="183"/>
      <c r="M41" s="183"/>
      <c r="N41" s="183"/>
      <c r="O41" s="183"/>
      <c r="P41" s="183"/>
    </row>
    <row r="42" s="62" customFormat="1" ht="12.75"/>
    <row r="43" s="62" customFormat="1" ht="12.75"/>
    <row r="44" s="54" customFormat="1" ht="12.75"/>
    <row r="45" spans="2:17" s="54" customFormat="1" ht="16.5">
      <c r="B45" s="125" t="s">
        <v>163</v>
      </c>
      <c r="C45" s="125"/>
      <c r="D45" s="125"/>
      <c r="E45" s="125"/>
      <c r="F45" s="125"/>
      <c r="G45" s="125"/>
      <c r="H45" s="125"/>
      <c r="I45" s="125"/>
      <c r="J45" s="125"/>
      <c r="K45" s="125"/>
      <c r="L45" s="125"/>
      <c r="M45" s="125"/>
      <c r="N45" s="125"/>
      <c r="O45" s="125"/>
      <c r="P45" s="125"/>
      <c r="Q45" s="64"/>
    </row>
    <row r="46" s="54" customFormat="1" ht="12.75"/>
    <row r="47" spans="2:16" s="54" customFormat="1" ht="12.75" customHeight="1">
      <c r="B47" s="172"/>
      <c r="C47" s="174" t="s">
        <v>44</v>
      </c>
      <c r="D47" s="174"/>
      <c r="E47" s="174"/>
      <c r="F47" s="174"/>
      <c r="G47" s="174"/>
      <c r="H47" s="174"/>
      <c r="I47" s="174"/>
      <c r="J47" s="174"/>
      <c r="K47" s="174"/>
      <c r="L47" s="174"/>
      <c r="M47" s="174"/>
      <c r="N47" s="177" t="s">
        <v>47</v>
      </c>
      <c r="O47" s="177" t="s">
        <v>45</v>
      </c>
      <c r="P47" s="174" t="s">
        <v>27</v>
      </c>
    </row>
    <row r="48" spans="2:16" s="54" customFormat="1" ht="12.75">
      <c r="B48" s="173"/>
      <c r="C48" s="55" t="s">
        <v>28</v>
      </c>
      <c r="D48" s="55" t="s">
        <v>29</v>
      </c>
      <c r="E48" s="55" t="s">
        <v>30</v>
      </c>
      <c r="F48" s="55" t="s">
        <v>31</v>
      </c>
      <c r="G48" s="55" t="s">
        <v>32</v>
      </c>
      <c r="H48" s="55" t="s">
        <v>33</v>
      </c>
      <c r="I48" s="55" t="s">
        <v>34</v>
      </c>
      <c r="J48" s="55" t="s">
        <v>35</v>
      </c>
      <c r="K48" s="55" t="s">
        <v>36</v>
      </c>
      <c r="L48" s="55">
        <v>88</v>
      </c>
      <c r="M48" s="55">
        <v>99</v>
      </c>
      <c r="N48" s="178"/>
      <c r="O48" s="178"/>
      <c r="P48" s="174"/>
    </row>
    <row r="49" spans="2:16" s="54" customFormat="1" ht="15" customHeight="1">
      <c r="B49" s="57" t="s">
        <v>37</v>
      </c>
      <c r="C49" s="56">
        <v>24851</v>
      </c>
      <c r="D49" s="56">
        <v>6441</v>
      </c>
      <c r="E49" s="56">
        <v>5054</v>
      </c>
      <c r="F49" s="56">
        <v>2767</v>
      </c>
      <c r="G49" s="56">
        <v>2175</v>
      </c>
      <c r="H49" s="56">
        <v>7348</v>
      </c>
      <c r="I49" s="56">
        <v>7234</v>
      </c>
      <c r="J49" s="56">
        <v>2884</v>
      </c>
      <c r="K49" s="56">
        <v>1599</v>
      </c>
      <c r="L49" s="56">
        <v>595</v>
      </c>
      <c r="M49" s="56">
        <v>43</v>
      </c>
      <c r="N49" s="56">
        <v>60991</v>
      </c>
      <c r="O49" s="57">
        <v>3469</v>
      </c>
      <c r="P49" s="56">
        <v>64460</v>
      </c>
    </row>
    <row r="50" spans="2:16" s="54" customFormat="1" ht="15" customHeight="1">
      <c r="B50" s="59" t="s">
        <v>179</v>
      </c>
      <c r="C50" s="56">
        <v>254</v>
      </c>
      <c r="D50" s="56">
        <v>18830</v>
      </c>
      <c r="E50" s="56">
        <v>37</v>
      </c>
      <c r="F50" s="56">
        <v>10</v>
      </c>
      <c r="G50" s="56">
        <v>2</v>
      </c>
      <c r="H50" s="56">
        <v>51</v>
      </c>
      <c r="I50" s="56">
        <v>41</v>
      </c>
      <c r="J50" s="56">
        <v>2178</v>
      </c>
      <c r="K50" s="56">
        <v>0</v>
      </c>
      <c r="L50" s="56">
        <v>116</v>
      </c>
      <c r="M50" s="56">
        <v>18</v>
      </c>
      <c r="N50" s="56">
        <v>21537</v>
      </c>
      <c r="O50" s="57">
        <v>561</v>
      </c>
      <c r="P50" s="56">
        <v>22098</v>
      </c>
    </row>
    <row r="51" spans="2:16" s="54" customFormat="1" ht="15" customHeight="1">
      <c r="B51" s="57" t="s">
        <v>41</v>
      </c>
      <c r="C51" s="56">
        <v>44</v>
      </c>
      <c r="D51" s="56">
        <v>9</v>
      </c>
      <c r="E51" s="56">
        <v>20249</v>
      </c>
      <c r="F51" s="56">
        <v>3</v>
      </c>
      <c r="G51" s="56">
        <v>0</v>
      </c>
      <c r="H51" s="56">
        <v>3</v>
      </c>
      <c r="I51" s="56">
        <v>30</v>
      </c>
      <c r="J51" s="56">
        <v>2</v>
      </c>
      <c r="K51" s="56">
        <v>0</v>
      </c>
      <c r="L51" s="56">
        <v>104</v>
      </c>
      <c r="M51" s="56">
        <v>61</v>
      </c>
      <c r="N51" s="56">
        <v>20505</v>
      </c>
      <c r="O51" s="57">
        <v>519</v>
      </c>
      <c r="P51" s="56">
        <v>21024</v>
      </c>
    </row>
    <row r="52" spans="2:16" s="54" customFormat="1" ht="15" customHeight="1">
      <c r="B52" s="57" t="s">
        <v>42</v>
      </c>
      <c r="C52" s="56">
        <v>8</v>
      </c>
      <c r="D52" s="56">
        <v>7</v>
      </c>
      <c r="E52" s="56">
        <v>2</v>
      </c>
      <c r="F52" s="56">
        <v>6353</v>
      </c>
      <c r="G52" s="56">
        <v>0</v>
      </c>
      <c r="H52" s="56">
        <v>24</v>
      </c>
      <c r="I52" s="56">
        <v>12</v>
      </c>
      <c r="J52" s="56">
        <v>0</v>
      </c>
      <c r="K52" s="56">
        <v>2</v>
      </c>
      <c r="L52" s="56">
        <v>153</v>
      </c>
      <c r="M52" s="56">
        <v>14</v>
      </c>
      <c r="N52" s="56">
        <v>6575</v>
      </c>
      <c r="O52" s="57">
        <v>82</v>
      </c>
      <c r="P52" s="56">
        <v>6657</v>
      </c>
    </row>
    <row r="53" spans="2:16" s="54" customFormat="1" ht="15" customHeight="1">
      <c r="B53" s="57" t="s">
        <v>43</v>
      </c>
      <c r="C53" s="56">
        <v>4</v>
      </c>
      <c r="D53" s="56">
        <v>0</v>
      </c>
      <c r="E53" s="56">
        <v>0</v>
      </c>
      <c r="F53" s="56">
        <v>2</v>
      </c>
      <c r="G53" s="56">
        <v>5641</v>
      </c>
      <c r="H53" s="56">
        <v>25</v>
      </c>
      <c r="I53" s="56">
        <v>0</v>
      </c>
      <c r="J53" s="56">
        <v>1</v>
      </c>
      <c r="K53" s="56">
        <v>0</v>
      </c>
      <c r="L53" s="56">
        <v>34</v>
      </c>
      <c r="M53" s="56">
        <v>0</v>
      </c>
      <c r="N53" s="56">
        <v>5707</v>
      </c>
      <c r="O53" s="57">
        <v>54</v>
      </c>
      <c r="P53" s="56">
        <v>5761</v>
      </c>
    </row>
    <row r="54" spans="2:16" s="54" customFormat="1" ht="15" customHeight="1">
      <c r="B54" s="57" t="s">
        <v>38</v>
      </c>
      <c r="C54" s="56">
        <v>825</v>
      </c>
      <c r="D54" s="56">
        <v>208</v>
      </c>
      <c r="E54" s="56">
        <v>151</v>
      </c>
      <c r="F54" s="56">
        <v>290</v>
      </c>
      <c r="G54" s="56">
        <v>90</v>
      </c>
      <c r="H54" s="56">
        <v>17133</v>
      </c>
      <c r="I54" s="56">
        <v>1257</v>
      </c>
      <c r="J54" s="56">
        <v>41</v>
      </c>
      <c r="K54" s="56">
        <v>1154</v>
      </c>
      <c r="L54" s="56">
        <v>106</v>
      </c>
      <c r="M54" s="56">
        <v>164</v>
      </c>
      <c r="N54" s="56">
        <v>21419</v>
      </c>
      <c r="O54" s="57">
        <v>207</v>
      </c>
      <c r="P54" s="56">
        <v>21626</v>
      </c>
    </row>
    <row r="55" spans="2:16" s="54" customFormat="1" ht="15" customHeight="1">
      <c r="B55" s="57" t="s">
        <v>93</v>
      </c>
      <c r="C55" s="56">
        <v>686</v>
      </c>
      <c r="D55" s="56">
        <v>52</v>
      </c>
      <c r="E55" s="56">
        <v>35</v>
      </c>
      <c r="F55" s="56">
        <v>90</v>
      </c>
      <c r="G55" s="56">
        <v>134</v>
      </c>
      <c r="H55" s="56">
        <v>678</v>
      </c>
      <c r="I55" s="56">
        <v>15943</v>
      </c>
      <c r="J55" s="56">
        <v>34</v>
      </c>
      <c r="K55" s="56">
        <v>29</v>
      </c>
      <c r="L55" s="56">
        <v>90</v>
      </c>
      <c r="M55" s="56">
        <v>40</v>
      </c>
      <c r="N55" s="56">
        <v>17811</v>
      </c>
      <c r="O55" s="57">
        <v>143</v>
      </c>
      <c r="P55" s="56">
        <v>17954</v>
      </c>
    </row>
    <row r="56" spans="2:16" s="54" customFormat="1" ht="15" customHeight="1">
      <c r="B56" s="57" t="s">
        <v>40</v>
      </c>
      <c r="C56" s="56">
        <v>8</v>
      </c>
      <c r="D56" s="56">
        <v>27</v>
      </c>
      <c r="E56" s="56">
        <v>0</v>
      </c>
      <c r="F56" s="56">
        <v>0</v>
      </c>
      <c r="G56" s="56">
        <v>0</v>
      </c>
      <c r="H56" s="56">
        <v>9</v>
      </c>
      <c r="I56" s="56">
        <v>15</v>
      </c>
      <c r="J56" s="56">
        <v>3620</v>
      </c>
      <c r="K56" s="56">
        <v>0</v>
      </c>
      <c r="L56" s="56">
        <v>171</v>
      </c>
      <c r="M56" s="56">
        <v>0</v>
      </c>
      <c r="N56" s="56">
        <v>3850</v>
      </c>
      <c r="O56" s="57">
        <v>43</v>
      </c>
      <c r="P56" s="56">
        <v>3893</v>
      </c>
    </row>
    <row r="57" spans="2:16" s="54" customFormat="1" ht="15" customHeight="1">
      <c r="B57" s="57" t="s">
        <v>124</v>
      </c>
      <c r="C57" s="56">
        <v>31</v>
      </c>
      <c r="D57" s="56">
        <v>1</v>
      </c>
      <c r="E57" s="56">
        <v>51</v>
      </c>
      <c r="F57" s="56">
        <v>28</v>
      </c>
      <c r="G57" s="56">
        <v>15</v>
      </c>
      <c r="H57" s="56">
        <v>29</v>
      </c>
      <c r="I57" s="56">
        <v>3</v>
      </c>
      <c r="J57" s="56">
        <v>0</v>
      </c>
      <c r="K57" s="56">
        <v>4091</v>
      </c>
      <c r="L57" s="56">
        <v>38</v>
      </c>
      <c r="M57" s="56">
        <v>23</v>
      </c>
      <c r="N57" s="56">
        <v>4310</v>
      </c>
      <c r="O57" s="57">
        <v>9</v>
      </c>
      <c r="P57" s="56">
        <v>4319</v>
      </c>
    </row>
    <row r="58" spans="2:16" s="54" customFormat="1" ht="15" customHeight="1">
      <c r="B58" s="57" t="s">
        <v>126</v>
      </c>
      <c r="C58" s="56"/>
      <c r="D58" s="56"/>
      <c r="E58" s="56"/>
      <c r="F58" s="56"/>
      <c r="G58" s="56"/>
      <c r="H58" s="56"/>
      <c r="I58" s="56"/>
      <c r="J58" s="56"/>
      <c r="K58" s="56"/>
      <c r="L58" s="56"/>
      <c r="M58" s="56"/>
      <c r="N58" s="56"/>
      <c r="O58" s="57"/>
      <c r="P58" s="56"/>
    </row>
    <row r="59" spans="2:16" s="54" customFormat="1" ht="15" customHeight="1">
      <c r="B59" s="57" t="s">
        <v>46</v>
      </c>
      <c r="C59" s="56">
        <v>2297</v>
      </c>
      <c r="D59" s="56">
        <v>328</v>
      </c>
      <c r="E59" s="56">
        <v>692</v>
      </c>
      <c r="F59" s="56">
        <v>329</v>
      </c>
      <c r="G59" s="56">
        <v>141</v>
      </c>
      <c r="H59" s="56">
        <v>184</v>
      </c>
      <c r="I59" s="56">
        <v>315</v>
      </c>
      <c r="J59" s="56">
        <v>157</v>
      </c>
      <c r="K59" s="56">
        <v>36</v>
      </c>
      <c r="L59" s="56">
        <v>25</v>
      </c>
      <c r="M59" s="56">
        <v>779</v>
      </c>
      <c r="N59" s="56">
        <v>5283</v>
      </c>
      <c r="O59" s="56"/>
      <c r="P59" s="56">
        <v>5283</v>
      </c>
    </row>
    <row r="60" spans="2:16" s="54" customFormat="1" ht="15" customHeight="1">
      <c r="B60" s="57" t="s">
        <v>27</v>
      </c>
      <c r="C60" s="56">
        <v>29008</v>
      </c>
      <c r="D60" s="56">
        <v>25903</v>
      </c>
      <c r="E60" s="56">
        <v>26271</v>
      </c>
      <c r="F60" s="56">
        <v>9872</v>
      </c>
      <c r="G60" s="56">
        <v>8198</v>
      </c>
      <c r="H60" s="56">
        <v>25484</v>
      </c>
      <c r="I60" s="56">
        <v>24850</v>
      </c>
      <c r="J60" s="56">
        <v>8917</v>
      </c>
      <c r="K60" s="56">
        <v>6911</v>
      </c>
      <c r="L60" s="56">
        <v>1432</v>
      </c>
      <c r="M60" s="56">
        <v>1142</v>
      </c>
      <c r="N60" s="56">
        <v>167988</v>
      </c>
      <c r="O60" s="56">
        <v>5087</v>
      </c>
      <c r="P60" s="56">
        <v>173075</v>
      </c>
    </row>
    <row r="61" spans="2:16" s="54" customFormat="1" ht="12.75">
      <c r="B61" s="57" t="s">
        <v>61</v>
      </c>
      <c r="C61" s="56">
        <v>255078</v>
      </c>
      <c r="D61" s="56">
        <v>286025</v>
      </c>
      <c r="E61" s="56">
        <v>172100</v>
      </c>
      <c r="F61" s="56">
        <v>74467</v>
      </c>
      <c r="G61" s="56">
        <v>60960</v>
      </c>
      <c r="H61" s="56">
        <v>256805</v>
      </c>
      <c r="I61" s="56">
        <v>200379</v>
      </c>
      <c r="J61" s="56">
        <v>101350</v>
      </c>
      <c r="K61" s="56">
        <v>54815</v>
      </c>
      <c r="L61" s="56"/>
      <c r="M61" s="56">
        <v>1461979</v>
      </c>
      <c r="N61" s="56">
        <v>1461979</v>
      </c>
      <c r="O61" s="56"/>
      <c r="P61" s="56"/>
    </row>
    <row r="62" spans="2:16" s="54" customFormat="1" ht="12.75">
      <c r="B62" s="183" t="s">
        <v>148</v>
      </c>
      <c r="C62" s="183"/>
      <c r="D62" s="183"/>
      <c r="E62" s="183"/>
      <c r="F62" s="183"/>
      <c r="G62" s="183"/>
      <c r="H62" s="183"/>
      <c r="I62" s="183"/>
      <c r="J62" s="183"/>
      <c r="K62" s="183"/>
      <c r="L62" s="183"/>
      <c r="M62" s="183"/>
      <c r="N62" s="183"/>
      <c r="O62" s="183"/>
      <c r="P62" s="183"/>
    </row>
    <row r="63" s="62" customFormat="1" ht="12.75"/>
    <row r="64" s="62" customFormat="1" ht="12.75"/>
    <row r="65" s="54" customFormat="1" ht="12.75"/>
    <row r="66" spans="2:17" s="54" customFormat="1" ht="16.5">
      <c r="B66" s="125" t="s">
        <v>164</v>
      </c>
      <c r="C66" s="125"/>
      <c r="D66" s="125"/>
      <c r="E66" s="125"/>
      <c r="F66" s="125"/>
      <c r="G66" s="125"/>
      <c r="H66" s="125"/>
      <c r="I66" s="125"/>
      <c r="J66" s="125"/>
      <c r="K66" s="125"/>
      <c r="L66" s="125"/>
      <c r="M66" s="125"/>
      <c r="N66" s="125"/>
      <c r="O66" s="125"/>
      <c r="P66" s="125"/>
      <c r="Q66" s="64"/>
    </row>
    <row r="67" s="54" customFormat="1" ht="12.75"/>
    <row r="68" spans="2:16" s="54" customFormat="1" ht="12.75" customHeight="1">
      <c r="B68" s="172"/>
      <c r="C68" s="174" t="s">
        <v>44</v>
      </c>
      <c r="D68" s="174"/>
      <c r="E68" s="174"/>
      <c r="F68" s="174"/>
      <c r="G68" s="174"/>
      <c r="H68" s="174"/>
      <c r="I68" s="174"/>
      <c r="J68" s="174"/>
      <c r="K68" s="174"/>
      <c r="L68" s="174"/>
      <c r="M68" s="174"/>
      <c r="N68" s="177" t="s">
        <v>47</v>
      </c>
      <c r="O68" s="177" t="s">
        <v>45</v>
      </c>
      <c r="P68" s="174" t="s">
        <v>27</v>
      </c>
    </row>
    <row r="69" spans="2:16" s="54" customFormat="1" ht="12.75">
      <c r="B69" s="173"/>
      <c r="C69" s="55" t="s">
        <v>28</v>
      </c>
      <c r="D69" s="55" t="s">
        <v>29</v>
      </c>
      <c r="E69" s="55" t="s">
        <v>30</v>
      </c>
      <c r="F69" s="55" t="s">
        <v>31</v>
      </c>
      <c r="G69" s="55" t="s">
        <v>32</v>
      </c>
      <c r="H69" s="55" t="s">
        <v>33</v>
      </c>
      <c r="I69" s="55" t="s">
        <v>34</v>
      </c>
      <c r="J69" s="55" t="s">
        <v>35</v>
      </c>
      <c r="K69" s="55" t="s">
        <v>36</v>
      </c>
      <c r="L69" s="55">
        <v>88</v>
      </c>
      <c r="M69" s="55">
        <v>99</v>
      </c>
      <c r="N69" s="178"/>
      <c r="O69" s="178"/>
      <c r="P69" s="174"/>
    </row>
    <row r="70" spans="2:16" s="54" customFormat="1" ht="15" customHeight="1">
      <c r="B70" s="57" t="s">
        <v>37</v>
      </c>
      <c r="C70" s="56">
        <v>24094</v>
      </c>
      <c r="D70" s="56">
        <v>5941</v>
      </c>
      <c r="E70" s="56">
        <v>5500</v>
      </c>
      <c r="F70" s="56">
        <v>2510</v>
      </c>
      <c r="G70" s="56">
        <v>2309</v>
      </c>
      <c r="H70" s="56">
        <v>7314</v>
      </c>
      <c r="I70" s="56">
        <v>7095</v>
      </c>
      <c r="J70" s="56">
        <v>2270</v>
      </c>
      <c r="K70" s="56">
        <v>2057</v>
      </c>
      <c r="L70" s="56">
        <v>871</v>
      </c>
      <c r="M70" s="56">
        <v>18</v>
      </c>
      <c r="N70" s="56">
        <v>59979</v>
      </c>
      <c r="O70" s="56">
        <v>3305</v>
      </c>
      <c r="P70" s="56">
        <v>63284</v>
      </c>
    </row>
    <row r="71" spans="2:16" s="54" customFormat="1" ht="15" customHeight="1">
      <c r="B71" s="59" t="s">
        <v>179</v>
      </c>
      <c r="C71" s="56">
        <v>120</v>
      </c>
      <c r="D71" s="56">
        <v>20876</v>
      </c>
      <c r="E71" s="56">
        <v>161</v>
      </c>
      <c r="F71" s="56">
        <v>26</v>
      </c>
      <c r="G71" s="56">
        <v>0</v>
      </c>
      <c r="H71" s="56">
        <v>80</v>
      </c>
      <c r="I71" s="56">
        <v>41</v>
      </c>
      <c r="J71" s="56">
        <v>1652</v>
      </c>
      <c r="K71" s="56">
        <v>4</v>
      </c>
      <c r="L71" s="56">
        <v>216</v>
      </c>
      <c r="M71" s="56">
        <v>27</v>
      </c>
      <c r="N71" s="56">
        <v>23203</v>
      </c>
      <c r="O71" s="56">
        <v>493</v>
      </c>
      <c r="P71" s="56">
        <v>23696</v>
      </c>
    </row>
    <row r="72" spans="2:16" s="54" customFormat="1" ht="15" customHeight="1">
      <c r="B72" s="57" t="s">
        <v>41</v>
      </c>
      <c r="C72" s="56">
        <v>22</v>
      </c>
      <c r="D72" s="56">
        <v>87</v>
      </c>
      <c r="E72" s="56">
        <v>17035</v>
      </c>
      <c r="F72" s="56">
        <v>5</v>
      </c>
      <c r="G72" s="56">
        <v>0</v>
      </c>
      <c r="H72" s="56">
        <v>111</v>
      </c>
      <c r="I72" s="56">
        <v>15</v>
      </c>
      <c r="J72" s="56">
        <v>22</v>
      </c>
      <c r="K72" s="56">
        <v>0</v>
      </c>
      <c r="L72" s="56">
        <v>122</v>
      </c>
      <c r="M72" s="56">
        <v>15</v>
      </c>
      <c r="N72" s="56">
        <v>17434</v>
      </c>
      <c r="O72" s="56">
        <v>370</v>
      </c>
      <c r="P72" s="56">
        <v>17804</v>
      </c>
    </row>
    <row r="73" spans="2:16" s="54" customFormat="1" ht="15" customHeight="1">
      <c r="B73" s="57" t="s">
        <v>42</v>
      </c>
      <c r="C73" s="56">
        <v>12</v>
      </c>
      <c r="D73" s="56">
        <v>15</v>
      </c>
      <c r="E73" s="56">
        <v>63</v>
      </c>
      <c r="F73" s="56">
        <v>5885</v>
      </c>
      <c r="G73" s="56">
        <v>0</v>
      </c>
      <c r="H73" s="56">
        <v>17</v>
      </c>
      <c r="I73" s="56">
        <v>12</v>
      </c>
      <c r="J73" s="56">
        <v>7</v>
      </c>
      <c r="K73" s="56">
        <v>5</v>
      </c>
      <c r="L73" s="56">
        <v>204</v>
      </c>
      <c r="M73" s="56">
        <v>2</v>
      </c>
      <c r="N73" s="56">
        <v>6222</v>
      </c>
      <c r="O73" s="56">
        <v>63</v>
      </c>
      <c r="P73" s="56">
        <v>6285</v>
      </c>
    </row>
    <row r="74" spans="2:16" s="54" customFormat="1" ht="15" customHeight="1">
      <c r="B74" s="57" t="s">
        <v>43</v>
      </c>
      <c r="C74" s="56">
        <v>5</v>
      </c>
      <c r="D74" s="56">
        <v>2</v>
      </c>
      <c r="E74" s="56">
        <v>6</v>
      </c>
      <c r="F74" s="56">
        <v>0</v>
      </c>
      <c r="G74" s="56">
        <v>4674</v>
      </c>
      <c r="H74" s="56">
        <v>25</v>
      </c>
      <c r="I74" s="56">
        <v>26</v>
      </c>
      <c r="J74" s="56">
        <v>0</v>
      </c>
      <c r="K74" s="56">
        <v>17</v>
      </c>
      <c r="L74" s="56">
        <v>21</v>
      </c>
      <c r="M74" s="56">
        <v>0</v>
      </c>
      <c r="N74" s="56">
        <v>4776</v>
      </c>
      <c r="O74" s="56">
        <v>50</v>
      </c>
      <c r="P74" s="56">
        <v>4826</v>
      </c>
    </row>
    <row r="75" spans="2:16" s="54" customFormat="1" ht="15" customHeight="1">
      <c r="B75" s="57" t="s">
        <v>38</v>
      </c>
      <c r="C75" s="56">
        <v>283</v>
      </c>
      <c r="D75" s="56">
        <v>104</v>
      </c>
      <c r="E75" s="56">
        <v>297</v>
      </c>
      <c r="F75" s="56">
        <v>213</v>
      </c>
      <c r="G75" s="56">
        <v>42</v>
      </c>
      <c r="H75" s="56">
        <v>17347</v>
      </c>
      <c r="I75" s="56">
        <v>498</v>
      </c>
      <c r="J75" s="56">
        <v>20</v>
      </c>
      <c r="K75" s="56">
        <v>519</v>
      </c>
      <c r="L75" s="56">
        <v>110</v>
      </c>
      <c r="M75" s="56">
        <v>92</v>
      </c>
      <c r="N75" s="56">
        <v>19525</v>
      </c>
      <c r="O75" s="56">
        <v>214</v>
      </c>
      <c r="P75" s="56">
        <v>19739</v>
      </c>
    </row>
    <row r="76" spans="2:16" s="54" customFormat="1" ht="15" customHeight="1">
      <c r="B76" s="57" t="s">
        <v>93</v>
      </c>
      <c r="C76" s="56">
        <v>330</v>
      </c>
      <c r="D76" s="56">
        <v>19</v>
      </c>
      <c r="E76" s="56">
        <v>132</v>
      </c>
      <c r="F76" s="56">
        <v>86</v>
      </c>
      <c r="G76" s="56">
        <v>207</v>
      </c>
      <c r="H76" s="56">
        <v>707</v>
      </c>
      <c r="I76" s="56">
        <v>15650</v>
      </c>
      <c r="J76" s="56">
        <v>44</v>
      </c>
      <c r="K76" s="56">
        <v>24</v>
      </c>
      <c r="L76" s="56">
        <v>53</v>
      </c>
      <c r="M76" s="56">
        <v>5</v>
      </c>
      <c r="N76" s="56">
        <v>17257</v>
      </c>
      <c r="O76" s="56">
        <v>112</v>
      </c>
      <c r="P76" s="56">
        <v>17369</v>
      </c>
    </row>
    <row r="77" spans="2:16" s="54" customFormat="1" ht="15" customHeight="1">
      <c r="B77" s="57" t="s">
        <v>40</v>
      </c>
      <c r="C77" s="56">
        <v>43</v>
      </c>
      <c r="D77" s="56">
        <v>99</v>
      </c>
      <c r="E77" s="56">
        <v>19</v>
      </c>
      <c r="F77" s="56">
        <v>0</v>
      </c>
      <c r="G77" s="56">
        <v>0</v>
      </c>
      <c r="H77" s="56">
        <v>122</v>
      </c>
      <c r="I77" s="56">
        <v>22</v>
      </c>
      <c r="J77" s="56">
        <v>6705</v>
      </c>
      <c r="K77" s="56">
        <v>0</v>
      </c>
      <c r="L77" s="56">
        <v>148</v>
      </c>
      <c r="M77" s="56">
        <v>32</v>
      </c>
      <c r="N77" s="56">
        <v>7190</v>
      </c>
      <c r="O77" s="56">
        <v>214</v>
      </c>
      <c r="P77" s="56">
        <v>7404</v>
      </c>
    </row>
    <row r="78" spans="2:16" s="54" customFormat="1" ht="15" customHeight="1">
      <c r="B78" s="57" t="s">
        <v>124</v>
      </c>
      <c r="C78" s="56">
        <v>30</v>
      </c>
      <c r="D78" s="56">
        <v>0</v>
      </c>
      <c r="E78" s="56">
        <v>13</v>
      </c>
      <c r="F78" s="56">
        <v>25</v>
      </c>
      <c r="G78" s="56">
        <v>11</v>
      </c>
      <c r="H78" s="56">
        <v>33</v>
      </c>
      <c r="I78" s="56">
        <v>10</v>
      </c>
      <c r="J78" s="56">
        <v>0</v>
      </c>
      <c r="K78" s="56">
        <v>3713</v>
      </c>
      <c r="L78" s="56">
        <v>7</v>
      </c>
      <c r="M78" s="56">
        <v>8</v>
      </c>
      <c r="N78" s="56">
        <v>3850</v>
      </c>
      <c r="O78" s="56">
        <v>75</v>
      </c>
      <c r="P78" s="56">
        <v>3925</v>
      </c>
    </row>
    <row r="79" spans="1:16" s="54" customFormat="1" ht="15" customHeight="1">
      <c r="A79" s="99"/>
      <c r="B79" s="57" t="s">
        <v>126</v>
      </c>
      <c r="C79" s="56"/>
      <c r="D79" s="56"/>
      <c r="E79" s="56"/>
      <c r="F79" s="56"/>
      <c r="G79" s="56"/>
      <c r="H79" s="56"/>
      <c r="I79" s="56"/>
      <c r="J79" s="56"/>
      <c r="K79" s="56"/>
      <c r="L79" s="56"/>
      <c r="M79" s="56"/>
      <c r="N79" s="56"/>
      <c r="O79" s="56"/>
      <c r="P79" s="56"/>
    </row>
    <row r="80" spans="2:16" s="54" customFormat="1" ht="15" customHeight="1">
      <c r="B80" s="57" t="s">
        <v>46</v>
      </c>
      <c r="C80" s="56">
        <v>2702</v>
      </c>
      <c r="D80" s="56">
        <v>183</v>
      </c>
      <c r="E80" s="56">
        <v>804</v>
      </c>
      <c r="F80" s="56">
        <v>227</v>
      </c>
      <c r="G80" s="56">
        <v>136</v>
      </c>
      <c r="H80" s="56">
        <v>235</v>
      </c>
      <c r="I80" s="56">
        <v>485</v>
      </c>
      <c r="J80" s="56">
        <v>109</v>
      </c>
      <c r="K80" s="56">
        <v>71</v>
      </c>
      <c r="L80" s="56">
        <v>5</v>
      </c>
      <c r="M80" s="56">
        <v>406</v>
      </c>
      <c r="N80" s="56">
        <v>5363</v>
      </c>
      <c r="O80" s="56"/>
      <c r="P80" s="56">
        <v>5363</v>
      </c>
    </row>
    <row r="81" spans="2:16" s="54" customFormat="1" ht="15" customHeight="1">
      <c r="B81" s="57" t="s">
        <v>27</v>
      </c>
      <c r="C81" s="56">
        <v>27641</v>
      </c>
      <c r="D81" s="56">
        <v>27326</v>
      </c>
      <c r="E81" s="56">
        <v>24030</v>
      </c>
      <c r="F81" s="56">
        <v>8977</v>
      </c>
      <c r="G81" s="56">
        <v>7379</v>
      </c>
      <c r="H81" s="56">
        <v>25991</v>
      </c>
      <c r="I81" s="56">
        <v>23854</v>
      </c>
      <c r="J81" s="56">
        <v>10829</v>
      </c>
      <c r="K81" s="56">
        <v>6410</v>
      </c>
      <c r="L81" s="56">
        <v>1757</v>
      </c>
      <c r="M81" s="56">
        <v>605</v>
      </c>
      <c r="N81" s="56">
        <v>164799</v>
      </c>
      <c r="O81" s="56">
        <v>4896</v>
      </c>
      <c r="P81" s="56">
        <v>169695</v>
      </c>
    </row>
    <row r="82" spans="2:16" s="54" customFormat="1" ht="12.75">
      <c r="B82" s="57" t="s">
        <v>61</v>
      </c>
      <c r="C82" s="56">
        <v>257672</v>
      </c>
      <c r="D82" s="56">
        <v>287980</v>
      </c>
      <c r="E82" s="56">
        <v>173203</v>
      </c>
      <c r="F82" s="56">
        <v>74152</v>
      </c>
      <c r="G82" s="56">
        <v>60739</v>
      </c>
      <c r="H82" s="56">
        <v>258245</v>
      </c>
      <c r="I82" s="56">
        <v>200175</v>
      </c>
      <c r="J82" s="56">
        <v>103003</v>
      </c>
      <c r="K82" s="56">
        <v>54900</v>
      </c>
      <c r="L82" s="56"/>
      <c r="M82" s="56">
        <v>1470069</v>
      </c>
      <c r="N82" s="56">
        <v>1470069</v>
      </c>
      <c r="O82" s="56"/>
      <c r="P82" s="56"/>
    </row>
    <row r="83" spans="2:16" s="53" customFormat="1" ht="12.75">
      <c r="B83" s="183" t="s">
        <v>148</v>
      </c>
      <c r="C83" s="183"/>
      <c r="D83" s="183"/>
      <c r="E83" s="183"/>
      <c r="F83" s="183"/>
      <c r="G83" s="183"/>
      <c r="H83" s="183"/>
      <c r="I83" s="183"/>
      <c r="J83" s="183"/>
      <c r="K83" s="183"/>
      <c r="L83" s="183"/>
      <c r="M83" s="183"/>
      <c r="N83" s="183"/>
      <c r="O83" s="183"/>
      <c r="P83" s="183"/>
    </row>
    <row r="84" s="62" customFormat="1" ht="12.75"/>
    <row r="85" s="62" customFormat="1" ht="12.75"/>
    <row r="86" s="54" customFormat="1" ht="12.75"/>
    <row r="87" spans="2:17" s="54" customFormat="1" ht="16.5">
      <c r="B87" s="124" t="s">
        <v>25</v>
      </c>
      <c r="C87" s="124"/>
      <c r="D87" s="124"/>
      <c r="E87" s="124"/>
      <c r="F87" s="124"/>
      <c r="G87" s="124"/>
      <c r="H87" s="124"/>
      <c r="I87" s="124"/>
      <c r="J87" s="124"/>
      <c r="K87" s="124"/>
      <c r="L87" s="124"/>
      <c r="M87" s="124"/>
      <c r="N87" s="124"/>
      <c r="O87" s="124"/>
      <c r="P87" s="124"/>
      <c r="Q87" s="64"/>
    </row>
    <row r="88" s="54" customFormat="1" ht="12.75"/>
    <row r="89" spans="2:16" s="54" customFormat="1" ht="12.75" customHeight="1">
      <c r="B89" s="172"/>
      <c r="C89" s="174" t="s">
        <v>44</v>
      </c>
      <c r="D89" s="174"/>
      <c r="E89" s="174"/>
      <c r="F89" s="174"/>
      <c r="G89" s="174"/>
      <c r="H89" s="174"/>
      <c r="I89" s="174"/>
      <c r="J89" s="174"/>
      <c r="K89" s="174"/>
      <c r="L89" s="174"/>
      <c r="M89" s="174"/>
      <c r="N89" s="177" t="s">
        <v>47</v>
      </c>
      <c r="O89" s="177" t="s">
        <v>45</v>
      </c>
      <c r="P89" s="174" t="s">
        <v>27</v>
      </c>
    </row>
    <row r="90" spans="2:16" s="54" customFormat="1" ht="12.75">
      <c r="B90" s="173"/>
      <c r="C90" s="55" t="s">
        <v>28</v>
      </c>
      <c r="D90" s="55" t="s">
        <v>29</v>
      </c>
      <c r="E90" s="55" t="s">
        <v>30</v>
      </c>
      <c r="F90" s="55" t="s">
        <v>31</v>
      </c>
      <c r="G90" s="55" t="s">
        <v>32</v>
      </c>
      <c r="H90" s="55" t="s">
        <v>33</v>
      </c>
      <c r="I90" s="55" t="s">
        <v>34</v>
      </c>
      <c r="J90" s="55" t="s">
        <v>35</v>
      </c>
      <c r="K90" s="55" t="s">
        <v>36</v>
      </c>
      <c r="L90" s="55">
        <v>88</v>
      </c>
      <c r="M90" s="55">
        <v>99</v>
      </c>
      <c r="N90" s="178"/>
      <c r="O90" s="178"/>
      <c r="P90" s="174"/>
    </row>
    <row r="91" spans="2:16" s="54" customFormat="1" ht="15" customHeight="1">
      <c r="B91" s="57" t="s">
        <v>37</v>
      </c>
      <c r="C91" s="56">
        <v>24077</v>
      </c>
      <c r="D91" s="56">
        <v>5658</v>
      </c>
      <c r="E91" s="56">
        <v>5966</v>
      </c>
      <c r="F91" s="56">
        <v>3265</v>
      </c>
      <c r="G91" s="56">
        <v>2291</v>
      </c>
      <c r="H91" s="56">
        <v>7209</v>
      </c>
      <c r="I91" s="56">
        <v>7019</v>
      </c>
      <c r="J91" s="56">
        <v>2422</v>
      </c>
      <c r="K91" s="56">
        <v>2463</v>
      </c>
      <c r="L91" s="56">
        <v>918</v>
      </c>
      <c r="M91" s="56">
        <v>695</v>
      </c>
      <c r="N91" s="56">
        <v>61983</v>
      </c>
      <c r="O91" s="56">
        <v>3149</v>
      </c>
      <c r="P91" s="56">
        <v>65132</v>
      </c>
    </row>
    <row r="92" spans="2:16" s="54" customFormat="1" ht="15" customHeight="1">
      <c r="B92" s="59" t="s">
        <v>179</v>
      </c>
      <c r="C92" s="56">
        <v>64</v>
      </c>
      <c r="D92" s="56">
        <v>20442</v>
      </c>
      <c r="E92" s="56">
        <v>31</v>
      </c>
      <c r="F92" s="56">
        <v>8</v>
      </c>
      <c r="G92" s="56">
        <v>0</v>
      </c>
      <c r="H92" s="56">
        <v>108</v>
      </c>
      <c r="I92" s="56">
        <v>79</v>
      </c>
      <c r="J92" s="56">
        <v>1085</v>
      </c>
      <c r="K92" s="56">
        <v>9</v>
      </c>
      <c r="L92" s="56">
        <v>208</v>
      </c>
      <c r="M92" s="56">
        <v>88</v>
      </c>
      <c r="N92" s="56">
        <v>22122</v>
      </c>
      <c r="O92" s="56">
        <v>605</v>
      </c>
      <c r="P92" s="56">
        <v>22727</v>
      </c>
    </row>
    <row r="93" spans="2:16" s="54" customFormat="1" ht="15" customHeight="1">
      <c r="B93" s="57" t="s">
        <v>41</v>
      </c>
      <c r="C93" s="56">
        <v>13</v>
      </c>
      <c r="D93" s="56">
        <v>37</v>
      </c>
      <c r="E93" s="56">
        <v>18144</v>
      </c>
      <c r="F93" s="56">
        <v>4</v>
      </c>
      <c r="G93" s="56">
        <v>0</v>
      </c>
      <c r="H93" s="56">
        <v>0</v>
      </c>
      <c r="I93" s="56">
        <v>9</v>
      </c>
      <c r="J93" s="56">
        <v>0</v>
      </c>
      <c r="K93" s="56">
        <v>29</v>
      </c>
      <c r="L93" s="56">
        <v>95</v>
      </c>
      <c r="M93" s="56">
        <v>0</v>
      </c>
      <c r="N93" s="56">
        <v>18331</v>
      </c>
      <c r="O93" s="56">
        <v>480</v>
      </c>
      <c r="P93" s="56">
        <v>18811</v>
      </c>
    </row>
    <row r="94" spans="2:16" s="54" customFormat="1" ht="15" customHeight="1">
      <c r="B94" s="57" t="s">
        <v>42</v>
      </c>
      <c r="C94" s="56">
        <v>49</v>
      </c>
      <c r="D94" s="56">
        <v>5</v>
      </c>
      <c r="E94" s="56">
        <v>30</v>
      </c>
      <c r="F94" s="56">
        <v>5495</v>
      </c>
      <c r="G94" s="56">
        <v>0</v>
      </c>
      <c r="H94" s="56">
        <v>34</v>
      </c>
      <c r="I94" s="56">
        <v>7</v>
      </c>
      <c r="J94" s="56">
        <v>0</v>
      </c>
      <c r="K94" s="56">
        <v>0</v>
      </c>
      <c r="L94" s="56">
        <v>176</v>
      </c>
      <c r="M94" s="56">
        <v>0</v>
      </c>
      <c r="N94" s="56">
        <v>5796</v>
      </c>
      <c r="O94" s="56">
        <v>47</v>
      </c>
      <c r="P94" s="56">
        <v>5843</v>
      </c>
    </row>
    <row r="95" spans="2:16" s="54" customFormat="1" ht="15" customHeight="1">
      <c r="B95" s="57" t="s">
        <v>43</v>
      </c>
      <c r="C95" s="56">
        <v>0</v>
      </c>
      <c r="D95" s="56">
        <v>8</v>
      </c>
      <c r="E95" s="56">
        <v>1</v>
      </c>
      <c r="F95" s="56">
        <v>0</v>
      </c>
      <c r="G95" s="56">
        <v>4188</v>
      </c>
      <c r="H95" s="56">
        <v>10</v>
      </c>
      <c r="I95" s="56">
        <v>4</v>
      </c>
      <c r="J95" s="56">
        <v>0</v>
      </c>
      <c r="K95" s="56">
        <v>40</v>
      </c>
      <c r="L95" s="56">
        <v>25</v>
      </c>
      <c r="M95" s="56">
        <v>0</v>
      </c>
      <c r="N95" s="56">
        <v>4276</v>
      </c>
      <c r="O95" s="56">
        <v>49</v>
      </c>
      <c r="P95" s="56">
        <v>4325</v>
      </c>
    </row>
    <row r="96" spans="2:16" s="54" customFormat="1" ht="15" customHeight="1">
      <c r="B96" s="57" t="s">
        <v>38</v>
      </c>
      <c r="C96" s="56">
        <v>411</v>
      </c>
      <c r="D96" s="56">
        <v>83</v>
      </c>
      <c r="E96" s="56">
        <v>212</v>
      </c>
      <c r="F96" s="56">
        <v>84</v>
      </c>
      <c r="G96" s="56">
        <v>30</v>
      </c>
      <c r="H96" s="56">
        <v>16931</v>
      </c>
      <c r="I96" s="56">
        <v>369</v>
      </c>
      <c r="J96" s="56">
        <v>3</v>
      </c>
      <c r="K96" s="56">
        <v>880</v>
      </c>
      <c r="L96" s="56">
        <v>25</v>
      </c>
      <c r="M96" s="56">
        <v>20</v>
      </c>
      <c r="N96" s="56">
        <v>19048</v>
      </c>
      <c r="O96" s="56">
        <v>212</v>
      </c>
      <c r="P96" s="56">
        <v>19260</v>
      </c>
    </row>
    <row r="97" spans="2:16" s="54" customFormat="1" ht="15" customHeight="1">
      <c r="B97" s="57" t="s">
        <v>93</v>
      </c>
      <c r="C97" s="56">
        <v>206</v>
      </c>
      <c r="D97" s="56">
        <v>62</v>
      </c>
      <c r="E97" s="56">
        <v>45</v>
      </c>
      <c r="F97" s="56">
        <v>47</v>
      </c>
      <c r="G97" s="56">
        <v>167</v>
      </c>
      <c r="H97" s="56">
        <v>424</v>
      </c>
      <c r="I97" s="56">
        <v>15858</v>
      </c>
      <c r="J97" s="56">
        <v>34</v>
      </c>
      <c r="K97" s="56">
        <v>33</v>
      </c>
      <c r="L97" s="56">
        <v>32</v>
      </c>
      <c r="M97" s="56">
        <v>22</v>
      </c>
      <c r="N97" s="56">
        <v>16930</v>
      </c>
      <c r="O97" s="56">
        <v>128</v>
      </c>
      <c r="P97" s="56">
        <v>17058</v>
      </c>
    </row>
    <row r="98" spans="2:16" s="54" customFormat="1" ht="15" customHeight="1">
      <c r="B98" s="57" t="s">
        <v>40</v>
      </c>
      <c r="C98" s="56">
        <v>62</v>
      </c>
      <c r="D98" s="56">
        <v>108</v>
      </c>
      <c r="E98" s="56">
        <v>14</v>
      </c>
      <c r="F98" s="56">
        <v>31</v>
      </c>
      <c r="G98" s="56">
        <v>0</v>
      </c>
      <c r="H98" s="56">
        <v>27</v>
      </c>
      <c r="I98" s="56">
        <v>35</v>
      </c>
      <c r="J98" s="56">
        <v>6356</v>
      </c>
      <c r="K98" s="56">
        <v>0</v>
      </c>
      <c r="L98" s="56">
        <v>140</v>
      </c>
      <c r="M98" s="56">
        <v>7</v>
      </c>
      <c r="N98" s="56">
        <v>6780</v>
      </c>
      <c r="O98" s="56">
        <v>259</v>
      </c>
      <c r="P98" s="56">
        <v>7039</v>
      </c>
    </row>
    <row r="99" spans="2:16" s="54" customFormat="1" ht="15" customHeight="1">
      <c r="B99" s="57" t="s">
        <v>124</v>
      </c>
      <c r="C99" s="56">
        <v>38</v>
      </c>
      <c r="D99" s="56">
        <v>2</v>
      </c>
      <c r="E99" s="56">
        <v>7</v>
      </c>
      <c r="F99" s="56">
        <v>22</v>
      </c>
      <c r="G99" s="56">
        <v>3</v>
      </c>
      <c r="H99" s="56">
        <v>53</v>
      </c>
      <c r="I99" s="56">
        <v>30</v>
      </c>
      <c r="J99" s="56">
        <v>0</v>
      </c>
      <c r="K99" s="56">
        <v>3678</v>
      </c>
      <c r="L99" s="56">
        <v>6</v>
      </c>
      <c r="M99" s="56">
        <v>5</v>
      </c>
      <c r="N99" s="56">
        <v>3844</v>
      </c>
      <c r="O99" s="56">
        <v>13</v>
      </c>
      <c r="P99" s="56">
        <v>3857</v>
      </c>
    </row>
    <row r="100" spans="1:16" s="54" customFormat="1" ht="15" customHeight="1">
      <c r="A100" s="99"/>
      <c r="B100" s="57" t="s">
        <v>126</v>
      </c>
      <c r="C100" s="56"/>
      <c r="D100" s="56"/>
      <c r="E100" s="56"/>
      <c r="F100" s="56"/>
      <c r="G100" s="56"/>
      <c r="H100" s="56"/>
      <c r="I100" s="56"/>
      <c r="J100" s="56"/>
      <c r="K100" s="56"/>
      <c r="L100" s="56"/>
      <c r="M100" s="56"/>
      <c r="N100" s="56"/>
      <c r="O100" s="56"/>
      <c r="P100" s="56"/>
    </row>
    <row r="101" spans="2:16" s="54" customFormat="1" ht="15" customHeight="1">
      <c r="B101" s="57" t="s">
        <v>46</v>
      </c>
      <c r="C101" s="56">
        <v>2815</v>
      </c>
      <c r="D101" s="56">
        <v>95</v>
      </c>
      <c r="E101" s="56">
        <v>1090</v>
      </c>
      <c r="F101" s="56">
        <v>254</v>
      </c>
      <c r="G101" s="56">
        <v>152</v>
      </c>
      <c r="H101" s="56">
        <v>350</v>
      </c>
      <c r="I101" s="56">
        <v>403</v>
      </c>
      <c r="J101" s="56">
        <v>74</v>
      </c>
      <c r="K101" s="56">
        <v>66</v>
      </c>
      <c r="L101" s="56">
        <v>0</v>
      </c>
      <c r="M101" s="56">
        <v>340</v>
      </c>
      <c r="N101" s="56">
        <v>5639</v>
      </c>
      <c r="O101" s="56"/>
      <c r="P101" s="56">
        <v>5639</v>
      </c>
    </row>
    <row r="102" spans="2:16" s="54" customFormat="1" ht="15" customHeight="1">
      <c r="B102" s="57" t="s">
        <v>27</v>
      </c>
      <c r="C102" s="56">
        <v>27735</v>
      </c>
      <c r="D102" s="56">
        <v>26500</v>
      </c>
      <c r="E102" s="56">
        <v>25540</v>
      </c>
      <c r="F102" s="56">
        <v>9210</v>
      </c>
      <c r="G102" s="56">
        <v>6831</v>
      </c>
      <c r="H102" s="56">
        <v>25146</v>
      </c>
      <c r="I102" s="56">
        <v>23813</v>
      </c>
      <c r="J102" s="56">
        <v>9974</v>
      </c>
      <c r="K102" s="56">
        <v>7198</v>
      </c>
      <c r="L102" s="56">
        <v>1625</v>
      </c>
      <c r="M102" s="56">
        <v>1177</v>
      </c>
      <c r="N102" s="56">
        <v>164749</v>
      </c>
      <c r="O102" s="56">
        <v>4942</v>
      </c>
      <c r="P102" s="56">
        <v>169691</v>
      </c>
    </row>
    <row r="103" spans="2:16" s="54" customFormat="1" ht="12.75">
      <c r="B103" s="57" t="s">
        <v>61</v>
      </c>
      <c r="C103" s="56">
        <v>257865</v>
      </c>
      <c r="D103" s="56">
        <v>290108</v>
      </c>
      <c r="E103" s="56">
        <v>174009</v>
      </c>
      <c r="F103" s="56">
        <v>73935</v>
      </c>
      <c r="G103" s="56">
        <v>60312</v>
      </c>
      <c r="H103" s="56">
        <v>259785</v>
      </c>
      <c r="I103" s="56">
        <v>199254</v>
      </c>
      <c r="J103" s="56">
        <v>104227</v>
      </c>
      <c r="K103" s="56">
        <v>54954</v>
      </c>
      <c r="L103" s="56"/>
      <c r="M103" s="56">
        <v>1474449</v>
      </c>
      <c r="N103" s="56">
        <v>1474449</v>
      </c>
      <c r="O103" s="56"/>
      <c r="P103" s="56"/>
    </row>
    <row r="104" spans="2:16" s="53" customFormat="1" ht="12.75">
      <c r="B104" s="183" t="s">
        <v>148</v>
      </c>
      <c r="C104" s="183"/>
      <c r="D104" s="183"/>
      <c r="E104" s="183"/>
      <c r="F104" s="183"/>
      <c r="G104" s="183"/>
      <c r="H104" s="183"/>
      <c r="I104" s="183"/>
      <c r="J104" s="183"/>
      <c r="K104" s="183"/>
      <c r="L104" s="183"/>
      <c r="M104" s="183"/>
      <c r="N104" s="183"/>
      <c r="O104" s="183"/>
      <c r="P104" s="183"/>
    </row>
  </sheetData>
  <mergeCells count="30">
    <mergeCell ref="B20:P20"/>
    <mergeCell ref="B41:P41"/>
    <mergeCell ref="B62:P62"/>
    <mergeCell ref="B83:P83"/>
    <mergeCell ref="B26:B27"/>
    <mergeCell ref="C26:M26"/>
    <mergeCell ref="N26:N27"/>
    <mergeCell ref="O26:O27"/>
    <mergeCell ref="P26:P27"/>
    <mergeCell ref="P68:P69"/>
    <mergeCell ref="P5:P6"/>
    <mergeCell ref="B47:B48"/>
    <mergeCell ref="C47:M47"/>
    <mergeCell ref="N47:N48"/>
    <mergeCell ref="O47:O48"/>
    <mergeCell ref="P47:P48"/>
    <mergeCell ref="B5:B6"/>
    <mergeCell ref="C5:M5"/>
    <mergeCell ref="N5:N6"/>
    <mergeCell ref="O5:O6"/>
    <mergeCell ref="B68:B69"/>
    <mergeCell ref="C68:M68"/>
    <mergeCell ref="N68:N69"/>
    <mergeCell ref="O68:O69"/>
    <mergeCell ref="B104:P104"/>
    <mergeCell ref="B89:B90"/>
    <mergeCell ref="C89:M89"/>
    <mergeCell ref="N89:N90"/>
    <mergeCell ref="O89:O90"/>
    <mergeCell ref="P89:P90"/>
  </mergeCells>
  <hyperlinks>
    <hyperlink ref="A1" location="ÍNDICE!A1" display="Índice"/>
  </hyperlinks>
  <printOptions/>
  <pageMargins left="0.75" right="0.75" top="1" bottom="1" header="0" footer="0"/>
  <pageSetup horizontalDpi="200" verticalDpi="200" orientation="portrait" paperSize="9" r:id="rId1"/>
</worksheet>
</file>

<file path=xl/worksheets/sheet14.xml><?xml version="1.0" encoding="utf-8"?>
<worksheet xmlns="http://schemas.openxmlformats.org/spreadsheetml/2006/main" xmlns:r="http://schemas.openxmlformats.org/officeDocument/2006/relationships">
  <dimension ref="A3:AB54"/>
  <sheetViews>
    <sheetView workbookViewId="0" topLeftCell="A1">
      <selection activeCell="A1" sqref="A1"/>
    </sheetView>
  </sheetViews>
  <sheetFormatPr defaultColWidth="11.421875" defaultRowHeight="12.75"/>
  <cols>
    <col min="1" max="1" width="22.421875" style="0" customWidth="1"/>
    <col min="2" max="11" width="11.421875" style="0" hidden="1" customWidth="1"/>
    <col min="12" max="12" width="0.9921875" style="0" hidden="1" customWidth="1"/>
    <col min="16" max="16" width="8.7109375" style="0" bestFit="1" customWidth="1"/>
    <col min="17" max="17" width="6.7109375" style="0" bestFit="1" customWidth="1"/>
    <col min="18" max="18" width="9.8515625" style="0" customWidth="1"/>
  </cols>
  <sheetData>
    <row r="3" spans="16:24" ht="12.75">
      <c r="P3" s="185">
        <v>2008</v>
      </c>
      <c r="Q3" s="185"/>
      <c r="R3" s="185"/>
      <c r="S3" s="185">
        <v>2009</v>
      </c>
      <c r="T3" s="185"/>
      <c r="U3" s="185">
        <v>2010</v>
      </c>
      <c r="V3" s="185"/>
      <c r="W3" s="185">
        <v>2011</v>
      </c>
      <c r="X3" s="185"/>
    </row>
    <row r="4" spans="13:24" ht="13.5" thickBot="1">
      <c r="M4" s="188" t="s">
        <v>101</v>
      </c>
      <c r="N4" s="188"/>
      <c r="O4" s="188"/>
      <c r="P4" s="9" t="s">
        <v>49</v>
      </c>
      <c r="Q4" s="9"/>
      <c r="R4" s="9" t="s">
        <v>102</v>
      </c>
      <c r="S4" s="9" t="s">
        <v>49</v>
      </c>
      <c r="T4" s="9" t="s">
        <v>102</v>
      </c>
      <c r="U4" s="9" t="s">
        <v>49</v>
      </c>
      <c r="V4" s="9" t="s">
        <v>102</v>
      </c>
      <c r="W4" s="9" t="s">
        <v>49</v>
      </c>
      <c r="X4" s="9" t="s">
        <v>102</v>
      </c>
    </row>
    <row r="5" spans="1:15" ht="13.5" thickBot="1">
      <c r="A5" s="186"/>
      <c r="B5" s="190" t="s">
        <v>44</v>
      </c>
      <c r="C5" s="191"/>
      <c r="D5" s="191"/>
      <c r="E5" s="191"/>
      <c r="F5" s="191"/>
      <c r="G5" s="191"/>
      <c r="H5" s="191"/>
      <c r="I5" s="191"/>
      <c r="J5" s="191"/>
      <c r="K5" s="191"/>
      <c r="L5" s="192"/>
      <c r="M5" s="193" t="s">
        <v>47</v>
      </c>
      <c r="N5" s="193" t="s">
        <v>45</v>
      </c>
      <c r="O5" s="186" t="s">
        <v>27</v>
      </c>
    </row>
    <row r="6" spans="1:15" ht="13.5" thickBot="1">
      <c r="A6" s="189"/>
      <c r="B6" s="29">
        <v>1</v>
      </c>
      <c r="C6" s="29">
        <v>2</v>
      </c>
      <c r="D6" s="29">
        <v>3</v>
      </c>
      <c r="E6" s="29">
        <v>4</v>
      </c>
      <c r="F6" s="29">
        <v>5</v>
      </c>
      <c r="G6" s="29">
        <v>6</v>
      </c>
      <c r="H6" s="29">
        <v>7</v>
      </c>
      <c r="I6" s="29">
        <v>8</v>
      </c>
      <c r="J6" s="29">
        <v>9</v>
      </c>
      <c r="K6" s="29">
        <v>88</v>
      </c>
      <c r="L6" s="29">
        <v>99</v>
      </c>
      <c r="M6" s="194"/>
      <c r="N6" s="194"/>
      <c r="O6" s="187"/>
    </row>
    <row r="7" spans="1:24" ht="13.5" thickBot="1">
      <c r="A7" s="30" t="s">
        <v>37</v>
      </c>
      <c r="B7" s="31">
        <v>16439</v>
      </c>
      <c r="C7" s="31">
        <v>1181</v>
      </c>
      <c r="D7" s="31">
        <v>1170</v>
      </c>
      <c r="E7" s="27">
        <v>815</v>
      </c>
      <c r="F7" s="27">
        <v>461</v>
      </c>
      <c r="G7" s="31">
        <v>5745</v>
      </c>
      <c r="H7" s="31">
        <v>5379</v>
      </c>
      <c r="I7" s="27">
        <v>537</v>
      </c>
      <c r="J7" s="31">
        <v>1245</v>
      </c>
      <c r="K7" s="27">
        <v>62</v>
      </c>
      <c r="L7" s="27">
        <v>264</v>
      </c>
      <c r="M7" s="31">
        <v>33298</v>
      </c>
      <c r="N7" s="31">
        <v>3969</v>
      </c>
      <c r="O7" s="31">
        <v>37267</v>
      </c>
      <c r="P7">
        <v>37267</v>
      </c>
      <c r="Q7" s="8">
        <f aca="true" t="shared" si="0" ref="Q7:Q18">+O7-P7</f>
        <v>0</v>
      </c>
      <c r="R7">
        <v>37267</v>
      </c>
      <c r="S7">
        <v>37052</v>
      </c>
      <c r="T7">
        <v>37052</v>
      </c>
      <c r="U7">
        <v>37077</v>
      </c>
      <c r="V7">
        <v>37077</v>
      </c>
      <c r="W7">
        <v>36629</v>
      </c>
      <c r="X7">
        <v>36629</v>
      </c>
    </row>
    <row r="8" spans="1:24" ht="27" customHeight="1" thickBot="1">
      <c r="A8" s="28" t="s">
        <v>39</v>
      </c>
      <c r="B8" s="27">
        <v>117</v>
      </c>
      <c r="C8" s="31">
        <v>20176</v>
      </c>
      <c r="D8" s="27">
        <v>51</v>
      </c>
      <c r="E8" s="27">
        <v>11</v>
      </c>
      <c r="F8" s="27">
        <v>7</v>
      </c>
      <c r="G8" s="27">
        <v>71</v>
      </c>
      <c r="H8" s="27">
        <v>34</v>
      </c>
      <c r="I8" s="31">
        <v>1472</v>
      </c>
      <c r="J8" s="27">
        <v>12</v>
      </c>
      <c r="K8" s="27">
        <v>253</v>
      </c>
      <c r="L8" s="27">
        <v>83</v>
      </c>
      <c r="M8" s="31">
        <v>22287</v>
      </c>
      <c r="N8" s="27">
        <v>729</v>
      </c>
      <c r="O8" s="31">
        <v>23016</v>
      </c>
      <c r="P8">
        <v>23016</v>
      </c>
      <c r="Q8" s="8">
        <f t="shared" si="0"/>
        <v>0</v>
      </c>
      <c r="R8">
        <v>23016</v>
      </c>
      <c r="S8">
        <v>22654</v>
      </c>
      <c r="T8">
        <v>22654</v>
      </c>
      <c r="U8">
        <v>23134</v>
      </c>
      <c r="V8">
        <v>23134</v>
      </c>
      <c r="W8">
        <v>23746</v>
      </c>
      <c r="X8">
        <v>23746</v>
      </c>
    </row>
    <row r="9" spans="1:24" ht="13.5" thickBot="1">
      <c r="A9" s="30" t="s">
        <v>41</v>
      </c>
      <c r="B9" s="27">
        <v>25</v>
      </c>
      <c r="C9" s="27">
        <v>16</v>
      </c>
      <c r="D9" s="31">
        <v>11649</v>
      </c>
      <c r="E9" s="27">
        <v>4</v>
      </c>
      <c r="F9" s="27">
        <v>2</v>
      </c>
      <c r="G9" s="27">
        <v>18</v>
      </c>
      <c r="H9" s="27">
        <v>9</v>
      </c>
      <c r="I9" s="27">
        <v>4</v>
      </c>
      <c r="J9" s="27">
        <v>0</v>
      </c>
      <c r="K9" s="27">
        <v>104</v>
      </c>
      <c r="L9" s="27">
        <v>32</v>
      </c>
      <c r="M9" s="31">
        <v>11863</v>
      </c>
      <c r="N9" s="27">
        <v>388</v>
      </c>
      <c r="O9" s="31">
        <v>12251</v>
      </c>
      <c r="P9">
        <v>12251</v>
      </c>
      <c r="Q9" s="8">
        <f t="shared" si="0"/>
        <v>0</v>
      </c>
      <c r="R9">
        <v>12251</v>
      </c>
      <c r="S9">
        <v>11947</v>
      </c>
      <c r="T9">
        <v>11947</v>
      </c>
      <c r="U9">
        <v>12081</v>
      </c>
      <c r="V9">
        <v>12081</v>
      </c>
      <c r="W9">
        <v>10529</v>
      </c>
      <c r="X9">
        <v>10529</v>
      </c>
    </row>
    <row r="10" spans="1:24" ht="13.5" thickBot="1">
      <c r="A10" s="30" t="s">
        <v>42</v>
      </c>
      <c r="B10" s="27">
        <v>30</v>
      </c>
      <c r="C10" s="27">
        <v>10</v>
      </c>
      <c r="D10" s="27">
        <v>18</v>
      </c>
      <c r="E10" s="31">
        <v>4324</v>
      </c>
      <c r="F10" s="27">
        <v>6</v>
      </c>
      <c r="G10" s="27">
        <v>15</v>
      </c>
      <c r="H10" s="27">
        <v>13</v>
      </c>
      <c r="I10" s="27">
        <v>2</v>
      </c>
      <c r="J10" s="27">
        <v>5</v>
      </c>
      <c r="K10" s="27">
        <v>123</v>
      </c>
      <c r="L10" s="27">
        <v>6</v>
      </c>
      <c r="M10" s="31">
        <v>4552</v>
      </c>
      <c r="N10" s="27">
        <v>99</v>
      </c>
      <c r="O10" s="31">
        <v>4651</v>
      </c>
      <c r="P10">
        <v>4651</v>
      </c>
      <c r="Q10" s="8">
        <f t="shared" si="0"/>
        <v>0</v>
      </c>
      <c r="R10">
        <v>4651</v>
      </c>
      <c r="S10">
        <v>4752</v>
      </c>
      <c r="T10">
        <v>4752</v>
      </c>
      <c r="U10">
        <v>4462</v>
      </c>
      <c r="V10">
        <v>4462</v>
      </c>
      <c r="W10">
        <v>4528</v>
      </c>
      <c r="X10">
        <v>4528</v>
      </c>
    </row>
    <row r="11" spans="1:24" ht="13.5" thickBot="1">
      <c r="A11" s="30" t="s">
        <v>43</v>
      </c>
      <c r="B11" s="27">
        <v>8</v>
      </c>
      <c r="C11" s="27">
        <v>9</v>
      </c>
      <c r="D11" s="27">
        <v>2</v>
      </c>
      <c r="E11" s="27">
        <v>1</v>
      </c>
      <c r="F11" s="31">
        <v>4474</v>
      </c>
      <c r="G11" s="27">
        <v>15</v>
      </c>
      <c r="H11" s="27">
        <v>9</v>
      </c>
      <c r="I11" s="27">
        <v>3</v>
      </c>
      <c r="J11" s="27">
        <v>1</v>
      </c>
      <c r="K11" s="27">
        <v>30</v>
      </c>
      <c r="L11" s="27">
        <v>2</v>
      </c>
      <c r="M11" s="31">
        <v>4554</v>
      </c>
      <c r="N11" s="27">
        <v>65</v>
      </c>
      <c r="O11" s="31">
        <v>4619</v>
      </c>
      <c r="P11">
        <v>4619</v>
      </c>
      <c r="Q11" s="8">
        <f t="shared" si="0"/>
        <v>0</v>
      </c>
      <c r="R11">
        <v>4619</v>
      </c>
      <c r="S11">
        <v>4488</v>
      </c>
      <c r="T11">
        <v>4488</v>
      </c>
      <c r="U11">
        <v>4681</v>
      </c>
      <c r="V11">
        <v>4681</v>
      </c>
      <c r="W11">
        <v>4373</v>
      </c>
      <c r="X11">
        <v>4373</v>
      </c>
    </row>
    <row r="12" spans="1:24" ht="13.5" thickBot="1">
      <c r="A12" s="30" t="s">
        <v>38</v>
      </c>
      <c r="B12" s="27">
        <v>912</v>
      </c>
      <c r="C12" s="27">
        <v>104</v>
      </c>
      <c r="D12" s="27">
        <v>110</v>
      </c>
      <c r="E12" s="27">
        <v>64</v>
      </c>
      <c r="F12" s="27">
        <v>52</v>
      </c>
      <c r="G12" s="31">
        <v>11376</v>
      </c>
      <c r="H12" s="27">
        <v>757</v>
      </c>
      <c r="I12" s="27">
        <v>96</v>
      </c>
      <c r="J12" s="27">
        <v>672</v>
      </c>
      <c r="K12" s="27">
        <v>170</v>
      </c>
      <c r="L12" s="27">
        <v>547</v>
      </c>
      <c r="M12" s="31">
        <v>14860</v>
      </c>
      <c r="N12" s="27">
        <v>237</v>
      </c>
      <c r="O12" s="31">
        <v>15097</v>
      </c>
      <c r="P12">
        <v>15097</v>
      </c>
      <c r="Q12" s="8">
        <f t="shared" si="0"/>
        <v>0</v>
      </c>
      <c r="R12">
        <v>15097</v>
      </c>
      <c r="S12">
        <v>14996</v>
      </c>
      <c r="T12">
        <v>14996</v>
      </c>
      <c r="U12">
        <v>14599</v>
      </c>
      <c r="V12">
        <v>14599</v>
      </c>
      <c r="W12">
        <v>14486</v>
      </c>
      <c r="X12">
        <v>14486</v>
      </c>
    </row>
    <row r="13" spans="1:24" ht="13.5" thickBot="1">
      <c r="A13" s="30" t="s">
        <v>93</v>
      </c>
      <c r="B13" s="27">
        <v>832</v>
      </c>
      <c r="C13" s="27">
        <v>282</v>
      </c>
      <c r="D13" s="27">
        <v>20</v>
      </c>
      <c r="E13" s="27">
        <v>51</v>
      </c>
      <c r="F13" s="27">
        <v>36</v>
      </c>
      <c r="G13" s="27">
        <v>369</v>
      </c>
      <c r="H13" s="31">
        <v>9544</v>
      </c>
      <c r="I13" s="27">
        <v>19</v>
      </c>
      <c r="J13" s="27">
        <v>18</v>
      </c>
      <c r="K13" s="27">
        <v>34</v>
      </c>
      <c r="L13" s="27">
        <v>87</v>
      </c>
      <c r="M13" s="31">
        <v>11292</v>
      </c>
      <c r="N13" s="27">
        <v>178</v>
      </c>
      <c r="O13" s="31">
        <v>11470</v>
      </c>
      <c r="P13">
        <v>11470</v>
      </c>
      <c r="Q13" s="8">
        <f t="shared" si="0"/>
        <v>0</v>
      </c>
      <c r="R13">
        <v>11470</v>
      </c>
      <c r="S13">
        <v>11762</v>
      </c>
      <c r="T13">
        <v>11762</v>
      </c>
      <c r="U13">
        <v>11942</v>
      </c>
      <c r="V13">
        <v>11942</v>
      </c>
      <c r="W13">
        <v>11765</v>
      </c>
      <c r="X13">
        <v>11765</v>
      </c>
    </row>
    <row r="14" spans="1:24" ht="13.5" thickBot="1">
      <c r="A14" s="30" t="s">
        <v>40</v>
      </c>
      <c r="B14" s="27">
        <v>40</v>
      </c>
      <c r="C14" s="27">
        <v>96</v>
      </c>
      <c r="D14" s="27">
        <v>5</v>
      </c>
      <c r="E14" s="27">
        <v>5</v>
      </c>
      <c r="F14" s="27">
        <v>3</v>
      </c>
      <c r="G14" s="27">
        <v>23</v>
      </c>
      <c r="H14" s="27">
        <v>35</v>
      </c>
      <c r="I14" s="31">
        <v>4658</v>
      </c>
      <c r="J14" s="27">
        <v>4</v>
      </c>
      <c r="K14" s="27">
        <v>201</v>
      </c>
      <c r="L14" s="27">
        <v>7</v>
      </c>
      <c r="M14" s="31">
        <v>5077</v>
      </c>
      <c r="N14" s="27">
        <v>177</v>
      </c>
      <c r="O14" s="31">
        <v>5254</v>
      </c>
      <c r="P14">
        <v>5254</v>
      </c>
      <c r="Q14" s="8">
        <f t="shared" si="0"/>
        <v>0</v>
      </c>
      <c r="R14">
        <v>5254</v>
      </c>
      <c r="S14">
        <v>5106</v>
      </c>
      <c r="T14">
        <v>5106</v>
      </c>
      <c r="U14">
        <v>5155</v>
      </c>
      <c r="V14">
        <v>5155</v>
      </c>
      <c r="W14">
        <v>6856</v>
      </c>
      <c r="X14">
        <v>6856</v>
      </c>
    </row>
    <row r="15" spans="1:25" ht="13.5" thickBot="1">
      <c r="A15" s="30" t="s">
        <v>72</v>
      </c>
      <c r="B15" s="27">
        <v>15</v>
      </c>
      <c r="C15" s="27">
        <v>5</v>
      </c>
      <c r="D15" s="27">
        <v>8</v>
      </c>
      <c r="E15" s="27">
        <v>28</v>
      </c>
      <c r="F15" s="27">
        <v>48</v>
      </c>
      <c r="G15" s="27">
        <v>28</v>
      </c>
      <c r="H15" s="27">
        <v>10</v>
      </c>
      <c r="I15" s="27">
        <v>2</v>
      </c>
      <c r="J15" s="31">
        <v>3028</v>
      </c>
      <c r="K15" s="27">
        <v>18</v>
      </c>
      <c r="L15" s="27">
        <v>5</v>
      </c>
      <c r="M15" s="31">
        <v>3195</v>
      </c>
      <c r="N15" s="27">
        <v>18</v>
      </c>
      <c r="O15" s="32">
        <v>3213</v>
      </c>
      <c r="P15" s="11">
        <v>3284</v>
      </c>
      <c r="Q15" s="8">
        <f t="shared" si="0"/>
        <v>-71</v>
      </c>
      <c r="R15">
        <v>3213</v>
      </c>
      <c r="S15">
        <v>3458</v>
      </c>
      <c r="T15">
        <v>3390</v>
      </c>
      <c r="U15">
        <v>3612</v>
      </c>
      <c r="V15">
        <v>3560</v>
      </c>
      <c r="W15">
        <v>3529</v>
      </c>
      <c r="X15">
        <v>3529</v>
      </c>
      <c r="Y15" s="6" t="s">
        <v>103</v>
      </c>
    </row>
    <row r="16" spans="1:25" ht="13.5" thickBot="1">
      <c r="A16" s="30" t="s">
        <v>92</v>
      </c>
      <c r="B16" s="27">
        <v>39</v>
      </c>
      <c r="C16" s="27">
        <v>16</v>
      </c>
      <c r="D16" s="27">
        <v>9</v>
      </c>
      <c r="E16" s="27">
        <v>162</v>
      </c>
      <c r="F16" s="27">
        <v>91</v>
      </c>
      <c r="G16" s="27">
        <v>40</v>
      </c>
      <c r="H16" s="27">
        <v>75</v>
      </c>
      <c r="I16" s="27">
        <v>2</v>
      </c>
      <c r="J16" s="27">
        <v>9</v>
      </c>
      <c r="K16" s="27">
        <v>2</v>
      </c>
      <c r="L16" s="27">
        <v>0</v>
      </c>
      <c r="M16" s="27">
        <v>445</v>
      </c>
      <c r="N16" s="27">
        <v>2</v>
      </c>
      <c r="O16" s="33">
        <v>447</v>
      </c>
      <c r="P16" s="11">
        <v>575</v>
      </c>
      <c r="Q16" s="8">
        <f t="shared" si="0"/>
        <v>-128</v>
      </c>
      <c r="R16">
        <v>447</v>
      </c>
      <c r="S16">
        <v>535</v>
      </c>
      <c r="T16">
        <v>398</v>
      </c>
      <c r="U16">
        <v>539</v>
      </c>
      <c r="V16">
        <v>395</v>
      </c>
      <c r="W16">
        <v>582</v>
      </c>
      <c r="X16">
        <v>434</v>
      </c>
      <c r="Y16" s="6" t="s">
        <v>59</v>
      </c>
    </row>
    <row r="17" spans="1:25" ht="13.5" thickBot="1">
      <c r="A17" s="30" t="s">
        <v>46</v>
      </c>
      <c r="B17" s="31">
        <v>4680</v>
      </c>
      <c r="C17" s="27">
        <v>619</v>
      </c>
      <c r="D17" s="31">
        <v>1760</v>
      </c>
      <c r="E17" s="27">
        <v>525</v>
      </c>
      <c r="F17" s="27">
        <v>286</v>
      </c>
      <c r="G17" s="31">
        <v>2676</v>
      </c>
      <c r="H17" s="31">
        <v>1075</v>
      </c>
      <c r="I17" s="27">
        <v>664</v>
      </c>
      <c r="J17" s="27">
        <v>70</v>
      </c>
      <c r="K17" s="27">
        <v>65</v>
      </c>
      <c r="L17" s="27">
        <v>948</v>
      </c>
      <c r="M17" s="31">
        <v>13368</v>
      </c>
      <c r="N17" s="34"/>
      <c r="O17" s="32">
        <v>13368</v>
      </c>
      <c r="P17" s="11">
        <v>14181</v>
      </c>
      <c r="Q17" s="8">
        <f t="shared" si="0"/>
        <v>-813</v>
      </c>
      <c r="R17">
        <v>13368</v>
      </c>
      <c r="S17">
        <v>14763</v>
      </c>
      <c r="T17">
        <v>13844</v>
      </c>
      <c r="U17">
        <v>14527</v>
      </c>
      <c r="V17">
        <v>13609</v>
      </c>
      <c r="W17">
        <v>16416</v>
      </c>
      <c r="X17">
        <v>15566</v>
      </c>
      <c r="Y17" s="6" t="s">
        <v>104</v>
      </c>
    </row>
    <row r="18" spans="1:24" ht="13.5" thickBot="1">
      <c r="A18" s="30" t="s">
        <v>27</v>
      </c>
      <c r="B18" s="31">
        <v>23137</v>
      </c>
      <c r="C18" s="31">
        <v>22514</v>
      </c>
      <c r="D18" s="31">
        <v>14802</v>
      </c>
      <c r="E18" s="31">
        <v>5990</v>
      </c>
      <c r="F18" s="31">
        <v>5466</v>
      </c>
      <c r="G18" s="31">
        <v>20376</v>
      </c>
      <c r="H18" s="31">
        <v>16940</v>
      </c>
      <c r="I18" s="31">
        <v>7459</v>
      </c>
      <c r="J18" s="31">
        <v>5064</v>
      </c>
      <c r="K18" s="31">
        <v>1062</v>
      </c>
      <c r="L18" s="31">
        <v>1981</v>
      </c>
      <c r="M18" s="31">
        <v>124791</v>
      </c>
      <c r="N18" s="31">
        <v>5862</v>
      </c>
      <c r="O18" s="32">
        <v>130653</v>
      </c>
      <c r="P18" s="11">
        <v>131665</v>
      </c>
      <c r="Q18" s="8">
        <f t="shared" si="0"/>
        <v>-1012</v>
      </c>
      <c r="R18">
        <f aca="true" t="shared" si="1" ref="R18:X18">SUM(R7:R17)</f>
        <v>130653</v>
      </c>
      <c r="S18">
        <f t="shared" si="1"/>
        <v>131513</v>
      </c>
      <c r="T18">
        <f t="shared" si="1"/>
        <v>130389</v>
      </c>
      <c r="U18">
        <f t="shared" si="1"/>
        <v>131809</v>
      </c>
      <c r="V18">
        <f t="shared" si="1"/>
        <v>130695</v>
      </c>
      <c r="W18">
        <f t="shared" si="1"/>
        <v>133439</v>
      </c>
      <c r="X18">
        <f t="shared" si="1"/>
        <v>132441</v>
      </c>
    </row>
    <row r="19" spans="1:24" ht="12.75">
      <c r="A19" s="35" t="s">
        <v>105</v>
      </c>
      <c r="R19" s="6">
        <f>+P18-R18</f>
        <v>1012</v>
      </c>
      <c r="S19" s="6"/>
      <c r="T19" s="6">
        <f>+S18-T18</f>
        <v>1124</v>
      </c>
      <c r="U19" s="6"/>
      <c r="V19" s="6">
        <f>+U18-V18</f>
        <v>1114</v>
      </c>
      <c r="W19" s="6"/>
      <c r="X19" s="6">
        <f>+W18-X18</f>
        <v>998</v>
      </c>
    </row>
    <row r="20" ht="12.75">
      <c r="Q20" s="8"/>
    </row>
    <row r="21" ht="12.75">
      <c r="Q21" s="8"/>
    </row>
    <row r="22" ht="12.75">
      <c r="Q22" s="8"/>
    </row>
    <row r="23" spans="1:24" ht="12.75">
      <c r="A23" t="s">
        <v>60</v>
      </c>
      <c r="N23" t="s">
        <v>141</v>
      </c>
      <c r="P23">
        <f>SUM(P7:P15)</f>
        <v>116909</v>
      </c>
      <c r="Q23" s="8"/>
      <c r="R23">
        <f aca="true" t="shared" si="2" ref="R23:X23">SUM(R7:R15)</f>
        <v>116838</v>
      </c>
      <c r="S23">
        <f t="shared" si="2"/>
        <v>116215</v>
      </c>
      <c r="T23">
        <f t="shared" si="2"/>
        <v>116147</v>
      </c>
      <c r="U23">
        <f t="shared" si="2"/>
        <v>116743</v>
      </c>
      <c r="V23">
        <f t="shared" si="2"/>
        <v>116691</v>
      </c>
      <c r="W23">
        <f t="shared" si="2"/>
        <v>116441</v>
      </c>
      <c r="X23">
        <f t="shared" si="2"/>
        <v>116441</v>
      </c>
    </row>
    <row r="24" spans="14:24" ht="12.75">
      <c r="N24" t="s">
        <v>142</v>
      </c>
      <c r="P24">
        <f>+P16</f>
        <v>575</v>
      </c>
      <c r="Q24" s="8"/>
      <c r="R24">
        <f aca="true" t="shared" si="3" ref="R24:X26">+R16</f>
        <v>447</v>
      </c>
      <c r="S24">
        <f t="shared" si="3"/>
        <v>535</v>
      </c>
      <c r="T24">
        <f t="shared" si="3"/>
        <v>398</v>
      </c>
      <c r="U24">
        <f t="shared" si="3"/>
        <v>539</v>
      </c>
      <c r="V24">
        <f t="shared" si="3"/>
        <v>395</v>
      </c>
      <c r="W24">
        <f t="shared" si="3"/>
        <v>582</v>
      </c>
      <c r="X24">
        <f t="shared" si="3"/>
        <v>434</v>
      </c>
    </row>
    <row r="25" spans="14:24" ht="12.75">
      <c r="N25" t="s">
        <v>143</v>
      </c>
      <c r="P25">
        <f>+P17</f>
        <v>14181</v>
      </c>
      <c r="Q25" s="8"/>
      <c r="R25">
        <f t="shared" si="3"/>
        <v>13368</v>
      </c>
      <c r="S25">
        <f t="shared" si="3"/>
        <v>14763</v>
      </c>
      <c r="T25">
        <f t="shared" si="3"/>
        <v>13844</v>
      </c>
      <c r="U25">
        <f t="shared" si="3"/>
        <v>14527</v>
      </c>
      <c r="V25">
        <f t="shared" si="3"/>
        <v>13609</v>
      </c>
      <c r="W25">
        <f t="shared" si="3"/>
        <v>16416</v>
      </c>
      <c r="X25">
        <f t="shared" si="3"/>
        <v>15566</v>
      </c>
    </row>
    <row r="26" spans="14:24" ht="12.75">
      <c r="N26" t="s">
        <v>27</v>
      </c>
      <c r="P26">
        <f>+P18</f>
        <v>131665</v>
      </c>
      <c r="Q26" s="8"/>
      <c r="R26">
        <f t="shared" si="3"/>
        <v>130653</v>
      </c>
      <c r="S26">
        <f t="shared" si="3"/>
        <v>131513</v>
      </c>
      <c r="T26">
        <f t="shared" si="3"/>
        <v>130389</v>
      </c>
      <c r="U26">
        <f t="shared" si="3"/>
        <v>131809</v>
      </c>
      <c r="V26">
        <f t="shared" si="3"/>
        <v>130695</v>
      </c>
      <c r="W26">
        <f t="shared" si="3"/>
        <v>133439</v>
      </c>
      <c r="X26">
        <f t="shared" si="3"/>
        <v>132441</v>
      </c>
    </row>
    <row r="27" spans="1:17" ht="12.75">
      <c r="A27" s="6" t="s">
        <v>139</v>
      </c>
      <c r="Q27" s="8"/>
    </row>
    <row r="28" spans="14:24" ht="12.75">
      <c r="N28" t="s">
        <v>141</v>
      </c>
      <c r="P28">
        <v>829970</v>
      </c>
      <c r="R28">
        <v>824371</v>
      </c>
      <c r="S28">
        <v>809964</v>
      </c>
      <c r="T28">
        <v>806114</v>
      </c>
      <c r="U28">
        <v>789249</v>
      </c>
      <c r="V28">
        <v>785681</v>
      </c>
      <c r="W28">
        <v>784554</v>
      </c>
      <c r="X28">
        <v>784554</v>
      </c>
    </row>
    <row r="29" spans="14:28" ht="12.75">
      <c r="N29" t="s">
        <v>142</v>
      </c>
      <c r="P29">
        <v>24341</v>
      </c>
      <c r="R29">
        <v>5998</v>
      </c>
      <c r="S29">
        <v>32592</v>
      </c>
      <c r="T29">
        <v>6797</v>
      </c>
      <c r="U29">
        <v>28361</v>
      </c>
      <c r="V29">
        <v>5551</v>
      </c>
      <c r="W29">
        <v>29144</v>
      </c>
      <c r="X29">
        <v>4556</v>
      </c>
      <c r="Y29" s="36"/>
      <c r="Z29" s="36"/>
      <c r="AA29" s="36"/>
      <c r="AB29" s="36"/>
    </row>
    <row r="30" spans="14:28" ht="12.75">
      <c r="N30" t="s">
        <v>143</v>
      </c>
      <c r="P30">
        <v>285834</v>
      </c>
      <c r="R30">
        <v>59185</v>
      </c>
      <c r="S30">
        <v>331765</v>
      </c>
      <c r="T30">
        <v>59479</v>
      </c>
      <c r="U30">
        <v>316402</v>
      </c>
      <c r="V30">
        <v>54444</v>
      </c>
      <c r="W30">
        <v>369494</v>
      </c>
      <c r="X30">
        <v>59197</v>
      </c>
      <c r="Y30" s="36"/>
      <c r="Z30" s="36"/>
      <c r="AA30" s="36"/>
      <c r="AB30" s="36"/>
    </row>
    <row r="31" spans="14:28" ht="12.75">
      <c r="N31" t="s">
        <v>27</v>
      </c>
      <c r="P31" s="36">
        <f>SUM(P28:P30)</f>
        <v>1140145</v>
      </c>
      <c r="Q31" s="37"/>
      <c r="R31">
        <v>889554</v>
      </c>
      <c r="S31" s="36">
        <f>SUM(S28:S30)</f>
        <v>1174321</v>
      </c>
      <c r="T31">
        <v>872390</v>
      </c>
      <c r="U31" s="36">
        <f>SUM(U28:U30)</f>
        <v>1134012</v>
      </c>
      <c r="V31">
        <v>845676</v>
      </c>
      <c r="W31" s="36">
        <f>SUM(W28:W30)</f>
        <v>1183192</v>
      </c>
      <c r="X31">
        <v>848307</v>
      </c>
      <c r="Y31" s="36"/>
      <c r="Z31" s="36"/>
      <c r="AA31" s="36"/>
      <c r="AB31" s="36"/>
    </row>
    <row r="32" spans="16:28" ht="12.75">
      <c r="P32" s="36"/>
      <c r="Q32" s="37"/>
      <c r="R32" s="36"/>
      <c r="S32" s="36"/>
      <c r="T32" s="36"/>
      <c r="U32" s="36"/>
      <c r="V32" s="36"/>
      <c r="W32" s="36"/>
      <c r="X32" s="36"/>
      <c r="Y32" s="36"/>
      <c r="Z32" s="36"/>
      <c r="AA32" s="36"/>
      <c r="AB32" s="36"/>
    </row>
    <row r="33" spans="1:28" ht="12.75">
      <c r="A33" s="6" t="s">
        <v>144</v>
      </c>
      <c r="P33" s="36"/>
      <c r="Q33" s="37"/>
      <c r="R33" s="36"/>
      <c r="S33" s="36"/>
      <c r="T33" s="36"/>
      <c r="U33" s="36"/>
      <c r="V33" s="36"/>
      <c r="W33" s="36"/>
      <c r="X33" s="36"/>
      <c r="Y33" s="36"/>
      <c r="Z33" s="36"/>
      <c r="AA33" s="36"/>
      <c r="AB33" s="36"/>
    </row>
    <row r="34" spans="16:28" ht="12.75">
      <c r="P34" s="36"/>
      <c r="Q34" s="36"/>
      <c r="R34" s="36"/>
      <c r="S34" s="36"/>
      <c r="T34" s="36"/>
      <c r="U34" s="36"/>
      <c r="V34" s="36"/>
      <c r="W34" s="36"/>
      <c r="X34" s="36"/>
      <c r="Y34" s="36"/>
      <c r="Z34" s="36"/>
      <c r="AA34" s="36"/>
      <c r="AB34" s="36"/>
    </row>
    <row r="35" spans="1:28" ht="12.75">
      <c r="A35" t="s">
        <v>60</v>
      </c>
      <c r="N35" t="s">
        <v>141</v>
      </c>
      <c r="P35" s="36"/>
      <c r="Q35" s="36"/>
      <c r="R35" s="47">
        <f>100-(R23*100/P23)</f>
        <v>0.06073099590280151</v>
      </c>
      <c r="S35" s="36"/>
      <c r="T35" s="47">
        <f>100-(T23*100/S23)</f>
        <v>0.05851224024436874</v>
      </c>
      <c r="U35" s="36"/>
      <c r="V35" s="47">
        <f>100-(V23*100/U23)</f>
        <v>0.04454228519054482</v>
      </c>
      <c r="W35" s="36"/>
      <c r="X35" s="47">
        <f>100-(X23*100/W23)</f>
        <v>0</v>
      </c>
      <c r="Y35" s="36"/>
      <c r="Z35" s="36"/>
      <c r="AA35" s="36"/>
      <c r="AB35" s="36"/>
    </row>
    <row r="36" spans="14:28" ht="12.75">
      <c r="N36" t="s">
        <v>142</v>
      </c>
      <c r="P36" s="36"/>
      <c r="Q36" s="36"/>
      <c r="R36" s="47">
        <f>100-(R24*100/P24)</f>
        <v>22.26086956521739</v>
      </c>
      <c r="S36" s="36"/>
      <c r="T36" s="47">
        <f aca="true" t="shared" si="4" ref="T36:V38">100-(T24*100/S24)</f>
        <v>25.60747663551402</v>
      </c>
      <c r="U36" s="36"/>
      <c r="V36" s="47">
        <f t="shared" si="4"/>
        <v>26.71614100185529</v>
      </c>
      <c r="W36" s="36"/>
      <c r="X36" s="47">
        <f>100-(X24*100/W24)</f>
        <v>25.429553264604806</v>
      </c>
      <c r="Y36" s="36"/>
      <c r="Z36" s="36"/>
      <c r="AA36" s="36"/>
      <c r="AB36" s="36"/>
    </row>
    <row r="37" spans="14:28" ht="12.75">
      <c r="N37" t="s">
        <v>143</v>
      </c>
      <c r="P37" s="36"/>
      <c r="Q37" s="36"/>
      <c r="R37" s="47">
        <f>100-(R25*100/P25)</f>
        <v>5.733023059022642</v>
      </c>
      <c r="S37" s="36"/>
      <c r="T37" s="47">
        <f t="shared" si="4"/>
        <v>6.225022014495693</v>
      </c>
      <c r="U37" s="36"/>
      <c r="V37" s="47">
        <f t="shared" si="4"/>
        <v>6.319267570730361</v>
      </c>
      <c r="W37" s="36"/>
      <c r="X37" s="47">
        <f>100-(X25*100/W25)</f>
        <v>5.177875243664715</v>
      </c>
      <c r="Y37" s="36"/>
      <c r="Z37" s="36"/>
      <c r="AA37" s="36"/>
      <c r="AB37" s="36"/>
    </row>
    <row r="38" spans="14:28" ht="12.75">
      <c r="N38" t="s">
        <v>27</v>
      </c>
      <c r="P38" s="36"/>
      <c r="Q38" s="36"/>
      <c r="R38" s="47">
        <f>100-(R26*100/P26)</f>
        <v>0.7686173242699255</v>
      </c>
      <c r="S38" s="36"/>
      <c r="T38" s="47">
        <f t="shared" si="4"/>
        <v>0.8546683597819253</v>
      </c>
      <c r="U38" s="36"/>
      <c r="V38" s="47">
        <f t="shared" si="4"/>
        <v>0.8451623182028527</v>
      </c>
      <c r="W38" s="36"/>
      <c r="X38" s="47">
        <f>100-(X26*100/W26)</f>
        <v>0.7479072834778435</v>
      </c>
      <c r="Y38" s="36"/>
      <c r="Z38" s="36"/>
      <c r="AA38" s="36"/>
      <c r="AB38" s="36"/>
    </row>
    <row r="39" spans="1:28" ht="12.75">
      <c r="A39" s="6" t="s">
        <v>139</v>
      </c>
      <c r="P39" s="36"/>
      <c r="Q39" s="36"/>
      <c r="R39" s="36"/>
      <c r="S39" s="36"/>
      <c r="T39" s="36"/>
      <c r="U39" s="36"/>
      <c r="V39" s="36"/>
      <c r="W39" s="36"/>
      <c r="X39" s="36"/>
      <c r="Y39" s="36"/>
      <c r="Z39" s="36"/>
      <c r="AA39" s="36"/>
      <c r="AB39" s="36"/>
    </row>
    <row r="40" spans="14:28" ht="12.75">
      <c r="N40" t="s">
        <v>141</v>
      </c>
      <c r="P40" s="36"/>
      <c r="Q40" s="36"/>
      <c r="R40" s="47">
        <f>100-(R28*100/P28)</f>
        <v>0.6746026964830065</v>
      </c>
      <c r="S40" s="36"/>
      <c r="T40" s="47">
        <f>100-(T28*100/S28)</f>
        <v>0.4753297677427639</v>
      </c>
      <c r="U40" s="36"/>
      <c r="V40" s="47">
        <f>100-(V28*100/U28)</f>
        <v>0.4520753273048115</v>
      </c>
      <c r="W40" s="36"/>
      <c r="X40" s="47">
        <f>100-(X28*100/W28)</f>
        <v>0</v>
      </c>
      <c r="Y40" s="36"/>
      <c r="Z40" s="36"/>
      <c r="AA40" s="36"/>
      <c r="AB40" s="36"/>
    </row>
    <row r="41" spans="14:28" ht="12.75">
      <c r="N41" t="s">
        <v>142</v>
      </c>
      <c r="P41" s="36"/>
      <c r="Q41" s="36"/>
      <c r="R41" s="47">
        <f>100-(R29*100/P29)</f>
        <v>75.35844870794133</v>
      </c>
      <c r="S41" s="36"/>
      <c r="T41" s="47">
        <f aca="true" t="shared" si="5" ref="T41:V43">100-(T29*100/S29)</f>
        <v>79.14518900343643</v>
      </c>
      <c r="U41" s="36"/>
      <c r="V41" s="47">
        <f t="shared" si="5"/>
        <v>80.42734741370191</v>
      </c>
      <c r="W41" s="36"/>
      <c r="X41" s="47">
        <f>100-(X29*100/W29)</f>
        <v>84.367279714521</v>
      </c>
      <c r="Y41" s="36"/>
      <c r="Z41" s="36"/>
      <c r="AA41" s="36"/>
      <c r="AB41" s="36"/>
    </row>
    <row r="42" spans="14:24" ht="12.75">
      <c r="N42" t="s">
        <v>143</v>
      </c>
      <c r="R42" s="47">
        <f>100-(R30*100/P30)</f>
        <v>79.29392584507092</v>
      </c>
      <c r="T42" s="47">
        <f t="shared" si="5"/>
        <v>82.07194851777614</v>
      </c>
      <c r="V42" s="47">
        <f t="shared" si="5"/>
        <v>82.7927762782789</v>
      </c>
      <c r="X42" s="47">
        <f>100-(X30*100/W30)</f>
        <v>83.97890087525101</v>
      </c>
    </row>
    <row r="43" spans="14:24" ht="12.75">
      <c r="N43" t="s">
        <v>27</v>
      </c>
      <c r="R43" s="47">
        <f>100-(R31*100/P31)</f>
        <v>21.978871108499362</v>
      </c>
      <c r="T43" s="47">
        <f t="shared" si="5"/>
        <v>25.711113060228</v>
      </c>
      <c r="V43" s="47">
        <f t="shared" si="5"/>
        <v>25.42618596628607</v>
      </c>
      <c r="X43" s="47">
        <f>100-(X31*100/W31)</f>
        <v>28.30352132198324</v>
      </c>
    </row>
    <row r="45" ht="12.75">
      <c r="A45" s="6" t="s">
        <v>146</v>
      </c>
    </row>
    <row r="46" spans="1:24" ht="12.75">
      <c r="A46" t="s">
        <v>145</v>
      </c>
      <c r="N46" t="s">
        <v>141</v>
      </c>
      <c r="R46">
        <f>+P28-R28</f>
        <v>5599</v>
      </c>
      <c r="T46">
        <f>+S28-T28</f>
        <v>3850</v>
      </c>
      <c r="V46">
        <f>+U28-V28</f>
        <v>3568</v>
      </c>
      <c r="X46">
        <f>+W28-X28</f>
        <v>0</v>
      </c>
    </row>
    <row r="47" spans="14:24" ht="12.75">
      <c r="N47" t="s">
        <v>142</v>
      </c>
      <c r="R47">
        <f>+P29-R29</f>
        <v>18343</v>
      </c>
      <c r="T47">
        <f aca="true" t="shared" si="6" ref="T47:V49">+S29-T29</f>
        <v>25795</v>
      </c>
      <c r="V47">
        <f t="shared" si="6"/>
        <v>22810</v>
      </c>
      <c r="X47">
        <f>+W29-X29</f>
        <v>24588</v>
      </c>
    </row>
    <row r="48" spans="14:24" ht="12.75">
      <c r="N48" t="s">
        <v>143</v>
      </c>
      <c r="R48">
        <f>+P30-R30</f>
        <v>226649</v>
      </c>
      <c r="T48">
        <f t="shared" si="6"/>
        <v>272286</v>
      </c>
      <c r="V48">
        <f t="shared" si="6"/>
        <v>261958</v>
      </c>
      <c r="X48">
        <f>+W30-X30</f>
        <v>310297</v>
      </c>
    </row>
    <row r="49" spans="14:24" ht="12.75">
      <c r="N49" t="s">
        <v>27</v>
      </c>
      <c r="R49">
        <f>+P31-R31</f>
        <v>250591</v>
      </c>
      <c r="T49">
        <f t="shared" si="6"/>
        <v>301931</v>
      </c>
      <c r="V49">
        <f t="shared" si="6"/>
        <v>288336</v>
      </c>
      <c r="X49">
        <f>+W31-X31</f>
        <v>334885</v>
      </c>
    </row>
    <row r="50" ht="12.75">
      <c r="A50" s="6" t="s">
        <v>147</v>
      </c>
    </row>
    <row r="51" spans="14:24" ht="12.75">
      <c r="N51" t="s">
        <v>141</v>
      </c>
      <c r="R51" s="48">
        <f>+R46/365</f>
        <v>15.33972602739726</v>
      </c>
      <c r="T51" s="48">
        <f>+T46/365</f>
        <v>10.547945205479452</v>
      </c>
      <c r="V51" s="48">
        <f>+V46/365</f>
        <v>9.775342465753425</v>
      </c>
      <c r="X51" s="48">
        <f>+X46/365</f>
        <v>0</v>
      </c>
    </row>
    <row r="52" spans="14:24" ht="12.75">
      <c r="N52" t="s">
        <v>142</v>
      </c>
      <c r="R52" s="48">
        <f aca="true" t="shared" si="7" ref="R52:T54">+R47/365</f>
        <v>50.25479452054795</v>
      </c>
      <c r="T52" s="48">
        <f t="shared" si="7"/>
        <v>70.67123287671232</v>
      </c>
      <c r="V52" s="48">
        <f>+V47/365</f>
        <v>62.49315068493151</v>
      </c>
      <c r="X52" s="48">
        <f>+X47/365</f>
        <v>67.36438356164383</v>
      </c>
    </row>
    <row r="53" spans="14:24" ht="12.75">
      <c r="N53" t="s">
        <v>143</v>
      </c>
      <c r="R53" s="48">
        <f t="shared" si="7"/>
        <v>620.9561643835616</v>
      </c>
      <c r="T53" s="48">
        <f t="shared" si="7"/>
        <v>745.9890410958905</v>
      </c>
      <c r="V53" s="48">
        <f>+V48/365</f>
        <v>717.6931506849315</v>
      </c>
      <c r="X53" s="48">
        <f>+X48/365</f>
        <v>850.1287671232876</v>
      </c>
    </row>
    <row r="54" spans="14:24" ht="12.75">
      <c r="N54" t="s">
        <v>27</v>
      </c>
      <c r="R54" s="49">
        <f t="shared" si="7"/>
        <v>686.5506849315068</v>
      </c>
      <c r="S54" s="6"/>
      <c r="T54" s="49">
        <f t="shared" si="7"/>
        <v>827.2082191780822</v>
      </c>
      <c r="U54" s="6"/>
      <c r="V54" s="49">
        <f>+V49/365</f>
        <v>789.9616438356164</v>
      </c>
      <c r="W54" s="6"/>
      <c r="X54" s="49">
        <f>+X49/365</f>
        <v>917.4931506849315</v>
      </c>
    </row>
  </sheetData>
  <mergeCells count="10">
    <mergeCell ref="A5:A6"/>
    <mergeCell ref="B5:L5"/>
    <mergeCell ref="M5:M6"/>
    <mergeCell ref="N5:N6"/>
    <mergeCell ref="U3:V3"/>
    <mergeCell ref="W3:X3"/>
    <mergeCell ref="O5:O6"/>
    <mergeCell ref="M4:O4"/>
    <mergeCell ref="P3:R3"/>
    <mergeCell ref="S3:T3"/>
  </mergeCells>
  <printOptions/>
  <pageMargins left="0.75" right="0.75" top="1" bottom="1" header="0" footer="0"/>
  <pageSetup orientation="portrait" paperSize="9" r:id="rId1"/>
</worksheet>
</file>

<file path=xl/worksheets/sheet15.xml><?xml version="1.0" encoding="utf-8"?>
<worksheet xmlns="http://schemas.openxmlformats.org/spreadsheetml/2006/main" xmlns:r="http://schemas.openxmlformats.org/officeDocument/2006/relationships">
  <dimension ref="A1:Y168"/>
  <sheetViews>
    <sheetView workbookViewId="0" topLeftCell="A1">
      <selection activeCell="A1" sqref="A1"/>
    </sheetView>
  </sheetViews>
  <sheetFormatPr defaultColWidth="11.421875" defaultRowHeight="12.75"/>
  <cols>
    <col min="3" max="3" width="7.00390625" style="0" bestFit="1" customWidth="1"/>
    <col min="4" max="4" width="8.8515625" style="0" bestFit="1" customWidth="1"/>
    <col min="5" max="7" width="7.00390625" style="0" bestFit="1" customWidth="1"/>
    <col min="8" max="8" width="6.140625" style="0" customWidth="1"/>
    <col min="9" max="9" width="6.00390625" style="0" customWidth="1"/>
    <col min="10" max="11" width="5.57421875" style="0" customWidth="1"/>
    <col min="12" max="12" width="6.7109375" style="0" customWidth="1"/>
    <col min="13" max="13" width="5.00390625" style="0" bestFit="1" customWidth="1"/>
    <col min="14" max="14" width="5.8515625" style="0" customWidth="1"/>
    <col min="15" max="15" width="6.28125" style="0" customWidth="1"/>
    <col min="16" max="16" width="6.00390625" style="0" customWidth="1"/>
    <col min="17" max="17" width="4.7109375" style="0" customWidth="1"/>
    <col min="18" max="18" width="4.00390625" style="0" bestFit="1" customWidth="1"/>
    <col min="19" max="19" width="5.00390625" style="0" bestFit="1" customWidth="1"/>
    <col min="20" max="20" width="6.00390625" style="0" bestFit="1" customWidth="1"/>
    <col min="21" max="23" width="5.00390625" style="0" bestFit="1" customWidth="1"/>
    <col min="24" max="24" width="4.00390625" style="0" bestFit="1" customWidth="1"/>
    <col min="25" max="26" width="5.00390625" style="0" bestFit="1" customWidth="1"/>
    <col min="27" max="27" width="4.00390625" style="0" bestFit="1" customWidth="1"/>
    <col min="28" max="28" width="5.00390625" style="0" bestFit="1" customWidth="1"/>
    <col min="29" max="29" width="4.00390625" style="0" bestFit="1" customWidth="1"/>
    <col min="30" max="31" width="5.00390625" style="0" bestFit="1" customWidth="1"/>
    <col min="32" max="32" width="4.00390625" style="0" bestFit="1" customWidth="1"/>
    <col min="33" max="33" width="5.00390625" style="0" bestFit="1" customWidth="1"/>
    <col min="34" max="34" width="6.00390625" style="0" bestFit="1" customWidth="1"/>
    <col min="35" max="36" width="4.00390625" style="0" bestFit="1" customWidth="1"/>
    <col min="37" max="37" width="5.00390625" style="0" bestFit="1" customWidth="1"/>
    <col min="38" max="38" width="4.00390625" style="0" bestFit="1" customWidth="1"/>
    <col min="39" max="43" width="5.00390625" style="0" bestFit="1" customWidth="1"/>
    <col min="44" max="44" width="4.00390625" style="0" bestFit="1" customWidth="1"/>
    <col min="45" max="45" width="5.00390625" style="0" bestFit="1" customWidth="1"/>
    <col min="46" max="46" width="4.00390625" style="0" bestFit="1" customWidth="1"/>
    <col min="47" max="51" width="5.00390625" style="0" bestFit="1" customWidth="1"/>
    <col min="52" max="52" width="7.00390625" style="0" bestFit="1" customWidth="1"/>
  </cols>
  <sheetData>
    <row r="1" spans="1:19" ht="12.75">
      <c r="A1" t="s">
        <v>111</v>
      </c>
      <c r="J1" s="6" t="s">
        <v>112</v>
      </c>
      <c r="S1" s="6" t="s">
        <v>89</v>
      </c>
    </row>
    <row r="2" spans="1:10" ht="12.75">
      <c r="A2" t="s">
        <v>50</v>
      </c>
      <c r="J2" t="s">
        <v>50</v>
      </c>
    </row>
    <row r="3" spans="1:25" ht="12.75">
      <c r="A3" t="s">
        <v>48</v>
      </c>
      <c r="B3" t="s">
        <v>48</v>
      </c>
      <c r="C3" t="s">
        <v>106</v>
      </c>
      <c r="G3" t="s">
        <v>27</v>
      </c>
      <c r="J3" t="s">
        <v>48</v>
      </c>
      <c r="K3" t="s">
        <v>48</v>
      </c>
      <c r="L3" t="s">
        <v>106</v>
      </c>
      <c r="P3" t="s">
        <v>27</v>
      </c>
      <c r="S3" t="s">
        <v>48</v>
      </c>
      <c r="T3" t="s">
        <v>48</v>
      </c>
      <c r="U3" t="s">
        <v>106</v>
      </c>
      <c r="Y3" t="s">
        <v>27</v>
      </c>
    </row>
    <row r="4" spans="3:24" ht="12.75">
      <c r="C4" t="s">
        <v>107</v>
      </c>
      <c r="D4" t="s">
        <v>108</v>
      </c>
      <c r="E4" t="s">
        <v>109</v>
      </c>
      <c r="F4" t="s">
        <v>110</v>
      </c>
      <c r="L4" t="s">
        <v>107</v>
      </c>
      <c r="M4" t="s">
        <v>108</v>
      </c>
      <c r="N4" t="s">
        <v>109</v>
      </c>
      <c r="O4" t="s">
        <v>110</v>
      </c>
      <c r="U4" t="s">
        <v>107</v>
      </c>
      <c r="V4" t="s">
        <v>108</v>
      </c>
      <c r="W4" t="s">
        <v>109</v>
      </c>
      <c r="X4" t="s">
        <v>110</v>
      </c>
    </row>
    <row r="5" spans="1:25" ht="12.75">
      <c r="A5" t="s">
        <v>63</v>
      </c>
      <c r="B5">
        <v>1</v>
      </c>
      <c r="C5">
        <v>23476</v>
      </c>
      <c r="D5">
        <v>23910</v>
      </c>
      <c r="E5">
        <v>22729</v>
      </c>
      <c r="F5">
        <v>23171</v>
      </c>
      <c r="G5">
        <v>93286</v>
      </c>
      <c r="J5" t="s">
        <v>63</v>
      </c>
      <c r="K5">
        <v>1</v>
      </c>
      <c r="L5">
        <v>224</v>
      </c>
      <c r="M5">
        <v>226</v>
      </c>
      <c r="N5">
        <v>270</v>
      </c>
      <c r="O5">
        <v>287</v>
      </c>
      <c r="P5">
        <v>1007</v>
      </c>
      <c r="S5" t="s">
        <v>63</v>
      </c>
      <c r="T5">
        <v>1</v>
      </c>
      <c r="U5" s="7">
        <f aca="true" t="shared" si="0" ref="U5:U16">+L5*100/C5</f>
        <v>0.9541659567217584</v>
      </c>
      <c r="V5" s="7">
        <f aca="true" t="shared" si="1" ref="V5:V16">+M5*100/D5</f>
        <v>0.945211208699289</v>
      </c>
      <c r="W5" s="7">
        <f aca="true" t="shared" si="2" ref="W5:W16">+N5*100/E5</f>
        <v>1.1879097188613665</v>
      </c>
      <c r="X5" s="7">
        <f aca="true" t="shared" si="3" ref="X5:X16">+O5*100/F5</f>
        <v>1.2386172370635709</v>
      </c>
      <c r="Y5" s="7">
        <f aca="true" t="shared" si="4" ref="Y5:Y16">+P5*100/G5</f>
        <v>1.079476019981562</v>
      </c>
    </row>
    <row r="6" spans="2:25" ht="12.75">
      <c r="B6">
        <v>2</v>
      </c>
      <c r="C6">
        <v>23956</v>
      </c>
      <c r="D6">
        <v>23143</v>
      </c>
      <c r="E6">
        <v>23305</v>
      </c>
      <c r="F6">
        <v>23927</v>
      </c>
      <c r="G6">
        <v>94331</v>
      </c>
      <c r="K6">
        <v>2</v>
      </c>
      <c r="L6">
        <v>452</v>
      </c>
      <c r="M6">
        <v>549</v>
      </c>
      <c r="N6">
        <v>335</v>
      </c>
      <c r="O6">
        <v>386</v>
      </c>
      <c r="P6">
        <v>1722</v>
      </c>
      <c r="T6">
        <v>2</v>
      </c>
      <c r="U6" s="7">
        <f t="shared" si="0"/>
        <v>1.8867924528301887</v>
      </c>
      <c r="V6" s="7">
        <f t="shared" si="1"/>
        <v>2.372207578965562</v>
      </c>
      <c r="W6" s="7">
        <f t="shared" si="2"/>
        <v>1.4374597725809912</v>
      </c>
      <c r="X6" s="7">
        <f t="shared" si="3"/>
        <v>1.6132402724955073</v>
      </c>
      <c r="Y6" s="7">
        <f t="shared" si="4"/>
        <v>1.825486849498044</v>
      </c>
    </row>
    <row r="7" spans="2:25" ht="12.75">
      <c r="B7">
        <v>3</v>
      </c>
      <c r="C7">
        <v>15717</v>
      </c>
      <c r="D7">
        <v>15513</v>
      </c>
      <c r="E7">
        <v>15527</v>
      </c>
      <c r="F7">
        <v>15418</v>
      </c>
      <c r="G7">
        <v>62175</v>
      </c>
      <c r="K7">
        <v>3</v>
      </c>
      <c r="L7">
        <v>520</v>
      </c>
      <c r="M7">
        <v>548</v>
      </c>
      <c r="N7">
        <v>463</v>
      </c>
      <c r="O7">
        <v>672</v>
      </c>
      <c r="P7">
        <v>2203</v>
      </c>
      <c r="T7">
        <v>3</v>
      </c>
      <c r="U7" s="38">
        <f>+L7*100/C7</f>
        <v>3.3085194375516958</v>
      </c>
      <c r="V7" s="38">
        <f t="shared" si="1"/>
        <v>3.5325211113259845</v>
      </c>
      <c r="W7" s="38">
        <f t="shared" si="2"/>
        <v>2.981902492432537</v>
      </c>
      <c r="X7" s="38">
        <f t="shared" si="3"/>
        <v>4.358541963938254</v>
      </c>
      <c r="Y7" s="38">
        <f t="shared" si="4"/>
        <v>3.5432247687977485</v>
      </c>
    </row>
    <row r="8" spans="2:25" ht="12.75">
      <c r="B8">
        <v>4</v>
      </c>
      <c r="C8">
        <v>6375</v>
      </c>
      <c r="D8">
        <v>6593</v>
      </c>
      <c r="E8">
        <v>6290</v>
      </c>
      <c r="F8">
        <v>6129</v>
      </c>
      <c r="G8">
        <v>25387</v>
      </c>
      <c r="K8">
        <v>4</v>
      </c>
      <c r="L8">
        <v>168</v>
      </c>
      <c r="M8">
        <v>169</v>
      </c>
      <c r="N8">
        <v>240</v>
      </c>
      <c r="O8">
        <v>251</v>
      </c>
      <c r="P8">
        <v>828</v>
      </c>
      <c r="T8">
        <v>4</v>
      </c>
      <c r="U8" s="7">
        <f t="shared" si="0"/>
        <v>2.635294117647059</v>
      </c>
      <c r="V8" s="7">
        <f t="shared" si="1"/>
        <v>2.5633247383588653</v>
      </c>
      <c r="W8" s="7">
        <f t="shared" si="2"/>
        <v>3.8155802861685215</v>
      </c>
      <c r="X8" s="7">
        <f t="shared" si="3"/>
        <v>4.0952847120248</v>
      </c>
      <c r="Y8" s="7">
        <f t="shared" si="4"/>
        <v>3.26151179737661</v>
      </c>
    </row>
    <row r="9" spans="2:25" ht="12.75">
      <c r="B9">
        <v>5</v>
      </c>
      <c r="C9">
        <v>5779</v>
      </c>
      <c r="D9">
        <v>5857</v>
      </c>
      <c r="E9">
        <v>6102</v>
      </c>
      <c r="F9">
        <v>5933</v>
      </c>
      <c r="G9">
        <v>23671</v>
      </c>
      <c r="K9">
        <v>5</v>
      </c>
      <c r="L9">
        <v>115</v>
      </c>
      <c r="M9">
        <v>159</v>
      </c>
      <c r="N9">
        <v>165</v>
      </c>
      <c r="O9">
        <v>174</v>
      </c>
      <c r="P9">
        <v>613</v>
      </c>
      <c r="T9">
        <v>5</v>
      </c>
      <c r="U9" s="7">
        <f t="shared" si="0"/>
        <v>1.9899636615331373</v>
      </c>
      <c r="V9" s="7">
        <f t="shared" si="1"/>
        <v>2.7147003585453304</v>
      </c>
      <c r="W9" s="7">
        <f t="shared" si="2"/>
        <v>2.704031465093412</v>
      </c>
      <c r="X9" s="7">
        <f t="shared" si="3"/>
        <v>2.9327490308444295</v>
      </c>
      <c r="Y9" s="7">
        <f t="shared" si="4"/>
        <v>2.5896666807485955</v>
      </c>
    </row>
    <row r="10" spans="2:25" ht="12.75">
      <c r="B10">
        <v>6</v>
      </c>
      <c r="C10">
        <v>20835</v>
      </c>
      <c r="D10">
        <v>21073</v>
      </c>
      <c r="E10">
        <v>21208</v>
      </c>
      <c r="F10">
        <v>21911</v>
      </c>
      <c r="G10">
        <v>85027</v>
      </c>
      <c r="K10">
        <v>6</v>
      </c>
      <c r="L10">
        <v>349</v>
      </c>
      <c r="M10">
        <v>401</v>
      </c>
      <c r="N10">
        <v>466</v>
      </c>
      <c r="O10">
        <v>482</v>
      </c>
      <c r="P10">
        <v>1698</v>
      </c>
      <c r="T10">
        <v>6</v>
      </c>
      <c r="U10" s="7">
        <f t="shared" si="0"/>
        <v>1.6750659947204223</v>
      </c>
      <c r="V10" s="7">
        <f t="shared" si="1"/>
        <v>1.9029089356048023</v>
      </c>
      <c r="W10" s="7">
        <f t="shared" si="2"/>
        <v>2.197284043757073</v>
      </c>
      <c r="X10" s="7">
        <f t="shared" si="3"/>
        <v>2.199808315457989</v>
      </c>
      <c r="Y10" s="7">
        <f t="shared" si="4"/>
        <v>1.9970127136086184</v>
      </c>
    </row>
    <row r="11" spans="2:25" ht="12.75">
      <c r="B11">
        <v>7</v>
      </c>
      <c r="C11">
        <v>17301</v>
      </c>
      <c r="D11">
        <v>17683</v>
      </c>
      <c r="E11">
        <v>18239</v>
      </c>
      <c r="F11">
        <v>18300</v>
      </c>
      <c r="G11">
        <v>71523</v>
      </c>
      <c r="K11">
        <v>7</v>
      </c>
      <c r="L11">
        <v>293</v>
      </c>
      <c r="M11">
        <v>362</v>
      </c>
      <c r="N11">
        <v>320</v>
      </c>
      <c r="O11">
        <v>425</v>
      </c>
      <c r="P11">
        <v>1400</v>
      </c>
      <c r="T11">
        <v>7</v>
      </c>
      <c r="U11" s="7">
        <f t="shared" si="0"/>
        <v>1.6935437257961967</v>
      </c>
      <c r="V11" s="7">
        <f t="shared" si="1"/>
        <v>2.0471639427698918</v>
      </c>
      <c r="W11" s="7">
        <f t="shared" si="2"/>
        <v>1.7544821536268436</v>
      </c>
      <c r="X11" s="7">
        <f t="shared" si="3"/>
        <v>2.3224043715846996</v>
      </c>
      <c r="Y11" s="7">
        <f t="shared" si="4"/>
        <v>1.9574123009381597</v>
      </c>
    </row>
    <row r="12" spans="2:25" ht="12.75">
      <c r="B12">
        <v>8</v>
      </c>
      <c r="C12">
        <v>8058</v>
      </c>
      <c r="D12">
        <v>8104</v>
      </c>
      <c r="E12">
        <v>8060</v>
      </c>
      <c r="F12">
        <v>8781</v>
      </c>
      <c r="G12">
        <v>33003</v>
      </c>
      <c r="K12">
        <v>8</v>
      </c>
      <c r="L12">
        <v>247</v>
      </c>
      <c r="M12">
        <v>231</v>
      </c>
      <c r="N12">
        <v>265</v>
      </c>
      <c r="O12">
        <v>311</v>
      </c>
      <c r="P12">
        <v>1054</v>
      </c>
      <c r="T12">
        <v>8</v>
      </c>
      <c r="U12" s="7">
        <f t="shared" si="0"/>
        <v>3.0652767436088357</v>
      </c>
      <c r="V12" s="7">
        <f t="shared" si="1"/>
        <v>2.8504442250740376</v>
      </c>
      <c r="W12" s="7">
        <f t="shared" si="2"/>
        <v>3.2878411910669976</v>
      </c>
      <c r="X12" s="7">
        <f t="shared" si="3"/>
        <v>3.5417378430702655</v>
      </c>
      <c r="Y12" s="7">
        <f t="shared" si="4"/>
        <v>3.193649062206466</v>
      </c>
    </row>
    <row r="13" spans="2:25" ht="12.75">
      <c r="B13">
        <v>9</v>
      </c>
      <c r="C13">
        <v>5152</v>
      </c>
      <c r="D13">
        <v>5150</v>
      </c>
      <c r="E13">
        <v>5309</v>
      </c>
      <c r="F13">
        <v>5297</v>
      </c>
      <c r="G13">
        <v>20908</v>
      </c>
      <c r="K13">
        <v>9</v>
      </c>
      <c r="L13">
        <v>156</v>
      </c>
      <c r="M13">
        <v>137</v>
      </c>
      <c r="N13">
        <v>132</v>
      </c>
      <c r="O13">
        <v>118</v>
      </c>
      <c r="P13">
        <v>543</v>
      </c>
      <c r="T13">
        <v>9</v>
      </c>
      <c r="U13" s="7">
        <f t="shared" si="0"/>
        <v>3.027950310559006</v>
      </c>
      <c r="V13" s="7">
        <f t="shared" si="1"/>
        <v>2.6601941747572817</v>
      </c>
      <c r="W13" s="7">
        <f t="shared" si="2"/>
        <v>2.4863439442456206</v>
      </c>
      <c r="X13" s="7">
        <f t="shared" si="3"/>
        <v>2.227676043043232</v>
      </c>
      <c r="Y13" s="7">
        <f t="shared" si="4"/>
        <v>2.597092022192462</v>
      </c>
    </row>
    <row r="14" spans="2:25" ht="12.75">
      <c r="B14">
        <v>88</v>
      </c>
      <c r="C14">
        <v>1584</v>
      </c>
      <c r="D14">
        <v>1356</v>
      </c>
      <c r="E14">
        <v>1385</v>
      </c>
      <c r="F14">
        <v>1465</v>
      </c>
      <c r="G14">
        <v>5790</v>
      </c>
      <c r="K14">
        <v>88</v>
      </c>
      <c r="L14">
        <v>96</v>
      </c>
      <c r="M14">
        <v>99</v>
      </c>
      <c r="N14">
        <v>91</v>
      </c>
      <c r="O14">
        <v>102</v>
      </c>
      <c r="P14">
        <v>388</v>
      </c>
      <c r="T14">
        <v>88</v>
      </c>
      <c r="U14" s="7">
        <f t="shared" si="0"/>
        <v>6.0606060606060606</v>
      </c>
      <c r="V14" s="7">
        <f t="shared" si="1"/>
        <v>7.300884955752212</v>
      </c>
      <c r="W14" s="7">
        <f t="shared" si="2"/>
        <v>6.5703971119133575</v>
      </c>
      <c r="X14" s="7">
        <f t="shared" si="3"/>
        <v>6.962457337883959</v>
      </c>
      <c r="Y14" s="7">
        <f t="shared" si="4"/>
        <v>6.701208981001727</v>
      </c>
    </row>
    <row r="15" spans="2:25" ht="12.75">
      <c r="B15">
        <v>99</v>
      </c>
      <c r="C15">
        <v>2420</v>
      </c>
      <c r="D15">
        <v>2007</v>
      </c>
      <c r="E15">
        <v>2541</v>
      </c>
      <c r="F15">
        <v>2109</v>
      </c>
      <c r="G15">
        <v>9077</v>
      </c>
      <c r="K15">
        <v>99</v>
      </c>
      <c r="L15">
        <v>66</v>
      </c>
      <c r="M15">
        <v>44</v>
      </c>
      <c r="N15">
        <v>42</v>
      </c>
      <c r="O15">
        <v>75</v>
      </c>
      <c r="P15">
        <v>227</v>
      </c>
      <c r="T15">
        <v>99</v>
      </c>
      <c r="U15" s="7">
        <f t="shared" si="0"/>
        <v>2.727272727272727</v>
      </c>
      <c r="V15" s="7">
        <f t="shared" si="1"/>
        <v>2.192326856003986</v>
      </c>
      <c r="W15" s="7">
        <f t="shared" si="2"/>
        <v>1.6528925619834711</v>
      </c>
      <c r="X15" s="7">
        <f t="shared" si="3"/>
        <v>3.5561877667140824</v>
      </c>
      <c r="Y15" s="7">
        <f t="shared" si="4"/>
        <v>2.5008262641842016</v>
      </c>
    </row>
    <row r="16" spans="1:25" ht="12.75">
      <c r="A16" t="s">
        <v>27</v>
      </c>
      <c r="C16">
        <v>130653</v>
      </c>
      <c r="D16">
        <v>130389</v>
      </c>
      <c r="E16">
        <v>130695</v>
      </c>
      <c r="F16">
        <v>132441</v>
      </c>
      <c r="G16">
        <v>524178</v>
      </c>
      <c r="J16" t="s">
        <v>27</v>
      </c>
      <c r="L16">
        <v>2686</v>
      </c>
      <c r="M16">
        <v>2925</v>
      </c>
      <c r="N16">
        <v>2789</v>
      </c>
      <c r="O16">
        <v>3283</v>
      </c>
      <c r="P16">
        <v>11683</v>
      </c>
      <c r="S16" t="s">
        <v>27</v>
      </c>
      <c r="U16" s="7">
        <f t="shared" si="0"/>
        <v>2.0558272676478917</v>
      </c>
      <c r="V16" s="7">
        <f t="shared" si="1"/>
        <v>2.2432873938752502</v>
      </c>
      <c r="W16" s="7">
        <f t="shared" si="2"/>
        <v>2.1339760511113663</v>
      </c>
      <c r="X16" s="7">
        <f t="shared" si="3"/>
        <v>2.478839634252233</v>
      </c>
      <c r="Y16" s="7">
        <f t="shared" si="4"/>
        <v>2.228823033397052</v>
      </c>
    </row>
    <row r="17" spans="1:25" ht="12.75">
      <c r="A17" s="6" t="s">
        <v>113</v>
      </c>
      <c r="C17" s="7">
        <f>+C14*100/C16</f>
        <v>1.212371702142316</v>
      </c>
      <c r="D17" s="7">
        <f>+D14*100/D16</f>
        <v>1.0399650277247314</v>
      </c>
      <c r="E17" s="7">
        <f>+E14*100/E16</f>
        <v>1.0597191935422166</v>
      </c>
      <c r="F17" s="7">
        <f>+F14*100/F16</f>
        <v>1.106152928473811</v>
      </c>
      <c r="G17" s="7">
        <f>+G14*100/G16</f>
        <v>1.1045866098920596</v>
      </c>
      <c r="U17" s="7">
        <f>+MAX(U5:U16)</f>
        <v>6.0606060606060606</v>
      </c>
      <c r="V17" s="7">
        <f>+MAX(V5:V16)</f>
        <v>7.300884955752212</v>
      </c>
      <c r="W17" s="7">
        <f>+MAX(W5:W16)</f>
        <v>6.5703971119133575</v>
      </c>
      <c r="X17" s="7">
        <f>+MAX(X5:X16)</f>
        <v>6.962457337883959</v>
      </c>
      <c r="Y17" s="7">
        <f>+MAX(Y5:Y16)</f>
        <v>6.701208981001727</v>
      </c>
    </row>
    <row r="18" spans="1:7" ht="12.75">
      <c r="A18" s="6" t="s">
        <v>114</v>
      </c>
      <c r="C18" s="7">
        <f>+C15*100/C16</f>
        <v>1.8522345449396493</v>
      </c>
      <c r="D18" s="7">
        <f>+D15*100/D16</f>
        <v>1.539240273335941</v>
      </c>
      <c r="E18" s="7">
        <f>+E15*100/E16</f>
        <v>1.944221278549294</v>
      </c>
      <c r="F18" s="7">
        <f>+F15*100/F16</f>
        <v>1.5924071850861894</v>
      </c>
      <c r="G18" s="7">
        <f>+G15*100/G16</f>
        <v>1.7316636715009024</v>
      </c>
    </row>
    <row r="21" ht="12.75">
      <c r="T21" s="6" t="s">
        <v>140</v>
      </c>
    </row>
    <row r="22" ht="12.75">
      <c r="A22" t="s">
        <v>115</v>
      </c>
    </row>
    <row r="23" ht="12.75">
      <c r="A23" t="s">
        <v>50</v>
      </c>
    </row>
    <row r="24" spans="1:14" ht="12.75">
      <c r="A24" t="s">
        <v>106</v>
      </c>
      <c r="B24" t="s">
        <v>48</v>
      </c>
      <c r="C24" t="s">
        <v>48</v>
      </c>
      <c r="D24" t="s">
        <v>64</v>
      </c>
      <c r="L24" t="s">
        <v>27</v>
      </c>
      <c r="N24" s="6" t="s">
        <v>116</v>
      </c>
    </row>
    <row r="25" spans="4:11" ht="12.75">
      <c r="D25" t="s">
        <v>48</v>
      </c>
      <c r="E25" t="s">
        <v>65</v>
      </c>
      <c r="F25" t="s">
        <v>66</v>
      </c>
      <c r="G25" t="s">
        <v>67</v>
      </c>
      <c r="H25" t="s">
        <v>68</v>
      </c>
      <c r="I25" t="s">
        <v>69</v>
      </c>
      <c r="J25" t="s">
        <v>70</v>
      </c>
      <c r="K25" t="s">
        <v>71</v>
      </c>
    </row>
    <row r="26" spans="1:12" ht="12.75">
      <c r="A26" t="s">
        <v>107</v>
      </c>
      <c r="B26" t="s">
        <v>63</v>
      </c>
      <c r="C26">
        <v>1</v>
      </c>
      <c r="E26">
        <v>0</v>
      </c>
      <c r="F26">
        <v>0</v>
      </c>
      <c r="G26">
        <v>3</v>
      </c>
      <c r="H26">
        <v>14253</v>
      </c>
      <c r="I26">
        <v>1</v>
      </c>
      <c r="J26">
        <v>0</v>
      </c>
      <c r="K26">
        <v>1</v>
      </c>
      <c r="L26">
        <v>23476</v>
      </c>
    </row>
    <row r="27" spans="3:12" ht="12.75">
      <c r="C27">
        <v>2</v>
      </c>
      <c r="E27">
        <v>0</v>
      </c>
      <c r="F27">
        <v>0</v>
      </c>
      <c r="G27">
        <v>2227</v>
      </c>
      <c r="H27">
        <v>17</v>
      </c>
      <c r="I27">
        <v>48</v>
      </c>
      <c r="J27">
        <v>0</v>
      </c>
      <c r="K27">
        <v>0</v>
      </c>
      <c r="L27">
        <v>23956</v>
      </c>
    </row>
    <row r="28" spans="3:12" ht="12.75">
      <c r="C28">
        <v>3</v>
      </c>
      <c r="E28">
        <v>0</v>
      </c>
      <c r="F28">
        <v>8434</v>
      </c>
      <c r="G28">
        <v>69</v>
      </c>
      <c r="H28">
        <v>7</v>
      </c>
      <c r="I28">
        <v>1</v>
      </c>
      <c r="J28">
        <v>0</v>
      </c>
      <c r="K28">
        <v>2</v>
      </c>
      <c r="L28">
        <v>15717</v>
      </c>
    </row>
    <row r="29" spans="3:12" ht="12.75">
      <c r="C29">
        <v>4</v>
      </c>
      <c r="E29">
        <v>0</v>
      </c>
      <c r="F29">
        <v>0</v>
      </c>
      <c r="G29">
        <v>0</v>
      </c>
      <c r="H29">
        <v>10</v>
      </c>
      <c r="I29">
        <v>0</v>
      </c>
      <c r="J29">
        <v>0</v>
      </c>
      <c r="K29">
        <v>0</v>
      </c>
      <c r="L29">
        <v>6375</v>
      </c>
    </row>
    <row r="30" spans="3:12" ht="12.75">
      <c r="C30">
        <v>5</v>
      </c>
      <c r="E30">
        <v>0</v>
      </c>
      <c r="F30">
        <v>0</v>
      </c>
      <c r="G30">
        <v>0</v>
      </c>
      <c r="H30">
        <v>3</v>
      </c>
      <c r="I30">
        <v>0</v>
      </c>
      <c r="J30">
        <v>0</v>
      </c>
      <c r="K30">
        <v>0</v>
      </c>
      <c r="L30">
        <v>5779</v>
      </c>
    </row>
    <row r="31" spans="3:12" ht="12.75">
      <c r="C31">
        <v>6</v>
      </c>
      <c r="E31">
        <v>801</v>
      </c>
      <c r="F31">
        <v>0</v>
      </c>
      <c r="G31">
        <v>5</v>
      </c>
      <c r="H31">
        <v>6719</v>
      </c>
      <c r="I31">
        <v>0</v>
      </c>
      <c r="J31">
        <v>0</v>
      </c>
      <c r="K31">
        <v>8</v>
      </c>
      <c r="L31">
        <v>20835</v>
      </c>
    </row>
    <row r="32" spans="3:12" ht="12.75">
      <c r="C32">
        <v>7</v>
      </c>
      <c r="E32">
        <v>19</v>
      </c>
      <c r="F32">
        <v>0</v>
      </c>
      <c r="G32">
        <v>0</v>
      </c>
      <c r="H32">
        <v>15002</v>
      </c>
      <c r="I32">
        <v>0</v>
      </c>
      <c r="J32">
        <v>0</v>
      </c>
      <c r="K32">
        <v>63</v>
      </c>
      <c r="L32">
        <v>17301</v>
      </c>
    </row>
    <row r="33" spans="3:12" ht="12.75">
      <c r="C33">
        <v>8</v>
      </c>
      <c r="E33">
        <v>0</v>
      </c>
      <c r="F33">
        <v>0</v>
      </c>
      <c r="G33">
        <v>0</v>
      </c>
      <c r="H33">
        <v>63</v>
      </c>
      <c r="I33">
        <v>2310</v>
      </c>
      <c r="J33">
        <v>0</v>
      </c>
      <c r="K33">
        <v>0</v>
      </c>
      <c r="L33">
        <v>8058</v>
      </c>
    </row>
    <row r="34" spans="3:12" ht="12.75">
      <c r="C34">
        <v>9</v>
      </c>
      <c r="E34">
        <v>0</v>
      </c>
      <c r="F34">
        <v>0</v>
      </c>
      <c r="G34">
        <v>0</v>
      </c>
      <c r="H34">
        <v>3</v>
      </c>
      <c r="I34">
        <v>0</v>
      </c>
      <c r="J34">
        <v>0</v>
      </c>
      <c r="K34">
        <v>0</v>
      </c>
      <c r="L34">
        <v>5152</v>
      </c>
    </row>
    <row r="35" spans="3:12" ht="12.75">
      <c r="C35">
        <v>88</v>
      </c>
      <c r="E35">
        <v>0</v>
      </c>
      <c r="F35">
        <v>0</v>
      </c>
      <c r="G35">
        <v>0</v>
      </c>
      <c r="H35">
        <v>0</v>
      </c>
      <c r="I35">
        <v>0</v>
      </c>
      <c r="J35">
        <v>1584</v>
      </c>
      <c r="K35">
        <v>0</v>
      </c>
      <c r="L35">
        <v>1584</v>
      </c>
    </row>
    <row r="36" spans="3:14" ht="12.75">
      <c r="C36">
        <v>99</v>
      </c>
      <c r="E36">
        <v>1</v>
      </c>
      <c r="F36">
        <v>0</v>
      </c>
      <c r="G36">
        <v>4</v>
      </c>
      <c r="H36">
        <v>1434</v>
      </c>
      <c r="I36">
        <v>5</v>
      </c>
      <c r="J36">
        <v>0</v>
      </c>
      <c r="K36">
        <v>976</v>
      </c>
      <c r="L36">
        <v>2420</v>
      </c>
      <c r="N36">
        <f>+H36*100/H37</f>
        <v>3.8228786222708004</v>
      </c>
    </row>
    <row r="37" spans="2:12" ht="12.75">
      <c r="B37" t="s">
        <v>27</v>
      </c>
      <c r="E37">
        <v>821</v>
      </c>
      <c r="F37">
        <v>8434</v>
      </c>
      <c r="G37">
        <v>2308</v>
      </c>
      <c r="H37">
        <v>37511</v>
      </c>
      <c r="I37">
        <v>2365</v>
      </c>
      <c r="J37">
        <v>1584</v>
      </c>
      <c r="K37">
        <v>1050</v>
      </c>
      <c r="L37">
        <v>130653</v>
      </c>
    </row>
    <row r="38" spans="1:12" ht="12.75">
      <c r="A38" t="s">
        <v>108</v>
      </c>
      <c r="B38" t="s">
        <v>63</v>
      </c>
      <c r="C38">
        <v>1</v>
      </c>
      <c r="E38">
        <v>0</v>
      </c>
      <c r="F38">
        <v>0</v>
      </c>
      <c r="G38">
        <v>1</v>
      </c>
      <c r="H38">
        <v>15061</v>
      </c>
      <c r="I38">
        <v>0</v>
      </c>
      <c r="J38">
        <v>0</v>
      </c>
      <c r="K38">
        <v>1</v>
      </c>
      <c r="L38">
        <v>23910</v>
      </c>
    </row>
    <row r="39" spans="3:12" ht="12.75">
      <c r="C39">
        <v>2</v>
      </c>
      <c r="E39">
        <v>0</v>
      </c>
      <c r="F39">
        <v>0</v>
      </c>
      <c r="G39">
        <v>2039</v>
      </c>
      <c r="H39">
        <v>13</v>
      </c>
      <c r="I39">
        <v>140</v>
      </c>
      <c r="J39">
        <v>0</v>
      </c>
      <c r="K39">
        <v>0</v>
      </c>
      <c r="L39">
        <v>23143</v>
      </c>
    </row>
    <row r="40" spans="3:12" ht="12.75">
      <c r="C40">
        <v>3</v>
      </c>
      <c r="E40">
        <v>0</v>
      </c>
      <c r="F40">
        <v>8224</v>
      </c>
      <c r="G40">
        <v>99</v>
      </c>
      <c r="H40">
        <v>5</v>
      </c>
      <c r="I40">
        <v>0</v>
      </c>
      <c r="J40">
        <v>0</v>
      </c>
      <c r="K40">
        <v>2</v>
      </c>
      <c r="L40">
        <v>15513</v>
      </c>
    </row>
    <row r="41" spans="3:12" ht="12.75">
      <c r="C41">
        <v>4</v>
      </c>
      <c r="E41">
        <v>0</v>
      </c>
      <c r="F41">
        <v>0</v>
      </c>
      <c r="G41">
        <v>0</v>
      </c>
      <c r="H41">
        <v>9</v>
      </c>
      <c r="I41">
        <v>0</v>
      </c>
      <c r="J41">
        <v>0</v>
      </c>
      <c r="K41">
        <v>0</v>
      </c>
      <c r="L41">
        <v>6593</v>
      </c>
    </row>
    <row r="42" spans="3:12" ht="12.75">
      <c r="C42">
        <v>5</v>
      </c>
      <c r="E42">
        <v>0</v>
      </c>
      <c r="F42">
        <v>0</v>
      </c>
      <c r="G42">
        <v>0</v>
      </c>
      <c r="H42">
        <v>3</v>
      </c>
      <c r="I42">
        <v>0</v>
      </c>
      <c r="J42">
        <v>0</v>
      </c>
      <c r="K42">
        <v>0</v>
      </c>
      <c r="L42">
        <v>5857</v>
      </c>
    </row>
    <row r="43" spans="3:12" ht="12.75">
      <c r="C43">
        <v>6</v>
      </c>
      <c r="E43">
        <v>807</v>
      </c>
      <c r="F43">
        <v>0</v>
      </c>
      <c r="G43">
        <v>2</v>
      </c>
      <c r="H43">
        <v>6991</v>
      </c>
      <c r="I43">
        <v>0</v>
      </c>
      <c r="J43">
        <v>0</v>
      </c>
      <c r="K43">
        <v>1</v>
      </c>
      <c r="L43">
        <v>21073</v>
      </c>
    </row>
    <row r="44" spans="3:12" ht="12.75">
      <c r="C44">
        <v>7</v>
      </c>
      <c r="E44">
        <v>22</v>
      </c>
      <c r="F44">
        <v>0</v>
      </c>
      <c r="G44">
        <v>0</v>
      </c>
      <c r="H44">
        <v>15463</v>
      </c>
      <c r="I44">
        <v>0</v>
      </c>
      <c r="J44">
        <v>0</v>
      </c>
      <c r="K44">
        <v>40</v>
      </c>
      <c r="L44">
        <v>17683</v>
      </c>
    </row>
    <row r="45" spans="3:12" ht="12.75">
      <c r="C45">
        <v>8</v>
      </c>
      <c r="E45">
        <v>0</v>
      </c>
      <c r="F45">
        <v>0</v>
      </c>
      <c r="G45">
        <v>0</v>
      </c>
      <c r="H45">
        <v>69</v>
      </c>
      <c r="I45">
        <v>2470</v>
      </c>
      <c r="J45">
        <v>0</v>
      </c>
      <c r="K45">
        <v>0</v>
      </c>
      <c r="L45">
        <v>8104</v>
      </c>
    </row>
    <row r="46" spans="3:12" ht="12.75">
      <c r="C46">
        <v>9</v>
      </c>
      <c r="E46">
        <v>0</v>
      </c>
      <c r="F46">
        <v>0</v>
      </c>
      <c r="G46">
        <v>0</v>
      </c>
      <c r="H46">
        <v>3</v>
      </c>
      <c r="I46">
        <v>0</v>
      </c>
      <c r="J46">
        <v>0</v>
      </c>
      <c r="K46">
        <v>0</v>
      </c>
      <c r="L46">
        <v>5150</v>
      </c>
    </row>
    <row r="47" spans="3:12" ht="12.75">
      <c r="C47">
        <v>88</v>
      </c>
      <c r="E47">
        <v>0</v>
      </c>
      <c r="F47">
        <v>0</v>
      </c>
      <c r="G47">
        <v>0</v>
      </c>
      <c r="H47">
        <v>0</v>
      </c>
      <c r="I47">
        <v>0</v>
      </c>
      <c r="J47">
        <v>1356</v>
      </c>
      <c r="K47">
        <v>0</v>
      </c>
      <c r="L47">
        <v>1356</v>
      </c>
    </row>
    <row r="48" spans="3:14" ht="12.75">
      <c r="C48">
        <v>99</v>
      </c>
      <c r="E48">
        <v>0</v>
      </c>
      <c r="F48">
        <v>0</v>
      </c>
      <c r="G48">
        <v>9</v>
      </c>
      <c r="H48">
        <v>1000</v>
      </c>
      <c r="I48">
        <v>0</v>
      </c>
      <c r="J48">
        <v>0</v>
      </c>
      <c r="K48">
        <v>998</v>
      </c>
      <c r="L48">
        <v>2007</v>
      </c>
      <c r="N48">
        <f>+H48*100/H49</f>
        <v>2.5895331071807752</v>
      </c>
    </row>
    <row r="49" spans="2:12" ht="12.75">
      <c r="B49" t="s">
        <v>27</v>
      </c>
      <c r="E49">
        <v>829</v>
      </c>
      <c r="F49">
        <v>8224</v>
      </c>
      <c r="G49">
        <v>2150</v>
      </c>
      <c r="H49">
        <v>38617</v>
      </c>
      <c r="I49">
        <v>2610</v>
      </c>
      <c r="J49">
        <v>1356</v>
      </c>
      <c r="K49">
        <v>1042</v>
      </c>
      <c r="L49">
        <v>130389</v>
      </c>
    </row>
    <row r="50" spans="1:12" ht="12.75">
      <c r="A50" t="s">
        <v>109</v>
      </c>
      <c r="B50" t="s">
        <v>63</v>
      </c>
      <c r="C50">
        <v>1</v>
      </c>
      <c r="E50">
        <v>1</v>
      </c>
      <c r="F50">
        <v>0</v>
      </c>
      <c r="G50">
        <v>2</v>
      </c>
      <c r="H50">
        <v>13880</v>
      </c>
      <c r="I50">
        <v>2</v>
      </c>
      <c r="J50">
        <v>0</v>
      </c>
      <c r="K50">
        <v>3</v>
      </c>
      <c r="L50">
        <v>22729</v>
      </c>
    </row>
    <row r="51" spans="3:12" ht="12.75">
      <c r="C51">
        <v>2</v>
      </c>
      <c r="E51">
        <v>0</v>
      </c>
      <c r="F51">
        <v>0</v>
      </c>
      <c r="G51">
        <v>2144</v>
      </c>
      <c r="H51">
        <v>25</v>
      </c>
      <c r="I51">
        <v>150</v>
      </c>
      <c r="J51">
        <v>0</v>
      </c>
      <c r="K51">
        <v>0</v>
      </c>
      <c r="L51">
        <v>23305</v>
      </c>
    </row>
    <row r="52" spans="3:12" ht="12.75">
      <c r="C52">
        <v>3</v>
      </c>
      <c r="E52">
        <v>0</v>
      </c>
      <c r="F52">
        <v>8323</v>
      </c>
      <c r="G52">
        <v>90</v>
      </c>
      <c r="H52">
        <v>10</v>
      </c>
      <c r="I52">
        <v>0</v>
      </c>
      <c r="J52">
        <v>0</v>
      </c>
      <c r="K52">
        <v>8</v>
      </c>
      <c r="L52">
        <v>15527</v>
      </c>
    </row>
    <row r="53" spans="3:12" ht="12.75">
      <c r="C53">
        <v>4</v>
      </c>
      <c r="E53">
        <v>0</v>
      </c>
      <c r="F53">
        <v>0</v>
      </c>
      <c r="G53">
        <v>0</v>
      </c>
      <c r="H53">
        <v>7</v>
      </c>
      <c r="I53">
        <v>0</v>
      </c>
      <c r="J53">
        <v>0</v>
      </c>
      <c r="K53">
        <v>0</v>
      </c>
      <c r="L53">
        <v>6290</v>
      </c>
    </row>
    <row r="54" spans="3:12" ht="12.75">
      <c r="C54">
        <v>5</v>
      </c>
      <c r="E54">
        <v>0</v>
      </c>
      <c r="F54">
        <v>0</v>
      </c>
      <c r="G54">
        <v>0</v>
      </c>
      <c r="H54">
        <v>3</v>
      </c>
      <c r="I54">
        <v>0</v>
      </c>
      <c r="J54">
        <v>0</v>
      </c>
      <c r="K54">
        <v>0</v>
      </c>
      <c r="L54">
        <v>6102</v>
      </c>
    </row>
    <row r="55" spans="3:12" ht="12.75">
      <c r="C55">
        <v>6</v>
      </c>
      <c r="E55">
        <v>812</v>
      </c>
      <c r="F55">
        <v>0</v>
      </c>
      <c r="G55">
        <v>0</v>
      </c>
      <c r="H55">
        <v>7024</v>
      </c>
      <c r="I55">
        <v>0</v>
      </c>
      <c r="J55">
        <v>0</v>
      </c>
      <c r="K55">
        <v>2</v>
      </c>
      <c r="L55">
        <v>21208</v>
      </c>
    </row>
    <row r="56" spans="3:12" ht="12.75">
      <c r="C56">
        <v>7</v>
      </c>
      <c r="E56">
        <v>36</v>
      </c>
      <c r="F56">
        <v>0</v>
      </c>
      <c r="G56">
        <v>0</v>
      </c>
      <c r="H56">
        <v>15979</v>
      </c>
      <c r="I56">
        <v>1</v>
      </c>
      <c r="J56">
        <v>0</v>
      </c>
      <c r="K56">
        <v>55</v>
      </c>
      <c r="L56">
        <v>18239</v>
      </c>
    </row>
    <row r="57" spans="3:12" ht="12.75">
      <c r="C57">
        <v>8</v>
      </c>
      <c r="E57">
        <v>0</v>
      </c>
      <c r="F57">
        <v>0</v>
      </c>
      <c r="G57">
        <v>0</v>
      </c>
      <c r="H57">
        <v>88</v>
      </c>
      <c r="I57">
        <v>2383</v>
      </c>
      <c r="J57">
        <v>0</v>
      </c>
      <c r="K57">
        <v>0</v>
      </c>
      <c r="L57">
        <v>8060</v>
      </c>
    </row>
    <row r="58" spans="3:12" ht="12.75">
      <c r="C58">
        <v>9</v>
      </c>
      <c r="E58">
        <v>0</v>
      </c>
      <c r="F58">
        <v>0</v>
      </c>
      <c r="G58">
        <v>0</v>
      </c>
      <c r="H58">
        <v>3</v>
      </c>
      <c r="I58">
        <v>0</v>
      </c>
      <c r="J58">
        <v>0</v>
      </c>
      <c r="K58">
        <v>0</v>
      </c>
      <c r="L58">
        <v>5309</v>
      </c>
    </row>
    <row r="59" spans="3:12" ht="12.75">
      <c r="C59">
        <v>88</v>
      </c>
      <c r="E59">
        <v>0</v>
      </c>
      <c r="F59">
        <v>0</v>
      </c>
      <c r="G59">
        <v>0</v>
      </c>
      <c r="H59">
        <v>0</v>
      </c>
      <c r="I59">
        <v>0</v>
      </c>
      <c r="J59">
        <v>1385</v>
      </c>
      <c r="K59">
        <v>0</v>
      </c>
      <c r="L59">
        <v>1385</v>
      </c>
    </row>
    <row r="60" spans="3:14" ht="12.75">
      <c r="C60">
        <v>99</v>
      </c>
      <c r="E60">
        <v>2</v>
      </c>
      <c r="F60">
        <v>0</v>
      </c>
      <c r="G60">
        <v>3</v>
      </c>
      <c r="H60">
        <v>946</v>
      </c>
      <c r="I60">
        <v>1</v>
      </c>
      <c r="J60">
        <v>0</v>
      </c>
      <c r="K60">
        <v>1589</v>
      </c>
      <c r="L60">
        <v>2541</v>
      </c>
      <c r="N60">
        <f>+H60*100/H61</f>
        <v>2.4917687343605954</v>
      </c>
    </row>
    <row r="61" spans="2:12" ht="12.75">
      <c r="B61" t="s">
        <v>27</v>
      </c>
      <c r="E61">
        <v>851</v>
      </c>
      <c r="F61">
        <v>8323</v>
      </c>
      <c r="G61">
        <v>2239</v>
      </c>
      <c r="H61">
        <v>37965</v>
      </c>
      <c r="I61">
        <v>2537</v>
      </c>
      <c r="J61">
        <v>1385</v>
      </c>
      <c r="K61">
        <v>1657</v>
      </c>
      <c r="L61">
        <v>130695</v>
      </c>
    </row>
    <row r="62" spans="1:12" ht="12.75">
      <c r="A62" t="s">
        <v>110</v>
      </c>
      <c r="B62" t="s">
        <v>63</v>
      </c>
      <c r="C62">
        <v>1</v>
      </c>
      <c r="D62">
        <v>0</v>
      </c>
      <c r="E62">
        <v>0</v>
      </c>
      <c r="F62">
        <v>0</v>
      </c>
      <c r="G62">
        <v>1</v>
      </c>
      <c r="H62">
        <v>14289</v>
      </c>
      <c r="I62">
        <v>0</v>
      </c>
      <c r="J62">
        <v>0</v>
      </c>
      <c r="K62">
        <v>8</v>
      </c>
      <c r="L62">
        <v>23171</v>
      </c>
    </row>
    <row r="63" spans="3:12" ht="12.75">
      <c r="C63">
        <v>2</v>
      </c>
      <c r="D63">
        <v>0</v>
      </c>
      <c r="E63">
        <v>0</v>
      </c>
      <c r="F63">
        <v>0</v>
      </c>
      <c r="G63">
        <v>2085</v>
      </c>
      <c r="H63">
        <v>50</v>
      </c>
      <c r="I63">
        <v>115</v>
      </c>
      <c r="J63">
        <v>0</v>
      </c>
      <c r="K63">
        <v>0</v>
      </c>
      <c r="L63">
        <v>23927</v>
      </c>
    </row>
    <row r="64" spans="3:12" ht="12.75">
      <c r="C64">
        <v>3</v>
      </c>
      <c r="D64">
        <v>0</v>
      </c>
      <c r="E64">
        <v>0</v>
      </c>
      <c r="F64">
        <v>8217</v>
      </c>
      <c r="G64">
        <v>105</v>
      </c>
      <c r="H64">
        <v>21</v>
      </c>
      <c r="I64">
        <v>3</v>
      </c>
      <c r="J64">
        <v>0</v>
      </c>
      <c r="K64">
        <v>11</v>
      </c>
      <c r="L64">
        <v>15418</v>
      </c>
    </row>
    <row r="65" spans="3:12" ht="12.75">
      <c r="C65">
        <v>4</v>
      </c>
      <c r="D65">
        <v>0</v>
      </c>
      <c r="E65">
        <v>0</v>
      </c>
      <c r="F65">
        <v>0</v>
      </c>
      <c r="G65">
        <v>0</v>
      </c>
      <c r="H65">
        <v>14</v>
      </c>
      <c r="I65">
        <v>2</v>
      </c>
      <c r="J65">
        <v>0</v>
      </c>
      <c r="K65">
        <v>0</v>
      </c>
      <c r="L65">
        <v>6129</v>
      </c>
    </row>
    <row r="66" spans="3:12" ht="12.75">
      <c r="C66">
        <v>5</v>
      </c>
      <c r="D66">
        <v>0</v>
      </c>
      <c r="E66">
        <v>0</v>
      </c>
      <c r="F66">
        <v>0</v>
      </c>
      <c r="G66">
        <v>0</v>
      </c>
      <c r="H66">
        <v>9</v>
      </c>
      <c r="I66">
        <v>0</v>
      </c>
      <c r="J66">
        <v>0</v>
      </c>
      <c r="K66">
        <v>0</v>
      </c>
      <c r="L66">
        <v>5933</v>
      </c>
    </row>
    <row r="67" spans="3:12" ht="12.75">
      <c r="C67">
        <v>6</v>
      </c>
      <c r="D67">
        <v>0</v>
      </c>
      <c r="E67">
        <v>817</v>
      </c>
      <c r="F67">
        <v>0</v>
      </c>
      <c r="G67">
        <v>0</v>
      </c>
      <c r="H67">
        <v>7648</v>
      </c>
      <c r="I67">
        <v>0</v>
      </c>
      <c r="J67">
        <v>0</v>
      </c>
      <c r="K67">
        <v>3</v>
      </c>
      <c r="L67">
        <v>21911</v>
      </c>
    </row>
    <row r="68" spans="3:12" ht="12.75">
      <c r="C68">
        <v>7</v>
      </c>
      <c r="D68">
        <v>0</v>
      </c>
      <c r="E68">
        <v>41</v>
      </c>
      <c r="F68">
        <v>0</v>
      </c>
      <c r="G68">
        <v>0</v>
      </c>
      <c r="H68">
        <v>15931</v>
      </c>
      <c r="I68">
        <v>0</v>
      </c>
      <c r="J68">
        <v>0</v>
      </c>
      <c r="K68">
        <v>72</v>
      </c>
      <c r="L68">
        <v>18300</v>
      </c>
    </row>
    <row r="69" spans="3:12" ht="12.75">
      <c r="C69">
        <v>8</v>
      </c>
      <c r="D69">
        <v>2</v>
      </c>
      <c r="E69">
        <v>0</v>
      </c>
      <c r="F69">
        <v>0</v>
      </c>
      <c r="G69">
        <v>0</v>
      </c>
      <c r="H69">
        <v>127</v>
      </c>
      <c r="I69">
        <v>2657</v>
      </c>
      <c r="J69">
        <v>0</v>
      </c>
      <c r="K69">
        <v>0</v>
      </c>
      <c r="L69">
        <v>8781</v>
      </c>
    </row>
    <row r="70" spans="3:12" ht="12.75">
      <c r="C70">
        <v>9</v>
      </c>
      <c r="D70">
        <v>0</v>
      </c>
      <c r="E70">
        <v>0</v>
      </c>
      <c r="F70">
        <v>0</v>
      </c>
      <c r="G70">
        <v>0</v>
      </c>
      <c r="H70">
        <v>0</v>
      </c>
      <c r="I70">
        <v>0</v>
      </c>
      <c r="J70">
        <v>0</v>
      </c>
      <c r="K70">
        <v>0</v>
      </c>
      <c r="L70">
        <v>5297</v>
      </c>
    </row>
    <row r="71" spans="3:12" ht="12.75">
      <c r="C71">
        <v>88</v>
      </c>
      <c r="D71">
        <v>0</v>
      </c>
      <c r="E71">
        <v>0</v>
      </c>
      <c r="F71">
        <v>0</v>
      </c>
      <c r="G71">
        <v>0</v>
      </c>
      <c r="H71">
        <v>0</v>
      </c>
      <c r="I71">
        <v>0</v>
      </c>
      <c r="J71">
        <v>1465</v>
      </c>
      <c r="K71">
        <v>0</v>
      </c>
      <c r="L71">
        <v>1465</v>
      </c>
    </row>
    <row r="72" spans="3:14" ht="12.75">
      <c r="C72">
        <v>99</v>
      </c>
      <c r="D72">
        <v>0</v>
      </c>
      <c r="E72">
        <v>1</v>
      </c>
      <c r="F72">
        <v>1</v>
      </c>
      <c r="G72">
        <v>11</v>
      </c>
      <c r="H72">
        <v>1062</v>
      </c>
      <c r="I72">
        <v>2</v>
      </c>
      <c r="J72">
        <v>0</v>
      </c>
      <c r="K72">
        <v>1032</v>
      </c>
      <c r="L72">
        <v>2109</v>
      </c>
      <c r="N72">
        <f>+H72*100/H73</f>
        <v>2.7125743914587113</v>
      </c>
    </row>
    <row r="73" spans="2:12" ht="12.75">
      <c r="B73" t="s">
        <v>27</v>
      </c>
      <c r="D73">
        <v>2</v>
      </c>
      <c r="E73">
        <v>859</v>
      </c>
      <c r="F73">
        <v>8218</v>
      </c>
      <c r="G73">
        <v>2202</v>
      </c>
      <c r="H73">
        <v>39151</v>
      </c>
      <c r="I73">
        <v>2779</v>
      </c>
      <c r="J73">
        <v>1465</v>
      </c>
      <c r="K73">
        <v>1126</v>
      </c>
      <c r="L73">
        <v>132441</v>
      </c>
    </row>
    <row r="76" ht="12.75">
      <c r="A76" s="6" t="s">
        <v>117</v>
      </c>
    </row>
    <row r="77" ht="12.75">
      <c r="A77" t="s">
        <v>115</v>
      </c>
    </row>
    <row r="78" ht="12.75">
      <c r="A78" t="s">
        <v>50</v>
      </c>
    </row>
    <row r="79" spans="1:13" ht="12.75">
      <c r="A79" t="s">
        <v>106</v>
      </c>
      <c r="B79" t="s">
        <v>48</v>
      </c>
      <c r="C79" t="s">
        <v>48</v>
      </c>
      <c r="G79" t="s">
        <v>27</v>
      </c>
      <c r="I79" t="s">
        <v>118</v>
      </c>
      <c r="M79" t="s">
        <v>119</v>
      </c>
    </row>
    <row r="80" spans="4:6" ht="12.75">
      <c r="D80" t="s">
        <v>68</v>
      </c>
      <c r="E80" t="s">
        <v>70</v>
      </c>
      <c r="F80" t="s">
        <v>71</v>
      </c>
    </row>
    <row r="81" spans="1:7" ht="12.75">
      <c r="A81" t="s">
        <v>107</v>
      </c>
      <c r="B81" t="s">
        <v>63</v>
      </c>
      <c r="C81">
        <v>1</v>
      </c>
      <c r="D81">
        <v>2230</v>
      </c>
      <c r="E81">
        <v>0</v>
      </c>
      <c r="F81">
        <v>0</v>
      </c>
      <c r="G81">
        <v>4576</v>
      </c>
    </row>
    <row r="82" spans="3:7" ht="12.75">
      <c r="C82">
        <v>2</v>
      </c>
      <c r="D82">
        <v>2</v>
      </c>
      <c r="E82">
        <v>0</v>
      </c>
      <c r="F82">
        <v>0</v>
      </c>
      <c r="G82">
        <v>607</v>
      </c>
    </row>
    <row r="83" spans="3:7" ht="12.75">
      <c r="C83">
        <v>3</v>
      </c>
      <c r="D83">
        <v>0</v>
      </c>
      <c r="E83">
        <v>0</v>
      </c>
      <c r="F83">
        <v>0</v>
      </c>
      <c r="G83">
        <v>1754</v>
      </c>
    </row>
    <row r="84" spans="3:7" ht="12.75">
      <c r="C84">
        <v>4</v>
      </c>
      <c r="D84">
        <v>4</v>
      </c>
      <c r="E84">
        <v>0</v>
      </c>
      <c r="F84">
        <v>0</v>
      </c>
      <c r="G84">
        <v>523</v>
      </c>
    </row>
    <row r="85" spans="3:7" ht="12.75">
      <c r="C85">
        <v>5</v>
      </c>
      <c r="D85">
        <v>0</v>
      </c>
      <c r="E85">
        <v>0</v>
      </c>
      <c r="F85">
        <v>0</v>
      </c>
      <c r="G85">
        <v>286</v>
      </c>
    </row>
    <row r="86" spans="3:7" ht="12.75">
      <c r="C86">
        <v>6</v>
      </c>
      <c r="D86">
        <v>190</v>
      </c>
      <c r="E86">
        <v>0</v>
      </c>
      <c r="F86">
        <v>0</v>
      </c>
      <c r="G86">
        <v>2625</v>
      </c>
    </row>
    <row r="87" spans="3:7" ht="12.75">
      <c r="C87">
        <v>7</v>
      </c>
      <c r="D87">
        <v>877</v>
      </c>
      <c r="E87">
        <v>0</v>
      </c>
      <c r="F87">
        <v>34</v>
      </c>
      <c r="G87">
        <v>1017</v>
      </c>
    </row>
    <row r="88" spans="3:7" ht="12.75">
      <c r="C88">
        <v>8</v>
      </c>
      <c r="D88">
        <v>20</v>
      </c>
      <c r="E88">
        <v>0</v>
      </c>
      <c r="F88">
        <v>0</v>
      </c>
      <c r="G88">
        <v>663</v>
      </c>
    </row>
    <row r="89" spans="3:7" ht="12.75">
      <c r="C89">
        <v>9</v>
      </c>
      <c r="D89">
        <v>1</v>
      </c>
      <c r="E89">
        <v>0</v>
      </c>
      <c r="F89">
        <v>0</v>
      </c>
      <c r="G89">
        <v>70</v>
      </c>
    </row>
    <row r="90" spans="3:7" ht="12.75">
      <c r="C90">
        <v>88</v>
      </c>
      <c r="D90">
        <v>0</v>
      </c>
      <c r="E90">
        <v>65</v>
      </c>
      <c r="F90">
        <v>0</v>
      </c>
      <c r="G90">
        <v>65</v>
      </c>
    </row>
    <row r="91" spans="3:13" ht="12.75">
      <c r="C91">
        <v>99</v>
      </c>
      <c r="D91">
        <v>781</v>
      </c>
      <c r="E91">
        <v>0</v>
      </c>
      <c r="F91">
        <v>399</v>
      </c>
      <c r="G91">
        <v>1182</v>
      </c>
      <c r="I91">
        <f>+D91*100/D92</f>
        <v>19.02557856272838</v>
      </c>
      <c r="M91">
        <f>+G91*100/G92</f>
        <v>8.842010771992818</v>
      </c>
    </row>
    <row r="92" spans="2:7" ht="12.75">
      <c r="B92" t="s">
        <v>27</v>
      </c>
      <c r="D92">
        <v>4105</v>
      </c>
      <c r="E92">
        <v>65</v>
      </c>
      <c r="F92">
        <v>433</v>
      </c>
      <c r="G92">
        <v>13368</v>
      </c>
    </row>
    <row r="93" spans="1:7" ht="12.75">
      <c r="A93" t="s">
        <v>108</v>
      </c>
      <c r="B93" t="s">
        <v>63</v>
      </c>
      <c r="C93">
        <v>1</v>
      </c>
      <c r="D93">
        <v>2297</v>
      </c>
      <c r="E93">
        <v>0</v>
      </c>
      <c r="F93">
        <v>0</v>
      </c>
      <c r="G93">
        <v>4434</v>
      </c>
    </row>
    <row r="94" spans="3:7" ht="12.75">
      <c r="C94">
        <v>2</v>
      </c>
      <c r="D94">
        <v>2</v>
      </c>
      <c r="E94">
        <v>0</v>
      </c>
      <c r="F94">
        <v>0</v>
      </c>
      <c r="G94">
        <v>607</v>
      </c>
    </row>
    <row r="95" spans="3:7" ht="12.75">
      <c r="C95">
        <v>3</v>
      </c>
      <c r="D95">
        <v>2</v>
      </c>
      <c r="E95">
        <v>0</v>
      </c>
      <c r="F95">
        <v>1</v>
      </c>
      <c r="G95">
        <v>1752</v>
      </c>
    </row>
    <row r="96" spans="3:7" ht="12.75">
      <c r="C96">
        <v>4</v>
      </c>
      <c r="D96">
        <v>7</v>
      </c>
      <c r="E96">
        <v>0</v>
      </c>
      <c r="F96">
        <v>0</v>
      </c>
      <c r="G96">
        <v>606</v>
      </c>
    </row>
    <row r="97" spans="3:7" ht="12.75">
      <c r="C97">
        <v>5</v>
      </c>
      <c r="D97">
        <v>0</v>
      </c>
      <c r="E97">
        <v>0</v>
      </c>
      <c r="F97">
        <v>0</v>
      </c>
      <c r="G97">
        <v>427</v>
      </c>
    </row>
    <row r="98" spans="3:7" ht="12.75">
      <c r="C98">
        <v>6</v>
      </c>
      <c r="D98">
        <v>224</v>
      </c>
      <c r="E98">
        <v>0</v>
      </c>
      <c r="F98">
        <v>0</v>
      </c>
      <c r="G98">
        <v>2713</v>
      </c>
    </row>
    <row r="99" spans="3:7" ht="12.75">
      <c r="C99">
        <v>7</v>
      </c>
      <c r="D99">
        <v>987</v>
      </c>
      <c r="E99">
        <v>0</v>
      </c>
      <c r="F99">
        <v>32</v>
      </c>
      <c r="G99">
        <v>1122</v>
      </c>
    </row>
    <row r="100" spans="3:7" ht="12.75">
      <c r="C100">
        <v>8</v>
      </c>
      <c r="D100">
        <v>9</v>
      </c>
      <c r="E100">
        <v>0</v>
      </c>
      <c r="F100">
        <v>0</v>
      </c>
      <c r="G100">
        <v>633</v>
      </c>
    </row>
    <row r="101" spans="3:7" ht="12.75">
      <c r="C101">
        <v>9</v>
      </c>
      <c r="D101">
        <v>3</v>
      </c>
      <c r="E101">
        <v>0</v>
      </c>
      <c r="F101">
        <v>0</v>
      </c>
      <c r="G101">
        <v>68</v>
      </c>
    </row>
    <row r="102" spans="3:7" ht="12.75">
      <c r="C102">
        <v>88</v>
      </c>
      <c r="D102">
        <v>0</v>
      </c>
      <c r="E102">
        <v>50</v>
      </c>
      <c r="F102">
        <v>0</v>
      </c>
      <c r="G102">
        <v>50</v>
      </c>
    </row>
    <row r="103" spans="3:13" ht="12.75">
      <c r="C103">
        <v>99</v>
      </c>
      <c r="D103">
        <v>739</v>
      </c>
      <c r="E103">
        <v>0</v>
      </c>
      <c r="F103">
        <v>693</v>
      </c>
      <c r="G103">
        <v>1432</v>
      </c>
      <c r="I103">
        <f>+D103*100/D104</f>
        <v>17.306791569086652</v>
      </c>
      <c r="M103">
        <f>+G103*100/G104</f>
        <v>10.343831262640855</v>
      </c>
    </row>
    <row r="104" spans="2:7" ht="12.75">
      <c r="B104" t="s">
        <v>27</v>
      </c>
      <c r="D104">
        <v>4270</v>
      </c>
      <c r="E104">
        <v>50</v>
      </c>
      <c r="F104">
        <v>726</v>
      </c>
      <c r="G104">
        <v>13844</v>
      </c>
    </row>
    <row r="105" spans="1:7" ht="12.75">
      <c r="A105" t="s">
        <v>109</v>
      </c>
      <c r="B105" t="s">
        <v>63</v>
      </c>
      <c r="C105">
        <v>1</v>
      </c>
      <c r="D105">
        <v>2227</v>
      </c>
      <c r="E105">
        <v>0</v>
      </c>
      <c r="F105">
        <v>0</v>
      </c>
      <c r="G105">
        <v>4315</v>
      </c>
    </row>
    <row r="106" spans="3:7" ht="12.75">
      <c r="C106">
        <v>2</v>
      </c>
      <c r="D106">
        <v>1</v>
      </c>
      <c r="E106">
        <v>0</v>
      </c>
      <c r="F106">
        <v>0</v>
      </c>
      <c r="G106">
        <v>476</v>
      </c>
    </row>
    <row r="107" spans="3:7" ht="12.75">
      <c r="C107">
        <v>3</v>
      </c>
      <c r="D107">
        <v>2</v>
      </c>
      <c r="E107">
        <v>0</v>
      </c>
      <c r="F107">
        <v>0</v>
      </c>
      <c r="G107">
        <v>1720</v>
      </c>
    </row>
    <row r="108" spans="3:7" ht="12.75">
      <c r="C108">
        <v>4</v>
      </c>
      <c r="D108">
        <v>0</v>
      </c>
      <c r="E108">
        <v>0</v>
      </c>
      <c r="F108">
        <v>0</v>
      </c>
      <c r="G108">
        <v>561</v>
      </c>
    </row>
    <row r="109" spans="3:7" ht="12.75">
      <c r="C109">
        <v>5</v>
      </c>
      <c r="D109">
        <v>0</v>
      </c>
      <c r="E109">
        <v>0</v>
      </c>
      <c r="F109">
        <v>0</v>
      </c>
      <c r="G109">
        <v>418</v>
      </c>
    </row>
    <row r="110" spans="3:7" ht="12.75">
      <c r="C110">
        <v>6</v>
      </c>
      <c r="D110">
        <v>182</v>
      </c>
      <c r="E110">
        <v>0</v>
      </c>
      <c r="F110">
        <v>1</v>
      </c>
      <c r="G110">
        <v>2501</v>
      </c>
    </row>
    <row r="111" spans="3:7" ht="12.75">
      <c r="C111">
        <v>7</v>
      </c>
      <c r="D111">
        <v>823</v>
      </c>
      <c r="E111">
        <v>0</v>
      </c>
      <c r="F111">
        <v>50</v>
      </c>
      <c r="G111">
        <v>975</v>
      </c>
    </row>
    <row r="112" spans="3:7" ht="12.75">
      <c r="C112">
        <v>8</v>
      </c>
      <c r="D112">
        <v>3</v>
      </c>
      <c r="E112">
        <v>0</v>
      </c>
      <c r="F112">
        <v>0</v>
      </c>
      <c r="G112">
        <v>532</v>
      </c>
    </row>
    <row r="113" spans="3:7" ht="12.75">
      <c r="C113">
        <v>9</v>
      </c>
      <c r="D113">
        <v>0</v>
      </c>
      <c r="E113">
        <v>0</v>
      </c>
      <c r="F113">
        <v>0</v>
      </c>
      <c r="G113">
        <v>62</v>
      </c>
    </row>
    <row r="114" spans="3:7" ht="12.75">
      <c r="C114">
        <v>88</v>
      </c>
      <c r="D114">
        <v>0</v>
      </c>
      <c r="E114">
        <v>62</v>
      </c>
      <c r="F114">
        <v>0</v>
      </c>
      <c r="G114">
        <v>62</v>
      </c>
    </row>
    <row r="115" spans="3:13" ht="12.75">
      <c r="C115">
        <v>99</v>
      </c>
      <c r="D115">
        <v>771</v>
      </c>
      <c r="E115">
        <v>0</v>
      </c>
      <c r="F115">
        <v>1211</v>
      </c>
      <c r="G115">
        <v>1987</v>
      </c>
      <c r="I115">
        <f>+D115*100/D116</f>
        <v>19.231728610626092</v>
      </c>
      <c r="M115">
        <f>+G115*100/G116</f>
        <v>14.600631934749064</v>
      </c>
    </row>
    <row r="116" spans="2:7" ht="12.75">
      <c r="B116" t="s">
        <v>27</v>
      </c>
      <c r="D116">
        <v>4009</v>
      </c>
      <c r="E116">
        <v>62</v>
      </c>
      <c r="F116">
        <v>1262</v>
      </c>
      <c r="G116">
        <v>13609</v>
      </c>
    </row>
    <row r="117" spans="1:7" ht="12.75">
      <c r="A117" t="s">
        <v>110</v>
      </c>
      <c r="B117" t="s">
        <v>63</v>
      </c>
      <c r="C117">
        <v>1</v>
      </c>
      <c r="D117">
        <v>2961</v>
      </c>
      <c r="E117">
        <v>0</v>
      </c>
      <c r="F117">
        <v>6</v>
      </c>
      <c r="G117">
        <v>5383</v>
      </c>
    </row>
    <row r="118" spans="3:7" ht="12.75">
      <c r="C118">
        <v>2</v>
      </c>
      <c r="D118">
        <v>3</v>
      </c>
      <c r="E118">
        <v>0</v>
      </c>
      <c r="F118">
        <v>0</v>
      </c>
      <c r="G118">
        <v>294</v>
      </c>
    </row>
    <row r="119" spans="3:7" ht="12.75">
      <c r="C119">
        <v>3</v>
      </c>
      <c r="D119">
        <v>2</v>
      </c>
      <c r="E119">
        <v>0</v>
      </c>
      <c r="F119">
        <v>0</v>
      </c>
      <c r="G119">
        <v>2591</v>
      </c>
    </row>
    <row r="120" spans="3:7" ht="12.75">
      <c r="C120">
        <v>4</v>
      </c>
      <c r="D120">
        <v>1</v>
      </c>
      <c r="E120">
        <v>0</v>
      </c>
      <c r="F120">
        <v>0</v>
      </c>
      <c r="G120">
        <v>481</v>
      </c>
    </row>
    <row r="121" spans="3:7" ht="12.75">
      <c r="C121">
        <v>5</v>
      </c>
      <c r="D121">
        <v>1</v>
      </c>
      <c r="E121">
        <v>0</v>
      </c>
      <c r="F121">
        <v>0</v>
      </c>
      <c r="G121">
        <v>513</v>
      </c>
    </row>
    <row r="122" spans="3:7" ht="12.75">
      <c r="C122">
        <v>6</v>
      </c>
      <c r="D122">
        <v>262</v>
      </c>
      <c r="E122">
        <v>0</v>
      </c>
      <c r="F122">
        <v>1</v>
      </c>
      <c r="G122">
        <v>2728</v>
      </c>
    </row>
    <row r="123" spans="3:7" ht="12.75">
      <c r="C123">
        <v>7</v>
      </c>
      <c r="D123">
        <v>1163</v>
      </c>
      <c r="E123">
        <v>0</v>
      </c>
      <c r="F123">
        <v>62</v>
      </c>
      <c r="G123">
        <v>1438</v>
      </c>
    </row>
    <row r="124" spans="3:7" ht="12.75">
      <c r="C124">
        <v>8</v>
      </c>
      <c r="D124">
        <v>3</v>
      </c>
      <c r="E124">
        <v>0</v>
      </c>
      <c r="F124">
        <v>0</v>
      </c>
      <c r="G124">
        <v>250</v>
      </c>
    </row>
    <row r="125" spans="3:7" ht="12.75">
      <c r="C125">
        <v>9</v>
      </c>
      <c r="D125">
        <v>0</v>
      </c>
      <c r="E125">
        <v>0</v>
      </c>
      <c r="F125">
        <v>0</v>
      </c>
      <c r="G125">
        <v>86</v>
      </c>
    </row>
    <row r="126" spans="3:7" ht="12.75">
      <c r="C126">
        <v>88</v>
      </c>
      <c r="D126">
        <v>0</v>
      </c>
      <c r="E126">
        <v>43</v>
      </c>
      <c r="F126">
        <v>0</v>
      </c>
      <c r="G126">
        <v>43</v>
      </c>
    </row>
    <row r="127" spans="3:13" ht="12.75">
      <c r="C127">
        <v>99</v>
      </c>
      <c r="D127">
        <v>894</v>
      </c>
      <c r="E127">
        <v>0</v>
      </c>
      <c r="F127">
        <v>859</v>
      </c>
      <c r="G127">
        <v>1759</v>
      </c>
      <c r="I127">
        <f>+D127*100/D128</f>
        <v>16.899810964083176</v>
      </c>
      <c r="M127">
        <f>+G127*100/G128</f>
        <v>11.300269818835924</v>
      </c>
    </row>
    <row r="128" spans="2:7" ht="12.75">
      <c r="B128" t="s">
        <v>27</v>
      </c>
      <c r="D128">
        <v>5290</v>
      </c>
      <c r="E128">
        <v>43</v>
      </c>
      <c r="F128">
        <v>928</v>
      </c>
      <c r="G128">
        <v>15566</v>
      </c>
    </row>
    <row r="131" ht="12.75">
      <c r="A131" t="s">
        <v>117</v>
      </c>
    </row>
    <row r="132" ht="12.75">
      <c r="A132" t="s">
        <v>120</v>
      </c>
    </row>
    <row r="133" ht="12.75">
      <c r="A133" t="s">
        <v>50</v>
      </c>
    </row>
    <row r="134" spans="1:15" ht="12.75">
      <c r="A134" t="s">
        <v>51</v>
      </c>
      <c r="B134" t="s">
        <v>48</v>
      </c>
      <c r="C134" t="s">
        <v>48</v>
      </c>
      <c r="D134" t="s">
        <v>63</v>
      </c>
      <c r="O134" t="s">
        <v>27</v>
      </c>
    </row>
    <row r="135" spans="4:14" ht="12.75">
      <c r="D135">
        <v>1</v>
      </c>
      <c r="E135">
        <v>2</v>
      </c>
      <c r="F135">
        <v>3</v>
      </c>
      <c r="G135">
        <v>4</v>
      </c>
      <c r="H135">
        <v>5</v>
      </c>
      <c r="I135">
        <v>6</v>
      </c>
      <c r="J135">
        <v>7</v>
      </c>
      <c r="K135">
        <v>8</v>
      </c>
      <c r="L135">
        <v>9</v>
      </c>
      <c r="M135">
        <v>88</v>
      </c>
      <c r="N135">
        <v>99</v>
      </c>
    </row>
    <row r="136" spans="1:17" ht="12.75">
      <c r="A136" t="s">
        <v>52</v>
      </c>
      <c r="B136" t="s">
        <v>106</v>
      </c>
      <c r="C136" t="s">
        <v>107</v>
      </c>
      <c r="D136">
        <v>622</v>
      </c>
      <c r="E136">
        <v>165</v>
      </c>
      <c r="F136">
        <v>100</v>
      </c>
      <c r="G136">
        <v>65</v>
      </c>
      <c r="H136">
        <v>35</v>
      </c>
      <c r="I136">
        <v>132</v>
      </c>
      <c r="J136">
        <v>339</v>
      </c>
      <c r="K136">
        <v>38</v>
      </c>
      <c r="L136">
        <v>21</v>
      </c>
      <c r="M136">
        <v>15</v>
      </c>
      <c r="N136">
        <v>501</v>
      </c>
      <c r="O136">
        <v>2033</v>
      </c>
      <c r="Q136">
        <f aca="true" t="shared" si="5" ref="Q136:Q168">+N136*100/O136</f>
        <v>24.643384161337924</v>
      </c>
    </row>
    <row r="137" spans="3:17" ht="12.75">
      <c r="C137" t="s">
        <v>108</v>
      </c>
      <c r="D137">
        <v>461</v>
      </c>
      <c r="E137">
        <v>63</v>
      </c>
      <c r="F137">
        <v>75</v>
      </c>
      <c r="G137">
        <v>129</v>
      </c>
      <c r="H137">
        <v>26</v>
      </c>
      <c r="I137">
        <v>116</v>
      </c>
      <c r="J137">
        <v>249</v>
      </c>
      <c r="K137">
        <v>4</v>
      </c>
      <c r="L137">
        <v>26</v>
      </c>
      <c r="M137">
        <v>20</v>
      </c>
      <c r="N137">
        <v>994</v>
      </c>
      <c r="O137">
        <v>2163</v>
      </c>
      <c r="Q137">
        <f t="shared" si="5"/>
        <v>45.954692556634306</v>
      </c>
    </row>
    <row r="138" spans="3:17" ht="12.75">
      <c r="C138" t="s">
        <v>109</v>
      </c>
      <c r="D138">
        <v>359</v>
      </c>
      <c r="E138">
        <v>58</v>
      </c>
      <c r="F138">
        <v>59</v>
      </c>
      <c r="G138">
        <v>66</v>
      </c>
      <c r="H138">
        <v>29</v>
      </c>
      <c r="I138">
        <v>87</v>
      </c>
      <c r="J138">
        <v>218</v>
      </c>
      <c r="K138">
        <v>16</v>
      </c>
      <c r="L138">
        <v>20</v>
      </c>
      <c r="M138">
        <v>13</v>
      </c>
      <c r="N138">
        <v>1349</v>
      </c>
      <c r="O138">
        <v>2274</v>
      </c>
      <c r="Q138">
        <f t="shared" si="5"/>
        <v>59.32277924362357</v>
      </c>
    </row>
    <row r="139" spans="3:17" ht="12.75">
      <c r="C139" t="s">
        <v>110</v>
      </c>
      <c r="D139">
        <v>729</v>
      </c>
      <c r="E139">
        <v>88</v>
      </c>
      <c r="F139">
        <v>346</v>
      </c>
      <c r="G139">
        <v>165</v>
      </c>
      <c r="H139">
        <v>58</v>
      </c>
      <c r="I139">
        <v>258</v>
      </c>
      <c r="J139">
        <v>439</v>
      </c>
      <c r="K139">
        <v>40</v>
      </c>
      <c r="L139">
        <v>47</v>
      </c>
      <c r="M139">
        <v>7</v>
      </c>
      <c r="N139">
        <v>407</v>
      </c>
      <c r="O139">
        <v>2584</v>
      </c>
      <c r="Q139">
        <f t="shared" si="5"/>
        <v>15.75077399380805</v>
      </c>
    </row>
    <row r="140" spans="2:17" ht="12.75">
      <c r="B140" t="s">
        <v>27</v>
      </c>
      <c r="D140">
        <v>2171</v>
      </c>
      <c r="E140">
        <v>374</v>
      </c>
      <c r="F140">
        <v>580</v>
      </c>
      <c r="G140">
        <v>425</v>
      </c>
      <c r="H140">
        <v>148</v>
      </c>
      <c r="I140">
        <v>593</v>
      </c>
      <c r="J140">
        <v>1245</v>
      </c>
      <c r="K140">
        <v>98</v>
      </c>
      <c r="L140">
        <v>114</v>
      </c>
      <c r="M140">
        <v>55</v>
      </c>
      <c r="N140">
        <v>3251</v>
      </c>
      <c r="O140">
        <v>9054</v>
      </c>
      <c r="Q140" s="39">
        <f t="shared" si="5"/>
        <v>35.90678153302408</v>
      </c>
    </row>
    <row r="141" spans="1:17" ht="12.75">
      <c r="A141" t="s">
        <v>53</v>
      </c>
      <c r="B141" t="s">
        <v>106</v>
      </c>
      <c r="C141" t="s">
        <v>107</v>
      </c>
      <c r="D141">
        <v>814</v>
      </c>
      <c r="E141">
        <v>25</v>
      </c>
      <c r="F141">
        <v>14</v>
      </c>
      <c r="G141">
        <v>248</v>
      </c>
      <c r="H141">
        <v>8</v>
      </c>
      <c r="I141">
        <v>155</v>
      </c>
      <c r="J141">
        <v>284</v>
      </c>
      <c r="K141">
        <v>416</v>
      </c>
      <c r="L141">
        <v>5</v>
      </c>
      <c r="M141">
        <v>2</v>
      </c>
      <c r="N141">
        <v>49</v>
      </c>
      <c r="O141">
        <v>2020</v>
      </c>
      <c r="Q141">
        <f t="shared" si="5"/>
        <v>2.4257425742574257</v>
      </c>
    </row>
    <row r="142" spans="3:17" ht="12.75">
      <c r="C142" t="s">
        <v>108</v>
      </c>
      <c r="D142">
        <v>906</v>
      </c>
      <c r="E142">
        <v>29</v>
      </c>
      <c r="F142">
        <v>20</v>
      </c>
      <c r="G142">
        <v>155</v>
      </c>
      <c r="H142">
        <v>2</v>
      </c>
      <c r="I142">
        <v>180</v>
      </c>
      <c r="J142">
        <v>343</v>
      </c>
      <c r="K142">
        <v>435</v>
      </c>
      <c r="L142">
        <v>14</v>
      </c>
      <c r="M142">
        <v>1</v>
      </c>
      <c r="N142">
        <v>29</v>
      </c>
      <c r="O142">
        <v>2114</v>
      </c>
      <c r="Q142">
        <f t="shared" si="5"/>
        <v>1.3718070009460739</v>
      </c>
    </row>
    <row r="143" spans="3:17" ht="12.75">
      <c r="C143" t="s">
        <v>109</v>
      </c>
      <c r="D143">
        <v>985</v>
      </c>
      <c r="E143">
        <v>17</v>
      </c>
      <c r="F143">
        <v>7</v>
      </c>
      <c r="G143">
        <v>226</v>
      </c>
      <c r="H143">
        <v>2</v>
      </c>
      <c r="I143">
        <v>185</v>
      </c>
      <c r="J143">
        <v>279</v>
      </c>
      <c r="K143">
        <v>416</v>
      </c>
      <c r="L143">
        <v>11</v>
      </c>
      <c r="M143">
        <v>4</v>
      </c>
      <c r="N143">
        <v>53</v>
      </c>
      <c r="O143">
        <v>2185</v>
      </c>
      <c r="Q143">
        <f t="shared" si="5"/>
        <v>2.425629290617849</v>
      </c>
    </row>
    <row r="144" spans="3:17" ht="12.75">
      <c r="C144" t="s">
        <v>110</v>
      </c>
      <c r="D144">
        <v>1300</v>
      </c>
      <c r="E144">
        <v>24</v>
      </c>
      <c r="F144">
        <v>204</v>
      </c>
      <c r="G144">
        <v>195</v>
      </c>
      <c r="H144">
        <v>10</v>
      </c>
      <c r="I144">
        <v>316</v>
      </c>
      <c r="J144">
        <v>388</v>
      </c>
      <c r="K144">
        <v>143</v>
      </c>
      <c r="L144">
        <v>6</v>
      </c>
      <c r="M144">
        <v>9</v>
      </c>
      <c r="N144">
        <v>592</v>
      </c>
      <c r="O144">
        <v>3187</v>
      </c>
      <c r="Q144">
        <f t="shared" si="5"/>
        <v>18.575462817696895</v>
      </c>
    </row>
    <row r="145" spans="2:17" ht="12.75">
      <c r="B145" t="s">
        <v>27</v>
      </c>
      <c r="D145">
        <v>4005</v>
      </c>
      <c r="E145">
        <v>95</v>
      </c>
      <c r="F145">
        <v>245</v>
      </c>
      <c r="G145">
        <v>824</v>
      </c>
      <c r="H145">
        <v>22</v>
      </c>
      <c r="I145">
        <v>836</v>
      </c>
      <c r="J145">
        <v>1294</v>
      </c>
      <c r="K145">
        <v>1410</v>
      </c>
      <c r="L145">
        <v>36</v>
      </c>
      <c r="M145">
        <v>16</v>
      </c>
      <c r="N145">
        <v>723</v>
      </c>
      <c r="O145">
        <v>9506</v>
      </c>
      <c r="Q145" s="39">
        <f t="shared" si="5"/>
        <v>7.605722701451715</v>
      </c>
    </row>
    <row r="146" spans="1:17" ht="12.75">
      <c r="A146" t="s">
        <v>54</v>
      </c>
      <c r="B146" t="s">
        <v>106</v>
      </c>
      <c r="C146" t="s">
        <v>107</v>
      </c>
      <c r="D146">
        <v>2170</v>
      </c>
      <c r="E146">
        <v>25</v>
      </c>
      <c r="F146">
        <v>31</v>
      </c>
      <c r="G146">
        <v>61</v>
      </c>
      <c r="H146">
        <v>83</v>
      </c>
      <c r="I146">
        <v>54</v>
      </c>
      <c r="J146">
        <v>217</v>
      </c>
      <c r="K146">
        <v>13</v>
      </c>
      <c r="L146">
        <v>8</v>
      </c>
      <c r="M146">
        <v>13</v>
      </c>
      <c r="N146">
        <v>520</v>
      </c>
      <c r="O146">
        <v>3195</v>
      </c>
      <c r="Q146">
        <f t="shared" si="5"/>
        <v>16.275430359937403</v>
      </c>
    </row>
    <row r="147" spans="3:17" ht="12.75">
      <c r="C147" t="s">
        <v>108</v>
      </c>
      <c r="D147">
        <v>2010</v>
      </c>
      <c r="E147">
        <v>23</v>
      </c>
      <c r="F147">
        <v>29</v>
      </c>
      <c r="G147">
        <v>273</v>
      </c>
      <c r="H147">
        <v>109</v>
      </c>
      <c r="I147">
        <v>113</v>
      </c>
      <c r="J147">
        <v>367</v>
      </c>
      <c r="K147">
        <v>8</v>
      </c>
      <c r="L147">
        <v>4</v>
      </c>
      <c r="M147">
        <v>3</v>
      </c>
      <c r="N147">
        <v>231</v>
      </c>
      <c r="O147">
        <v>3170</v>
      </c>
      <c r="Q147">
        <f t="shared" si="5"/>
        <v>7.287066246056782</v>
      </c>
    </row>
    <row r="148" spans="3:17" ht="12.75">
      <c r="C148" t="s">
        <v>109</v>
      </c>
      <c r="D148">
        <v>1844</v>
      </c>
      <c r="E148">
        <v>39</v>
      </c>
      <c r="F148">
        <v>47</v>
      </c>
      <c r="G148">
        <v>216</v>
      </c>
      <c r="H148">
        <v>102</v>
      </c>
      <c r="I148">
        <v>51</v>
      </c>
      <c r="J148">
        <v>317</v>
      </c>
      <c r="K148">
        <v>17</v>
      </c>
      <c r="L148">
        <v>6</v>
      </c>
      <c r="M148">
        <v>11</v>
      </c>
      <c r="N148">
        <v>481</v>
      </c>
      <c r="O148">
        <v>3131</v>
      </c>
      <c r="Q148">
        <f t="shared" si="5"/>
        <v>15.362503992334718</v>
      </c>
    </row>
    <row r="149" spans="3:17" ht="12.75">
      <c r="C149" t="s">
        <v>110</v>
      </c>
      <c r="D149">
        <v>2084</v>
      </c>
      <c r="E149">
        <v>29</v>
      </c>
      <c r="F149">
        <v>96</v>
      </c>
      <c r="G149">
        <v>80</v>
      </c>
      <c r="H149">
        <v>91</v>
      </c>
      <c r="I149">
        <v>77</v>
      </c>
      <c r="J149">
        <v>409</v>
      </c>
      <c r="K149">
        <v>22</v>
      </c>
      <c r="L149">
        <v>10</v>
      </c>
      <c r="M149">
        <v>3</v>
      </c>
      <c r="N149">
        <v>621</v>
      </c>
      <c r="O149">
        <v>3522</v>
      </c>
      <c r="Q149">
        <f t="shared" si="5"/>
        <v>17.632027257240203</v>
      </c>
    </row>
    <row r="150" spans="2:17" ht="12.75">
      <c r="B150" t="s">
        <v>27</v>
      </c>
      <c r="D150">
        <v>8108</v>
      </c>
      <c r="E150">
        <v>116</v>
      </c>
      <c r="F150">
        <v>203</v>
      </c>
      <c r="G150">
        <v>630</v>
      </c>
      <c r="H150">
        <v>385</v>
      </c>
      <c r="I150">
        <v>295</v>
      </c>
      <c r="J150">
        <v>1310</v>
      </c>
      <c r="K150">
        <v>60</v>
      </c>
      <c r="L150">
        <v>28</v>
      </c>
      <c r="M150">
        <v>30</v>
      </c>
      <c r="N150">
        <v>1853</v>
      </c>
      <c r="O150">
        <v>13018</v>
      </c>
      <c r="Q150" s="39">
        <f t="shared" si="5"/>
        <v>14.234137348286987</v>
      </c>
    </row>
    <row r="151" spans="1:17" ht="12.75">
      <c r="A151" t="s">
        <v>55</v>
      </c>
      <c r="B151" t="s">
        <v>106</v>
      </c>
      <c r="C151" t="s">
        <v>107</v>
      </c>
      <c r="D151">
        <v>0</v>
      </c>
      <c r="E151">
        <v>246</v>
      </c>
      <c r="F151">
        <v>0</v>
      </c>
      <c r="G151">
        <v>0</v>
      </c>
      <c r="I151">
        <v>1</v>
      </c>
      <c r="J151">
        <v>0</v>
      </c>
      <c r="K151">
        <v>138</v>
      </c>
      <c r="O151">
        <v>385</v>
      </c>
      <c r="Q151">
        <f t="shared" si="5"/>
        <v>0</v>
      </c>
    </row>
    <row r="152" spans="3:17" ht="12.75">
      <c r="C152" t="s">
        <v>108</v>
      </c>
      <c r="D152">
        <v>1</v>
      </c>
      <c r="E152">
        <v>370</v>
      </c>
      <c r="F152">
        <v>0</v>
      </c>
      <c r="G152">
        <v>0</v>
      </c>
      <c r="I152">
        <v>1</v>
      </c>
      <c r="J152">
        <v>0</v>
      </c>
      <c r="K152">
        <v>125</v>
      </c>
      <c r="O152">
        <v>497</v>
      </c>
      <c r="Q152">
        <f t="shared" si="5"/>
        <v>0</v>
      </c>
    </row>
    <row r="153" spans="3:17" ht="12.75">
      <c r="C153" t="s">
        <v>109</v>
      </c>
      <c r="D153">
        <v>0</v>
      </c>
      <c r="E153">
        <v>277</v>
      </c>
      <c r="F153">
        <v>1</v>
      </c>
      <c r="G153">
        <v>1</v>
      </c>
      <c r="I153">
        <v>0</v>
      </c>
      <c r="J153">
        <v>2</v>
      </c>
      <c r="K153">
        <v>28</v>
      </c>
      <c r="O153">
        <v>309</v>
      </c>
      <c r="Q153">
        <f t="shared" si="5"/>
        <v>0</v>
      </c>
    </row>
    <row r="154" spans="3:17" ht="12.75">
      <c r="C154" t="s">
        <v>110</v>
      </c>
      <c r="D154">
        <v>1</v>
      </c>
      <c r="E154">
        <v>87</v>
      </c>
      <c r="F154">
        <v>5</v>
      </c>
      <c r="G154">
        <v>0</v>
      </c>
      <c r="I154">
        <v>0</v>
      </c>
      <c r="J154">
        <v>0</v>
      </c>
      <c r="K154">
        <v>4</v>
      </c>
      <c r="O154">
        <v>97</v>
      </c>
      <c r="Q154">
        <f t="shared" si="5"/>
        <v>0</v>
      </c>
    </row>
    <row r="155" spans="2:17" ht="12.75">
      <c r="B155" t="s">
        <v>27</v>
      </c>
      <c r="D155">
        <v>2</v>
      </c>
      <c r="E155">
        <v>980</v>
      </c>
      <c r="F155">
        <v>6</v>
      </c>
      <c r="G155">
        <v>1</v>
      </c>
      <c r="I155">
        <v>2</v>
      </c>
      <c r="J155">
        <v>2</v>
      </c>
      <c r="K155">
        <v>295</v>
      </c>
      <c r="O155">
        <v>1288</v>
      </c>
      <c r="Q155">
        <f t="shared" si="5"/>
        <v>0</v>
      </c>
    </row>
    <row r="156" spans="1:17" ht="12.75">
      <c r="A156" t="s">
        <v>56</v>
      </c>
      <c r="B156" t="s">
        <v>106</v>
      </c>
      <c r="C156" t="s">
        <v>107</v>
      </c>
      <c r="D156">
        <v>5</v>
      </c>
      <c r="E156">
        <v>4</v>
      </c>
      <c r="F156">
        <v>1541</v>
      </c>
      <c r="G156">
        <v>4</v>
      </c>
      <c r="I156">
        <v>3</v>
      </c>
      <c r="J156">
        <v>2</v>
      </c>
      <c r="K156">
        <v>1</v>
      </c>
      <c r="L156">
        <v>1</v>
      </c>
      <c r="M156">
        <v>13</v>
      </c>
      <c r="N156">
        <v>80</v>
      </c>
      <c r="O156">
        <v>1654</v>
      </c>
      <c r="Q156">
        <f t="shared" si="5"/>
        <v>4.836759371221282</v>
      </c>
    </row>
    <row r="157" spans="3:17" ht="12.75">
      <c r="C157" t="s">
        <v>108</v>
      </c>
      <c r="D157">
        <v>2</v>
      </c>
      <c r="E157">
        <v>3</v>
      </c>
      <c r="F157">
        <v>1565</v>
      </c>
      <c r="G157">
        <v>1</v>
      </c>
      <c r="I157">
        <v>0</v>
      </c>
      <c r="J157">
        <v>2</v>
      </c>
      <c r="K157">
        <v>3</v>
      </c>
      <c r="L157">
        <v>1</v>
      </c>
      <c r="M157">
        <v>7</v>
      </c>
      <c r="N157">
        <v>160</v>
      </c>
      <c r="O157">
        <v>1744</v>
      </c>
      <c r="Q157">
        <f t="shared" si="5"/>
        <v>9.174311926605505</v>
      </c>
    </row>
    <row r="158" spans="3:17" ht="12.75">
      <c r="C158" t="s">
        <v>109</v>
      </c>
      <c r="D158">
        <v>2</v>
      </c>
      <c r="E158">
        <v>3</v>
      </c>
      <c r="F158">
        <v>1529</v>
      </c>
      <c r="G158">
        <v>1</v>
      </c>
      <c r="I158">
        <v>1</v>
      </c>
      <c r="J158">
        <v>0</v>
      </c>
      <c r="K158">
        <v>1</v>
      </c>
      <c r="L158">
        <v>0</v>
      </c>
      <c r="M158">
        <v>10</v>
      </c>
      <c r="N158">
        <v>92</v>
      </c>
      <c r="O158">
        <v>1639</v>
      </c>
      <c r="Q158">
        <f t="shared" si="5"/>
        <v>5.613178767541184</v>
      </c>
    </row>
    <row r="159" spans="3:17" ht="12.75">
      <c r="C159" t="s">
        <v>110</v>
      </c>
      <c r="D159">
        <v>2</v>
      </c>
      <c r="E159">
        <v>3</v>
      </c>
      <c r="F159">
        <v>1826</v>
      </c>
      <c r="G159">
        <v>2</v>
      </c>
      <c r="I159">
        <v>0</v>
      </c>
      <c r="J159">
        <v>1</v>
      </c>
      <c r="K159">
        <v>2</v>
      </c>
      <c r="L159">
        <v>0</v>
      </c>
      <c r="M159">
        <v>6</v>
      </c>
      <c r="N159">
        <v>120</v>
      </c>
      <c r="O159">
        <v>1962</v>
      </c>
      <c r="Q159">
        <f t="shared" si="5"/>
        <v>6.116207951070336</v>
      </c>
    </row>
    <row r="160" spans="2:17" ht="12.75">
      <c r="B160" t="s">
        <v>27</v>
      </c>
      <c r="D160">
        <v>11</v>
      </c>
      <c r="E160">
        <v>13</v>
      </c>
      <c r="F160">
        <v>6461</v>
      </c>
      <c r="G160">
        <v>8</v>
      </c>
      <c r="I160">
        <v>4</v>
      </c>
      <c r="J160">
        <v>5</v>
      </c>
      <c r="K160">
        <v>7</v>
      </c>
      <c r="L160">
        <v>2</v>
      </c>
      <c r="M160">
        <v>36</v>
      </c>
      <c r="N160">
        <v>452</v>
      </c>
      <c r="O160">
        <v>6999</v>
      </c>
      <c r="Q160" s="39">
        <f t="shared" si="5"/>
        <v>6.458065437919703</v>
      </c>
    </row>
    <row r="161" spans="1:17" ht="12.75">
      <c r="A161" t="s">
        <v>57</v>
      </c>
      <c r="B161" t="s">
        <v>106</v>
      </c>
      <c r="C161" t="s">
        <v>107</v>
      </c>
      <c r="D161">
        <v>0</v>
      </c>
      <c r="F161">
        <v>1</v>
      </c>
      <c r="I161">
        <v>0</v>
      </c>
      <c r="O161">
        <v>1</v>
      </c>
      <c r="Q161">
        <f t="shared" si="5"/>
        <v>0</v>
      </c>
    </row>
    <row r="162" spans="3:17" ht="12.75">
      <c r="C162" t="s">
        <v>108</v>
      </c>
      <c r="D162">
        <v>1</v>
      </c>
      <c r="F162">
        <v>0</v>
      </c>
      <c r="I162">
        <v>1</v>
      </c>
      <c r="O162">
        <v>2</v>
      </c>
      <c r="Q162">
        <f t="shared" si="5"/>
        <v>0</v>
      </c>
    </row>
    <row r="163" spans="2:17" ht="12.75">
      <c r="B163" t="s">
        <v>27</v>
      </c>
      <c r="D163">
        <v>1</v>
      </c>
      <c r="F163">
        <v>1</v>
      </c>
      <c r="I163">
        <v>1</v>
      </c>
      <c r="O163">
        <v>3</v>
      </c>
      <c r="Q163" s="39">
        <f t="shared" si="5"/>
        <v>0</v>
      </c>
    </row>
    <row r="164" spans="1:17" ht="12.75">
      <c r="A164" t="s">
        <v>58</v>
      </c>
      <c r="B164" t="s">
        <v>106</v>
      </c>
      <c r="C164" t="s">
        <v>107</v>
      </c>
      <c r="D164">
        <v>965</v>
      </c>
      <c r="E164">
        <v>142</v>
      </c>
      <c r="F164">
        <v>67</v>
      </c>
      <c r="G164">
        <v>145</v>
      </c>
      <c r="H164">
        <v>160</v>
      </c>
      <c r="I164">
        <v>2280</v>
      </c>
      <c r="J164">
        <v>175</v>
      </c>
      <c r="K164">
        <v>57</v>
      </c>
      <c r="L164">
        <v>35</v>
      </c>
      <c r="M164">
        <v>22</v>
      </c>
      <c r="N164">
        <v>32</v>
      </c>
      <c r="O164">
        <v>4080</v>
      </c>
      <c r="Q164">
        <f t="shared" si="5"/>
        <v>0.7843137254901961</v>
      </c>
    </row>
    <row r="165" spans="3:17" ht="12.75">
      <c r="C165" t="s">
        <v>108</v>
      </c>
      <c r="D165">
        <v>1053</v>
      </c>
      <c r="E165">
        <v>119</v>
      </c>
      <c r="F165">
        <v>63</v>
      </c>
      <c r="G165">
        <v>48</v>
      </c>
      <c r="H165">
        <v>290</v>
      </c>
      <c r="I165">
        <v>2302</v>
      </c>
      <c r="J165">
        <v>161</v>
      </c>
      <c r="K165">
        <v>58</v>
      </c>
      <c r="L165">
        <v>23</v>
      </c>
      <c r="M165">
        <v>19</v>
      </c>
      <c r="N165">
        <v>18</v>
      </c>
      <c r="O165">
        <v>4154</v>
      </c>
      <c r="Q165">
        <f t="shared" si="5"/>
        <v>0.43331728454501683</v>
      </c>
    </row>
    <row r="166" spans="3:17" ht="12.75">
      <c r="C166" t="s">
        <v>109</v>
      </c>
      <c r="D166">
        <v>1125</v>
      </c>
      <c r="E166">
        <v>82</v>
      </c>
      <c r="F166">
        <v>77</v>
      </c>
      <c r="G166">
        <v>51</v>
      </c>
      <c r="H166">
        <v>285</v>
      </c>
      <c r="I166">
        <v>2177</v>
      </c>
      <c r="J166">
        <v>159</v>
      </c>
      <c r="K166">
        <v>54</v>
      </c>
      <c r="L166">
        <v>25</v>
      </c>
      <c r="M166">
        <v>24</v>
      </c>
      <c r="N166">
        <v>12</v>
      </c>
      <c r="O166">
        <v>4071</v>
      </c>
      <c r="Q166">
        <f t="shared" si="5"/>
        <v>0.2947678703021371</v>
      </c>
    </row>
    <row r="167" spans="3:17" ht="12.75">
      <c r="C167" t="s">
        <v>110</v>
      </c>
      <c r="D167">
        <v>1267</v>
      </c>
      <c r="E167">
        <v>63</v>
      </c>
      <c r="F167">
        <v>114</v>
      </c>
      <c r="G167">
        <v>39</v>
      </c>
      <c r="H167">
        <v>354</v>
      </c>
      <c r="I167">
        <v>2077</v>
      </c>
      <c r="J167">
        <v>201</v>
      </c>
      <c r="K167">
        <v>39</v>
      </c>
      <c r="L167">
        <v>23</v>
      </c>
      <c r="M167">
        <v>18</v>
      </c>
      <c r="N167">
        <v>19</v>
      </c>
      <c r="O167">
        <v>4214</v>
      </c>
      <c r="Q167">
        <f t="shared" si="5"/>
        <v>0.4508780256288562</v>
      </c>
    </row>
    <row r="168" spans="2:17" ht="12.75">
      <c r="B168" t="s">
        <v>27</v>
      </c>
      <c r="D168">
        <v>4410</v>
      </c>
      <c r="E168">
        <v>406</v>
      </c>
      <c r="F168">
        <v>321</v>
      </c>
      <c r="G168">
        <v>283</v>
      </c>
      <c r="H168">
        <v>1089</v>
      </c>
      <c r="I168">
        <v>8836</v>
      </c>
      <c r="J168">
        <v>696</v>
      </c>
      <c r="K168">
        <v>208</v>
      </c>
      <c r="L168">
        <v>106</v>
      </c>
      <c r="M168">
        <v>83</v>
      </c>
      <c r="N168">
        <v>81</v>
      </c>
      <c r="O168">
        <v>16519</v>
      </c>
      <c r="Q168" s="39">
        <f t="shared" si="5"/>
        <v>0.4903444518433319</v>
      </c>
    </row>
  </sheetData>
  <printOptions/>
  <pageMargins left="0.75" right="0.75" top="1" bottom="1" header="0" footer="0"/>
  <pageSetup orientation="portrait" paperSize="9"/>
</worksheet>
</file>

<file path=xl/worksheets/sheet16.xml><?xml version="1.0" encoding="utf-8"?>
<worksheet xmlns="http://schemas.openxmlformats.org/spreadsheetml/2006/main" xmlns:r="http://schemas.openxmlformats.org/officeDocument/2006/relationships">
  <dimension ref="A1:W49"/>
  <sheetViews>
    <sheetView workbookViewId="0" topLeftCell="A1">
      <selection activeCell="A1" sqref="A1"/>
    </sheetView>
  </sheetViews>
  <sheetFormatPr defaultColWidth="11.421875" defaultRowHeight="12.75"/>
  <cols>
    <col min="2" max="2" width="5.140625" style="0" customWidth="1"/>
    <col min="3" max="7" width="7.7109375" style="0" bestFit="1" customWidth="1"/>
    <col min="9" max="9" width="5.140625" style="0" customWidth="1"/>
    <col min="10" max="10" width="4.140625" style="0" customWidth="1"/>
    <col min="11" max="15" width="6.57421875" style="0" bestFit="1" customWidth="1"/>
    <col min="17" max="17" width="5.140625" style="0" customWidth="1"/>
    <col min="18" max="18" width="4.140625" style="0" customWidth="1"/>
    <col min="19" max="22" width="6.57421875" style="0" bestFit="1" customWidth="1"/>
    <col min="23" max="23" width="9.8515625" style="0" customWidth="1"/>
  </cols>
  <sheetData>
    <row r="1" spans="1:17" ht="12.75">
      <c r="A1" s="6" t="s">
        <v>121</v>
      </c>
      <c r="I1" s="6" t="s">
        <v>117</v>
      </c>
      <c r="Q1" s="6" t="s">
        <v>122</v>
      </c>
    </row>
    <row r="2" spans="1:17" ht="12.75">
      <c r="A2" t="s">
        <v>50</v>
      </c>
      <c r="I2" t="s">
        <v>50</v>
      </c>
      <c r="Q2" t="s">
        <v>50</v>
      </c>
    </row>
    <row r="3" spans="1:23" ht="12.75">
      <c r="A3" t="s">
        <v>48</v>
      </c>
      <c r="B3" t="s">
        <v>48</v>
      </c>
      <c r="C3" t="s">
        <v>106</v>
      </c>
      <c r="G3" t="s">
        <v>27</v>
      </c>
      <c r="I3" t="s">
        <v>48</v>
      </c>
      <c r="J3" t="s">
        <v>48</v>
      </c>
      <c r="K3" t="s">
        <v>106</v>
      </c>
      <c r="O3" t="s">
        <v>27</v>
      </c>
      <c r="Q3" t="s">
        <v>48</v>
      </c>
      <c r="R3" t="s">
        <v>48</v>
      </c>
      <c r="S3" t="s">
        <v>106</v>
      </c>
      <c r="W3" t="s">
        <v>27</v>
      </c>
    </row>
    <row r="4" spans="3:22" ht="12.75">
      <c r="C4" t="s">
        <v>107</v>
      </c>
      <c r="D4" t="s">
        <v>108</v>
      </c>
      <c r="E4" t="s">
        <v>109</v>
      </c>
      <c r="F4" t="s">
        <v>110</v>
      </c>
      <c r="K4" t="s">
        <v>107</v>
      </c>
      <c r="L4" t="s">
        <v>108</v>
      </c>
      <c r="M4" t="s">
        <v>109</v>
      </c>
      <c r="N4" t="s">
        <v>110</v>
      </c>
      <c r="S4" t="s">
        <v>107</v>
      </c>
      <c r="T4" t="s">
        <v>108</v>
      </c>
      <c r="U4" t="s">
        <v>109</v>
      </c>
      <c r="V4" t="s">
        <v>110</v>
      </c>
    </row>
    <row r="5" spans="1:23" ht="12.75">
      <c r="A5" t="s">
        <v>63</v>
      </c>
      <c r="B5">
        <v>1</v>
      </c>
      <c r="C5">
        <v>4184</v>
      </c>
      <c r="D5">
        <v>4379</v>
      </c>
      <c r="E5">
        <v>4142</v>
      </c>
      <c r="F5">
        <v>4048</v>
      </c>
      <c r="G5">
        <v>16753</v>
      </c>
      <c r="I5" t="s">
        <v>63</v>
      </c>
      <c r="J5">
        <v>1</v>
      </c>
      <c r="K5">
        <v>3931</v>
      </c>
      <c r="L5">
        <v>3832</v>
      </c>
      <c r="M5">
        <v>3580</v>
      </c>
      <c r="N5">
        <v>4647</v>
      </c>
      <c r="O5">
        <v>15990</v>
      </c>
      <c r="Q5" t="s">
        <v>63</v>
      </c>
      <c r="R5">
        <v>1</v>
      </c>
      <c r="S5">
        <f aca="true" t="shared" si="0" ref="S5:S16">+K5+C5</f>
        <v>8115</v>
      </c>
      <c r="T5">
        <f aca="true" t="shared" si="1" ref="T5:T16">+L5+D5</f>
        <v>8211</v>
      </c>
      <c r="U5">
        <f aca="true" t="shared" si="2" ref="U5:U16">+M5+E5</f>
        <v>7722</v>
      </c>
      <c r="V5">
        <f aca="true" t="shared" si="3" ref="V5:V16">+N5+F5</f>
        <v>8695</v>
      </c>
      <c r="W5">
        <f aca="true" t="shared" si="4" ref="W5:W16">+O5+G5</f>
        <v>32743</v>
      </c>
    </row>
    <row r="6" spans="2:23" ht="12.75">
      <c r="B6">
        <v>2</v>
      </c>
      <c r="C6">
        <v>4612</v>
      </c>
      <c r="D6">
        <v>4901</v>
      </c>
      <c r="E6">
        <v>5367</v>
      </c>
      <c r="F6">
        <v>6107</v>
      </c>
      <c r="G6">
        <v>20987</v>
      </c>
      <c r="J6">
        <v>2</v>
      </c>
      <c r="K6">
        <v>512</v>
      </c>
      <c r="L6">
        <v>502</v>
      </c>
      <c r="M6">
        <v>414</v>
      </c>
      <c r="N6">
        <v>247</v>
      </c>
      <c r="O6">
        <v>1675</v>
      </c>
      <c r="R6">
        <v>2</v>
      </c>
      <c r="S6">
        <f t="shared" si="0"/>
        <v>5124</v>
      </c>
      <c r="T6">
        <f t="shared" si="1"/>
        <v>5403</v>
      </c>
      <c r="U6">
        <f t="shared" si="2"/>
        <v>5781</v>
      </c>
      <c r="V6">
        <f t="shared" si="3"/>
        <v>6354</v>
      </c>
      <c r="W6">
        <f t="shared" si="4"/>
        <v>22662</v>
      </c>
    </row>
    <row r="7" spans="2:23" ht="12.75">
      <c r="B7">
        <v>3</v>
      </c>
      <c r="C7">
        <v>3666</v>
      </c>
      <c r="D7">
        <v>3722</v>
      </c>
      <c r="E7">
        <v>3846</v>
      </c>
      <c r="F7">
        <v>3314</v>
      </c>
      <c r="G7">
        <v>14548</v>
      </c>
      <c r="J7">
        <v>3</v>
      </c>
      <c r="K7">
        <v>1732</v>
      </c>
      <c r="L7">
        <v>1733</v>
      </c>
      <c r="M7">
        <v>1702</v>
      </c>
      <c r="N7">
        <v>2515</v>
      </c>
      <c r="O7">
        <v>7682</v>
      </c>
      <c r="R7">
        <v>3</v>
      </c>
      <c r="S7">
        <f t="shared" si="0"/>
        <v>5398</v>
      </c>
      <c r="T7">
        <f t="shared" si="1"/>
        <v>5455</v>
      </c>
      <c r="U7">
        <f t="shared" si="2"/>
        <v>5548</v>
      </c>
      <c r="V7">
        <f t="shared" si="3"/>
        <v>5829</v>
      </c>
      <c r="W7">
        <f t="shared" si="4"/>
        <v>22230</v>
      </c>
    </row>
    <row r="8" spans="2:23" ht="12.75">
      <c r="B8">
        <v>4</v>
      </c>
      <c r="C8">
        <v>1235</v>
      </c>
      <c r="D8">
        <v>1286</v>
      </c>
      <c r="E8">
        <v>1325</v>
      </c>
      <c r="F8">
        <v>1338</v>
      </c>
      <c r="G8">
        <v>5184</v>
      </c>
      <c r="J8">
        <v>4</v>
      </c>
      <c r="K8">
        <v>496</v>
      </c>
      <c r="L8">
        <v>587</v>
      </c>
      <c r="M8">
        <v>537</v>
      </c>
      <c r="N8">
        <v>466</v>
      </c>
      <c r="O8">
        <v>2086</v>
      </c>
      <c r="R8">
        <v>4</v>
      </c>
      <c r="S8">
        <f t="shared" si="0"/>
        <v>1731</v>
      </c>
      <c r="T8">
        <f t="shared" si="1"/>
        <v>1873</v>
      </c>
      <c r="U8">
        <f t="shared" si="2"/>
        <v>1862</v>
      </c>
      <c r="V8">
        <f t="shared" si="3"/>
        <v>1804</v>
      </c>
      <c r="W8">
        <f t="shared" si="4"/>
        <v>7270</v>
      </c>
    </row>
    <row r="9" spans="2:23" ht="12.75">
      <c r="B9">
        <v>5</v>
      </c>
      <c r="C9">
        <v>1262</v>
      </c>
      <c r="D9">
        <v>1251</v>
      </c>
      <c r="E9">
        <v>1249</v>
      </c>
      <c r="F9">
        <v>1253</v>
      </c>
      <c r="G9">
        <v>5015</v>
      </c>
      <c r="J9">
        <v>5</v>
      </c>
      <c r="K9">
        <v>269</v>
      </c>
      <c r="L9">
        <v>420</v>
      </c>
      <c r="M9">
        <v>388</v>
      </c>
      <c r="N9">
        <v>474</v>
      </c>
      <c r="O9">
        <v>1551</v>
      </c>
      <c r="R9">
        <v>5</v>
      </c>
      <c r="S9">
        <f t="shared" si="0"/>
        <v>1531</v>
      </c>
      <c r="T9">
        <f t="shared" si="1"/>
        <v>1671</v>
      </c>
      <c r="U9">
        <f t="shared" si="2"/>
        <v>1637</v>
      </c>
      <c r="V9">
        <f t="shared" si="3"/>
        <v>1727</v>
      </c>
      <c r="W9">
        <f t="shared" si="4"/>
        <v>6566</v>
      </c>
    </row>
    <row r="10" spans="2:23" ht="12.75">
      <c r="B10">
        <v>6</v>
      </c>
      <c r="C10">
        <v>4910</v>
      </c>
      <c r="D10">
        <v>4936</v>
      </c>
      <c r="E10">
        <v>4892</v>
      </c>
      <c r="F10">
        <v>5249</v>
      </c>
      <c r="G10">
        <v>19987</v>
      </c>
      <c r="J10">
        <v>6</v>
      </c>
      <c r="K10">
        <v>489</v>
      </c>
      <c r="L10">
        <v>560</v>
      </c>
      <c r="M10">
        <v>462</v>
      </c>
      <c r="N10">
        <v>763</v>
      </c>
      <c r="O10">
        <v>2274</v>
      </c>
      <c r="R10">
        <v>6</v>
      </c>
      <c r="S10">
        <f t="shared" si="0"/>
        <v>5399</v>
      </c>
      <c r="T10">
        <f t="shared" si="1"/>
        <v>5496</v>
      </c>
      <c r="U10">
        <f t="shared" si="2"/>
        <v>5354</v>
      </c>
      <c r="V10">
        <f t="shared" si="3"/>
        <v>6012</v>
      </c>
      <c r="W10">
        <f t="shared" si="4"/>
        <v>22261</v>
      </c>
    </row>
    <row r="11" spans="2:23" ht="12.75">
      <c r="B11">
        <v>7</v>
      </c>
      <c r="C11">
        <v>4164</v>
      </c>
      <c r="D11">
        <v>4417</v>
      </c>
      <c r="E11">
        <v>4900</v>
      </c>
      <c r="F11">
        <v>5022</v>
      </c>
      <c r="G11">
        <v>18503</v>
      </c>
      <c r="J11">
        <v>7</v>
      </c>
      <c r="K11">
        <v>873</v>
      </c>
      <c r="L11">
        <v>930</v>
      </c>
      <c r="M11">
        <v>830</v>
      </c>
      <c r="N11">
        <v>1259</v>
      </c>
      <c r="O11">
        <v>3892</v>
      </c>
      <c r="R11">
        <v>7</v>
      </c>
      <c r="S11">
        <f t="shared" si="0"/>
        <v>5037</v>
      </c>
      <c r="T11">
        <f t="shared" si="1"/>
        <v>5347</v>
      </c>
      <c r="U11">
        <f t="shared" si="2"/>
        <v>5730</v>
      </c>
      <c r="V11">
        <f t="shared" si="3"/>
        <v>6281</v>
      </c>
      <c r="W11">
        <f t="shared" si="4"/>
        <v>22395</v>
      </c>
    </row>
    <row r="12" spans="2:23" ht="12.75">
      <c r="B12">
        <v>8</v>
      </c>
      <c r="C12">
        <v>1405</v>
      </c>
      <c r="D12">
        <v>1616</v>
      </c>
      <c r="E12">
        <v>1678</v>
      </c>
      <c r="F12">
        <v>2425</v>
      </c>
      <c r="G12">
        <v>7124</v>
      </c>
      <c r="J12">
        <v>8</v>
      </c>
      <c r="K12">
        <v>653</v>
      </c>
      <c r="L12">
        <v>617</v>
      </c>
      <c r="M12">
        <v>521</v>
      </c>
      <c r="N12">
        <v>244</v>
      </c>
      <c r="O12">
        <v>2035</v>
      </c>
      <c r="R12">
        <v>8</v>
      </c>
      <c r="S12">
        <f t="shared" si="0"/>
        <v>2058</v>
      </c>
      <c r="T12">
        <f t="shared" si="1"/>
        <v>2233</v>
      </c>
      <c r="U12">
        <f t="shared" si="2"/>
        <v>2199</v>
      </c>
      <c r="V12">
        <f t="shared" si="3"/>
        <v>2669</v>
      </c>
      <c r="W12">
        <f t="shared" si="4"/>
        <v>9159</v>
      </c>
    </row>
    <row r="13" spans="2:23" ht="12.75">
      <c r="B13">
        <v>9</v>
      </c>
      <c r="C13">
        <v>1595</v>
      </c>
      <c r="D13">
        <v>1495</v>
      </c>
      <c r="E13">
        <v>1586</v>
      </c>
      <c r="F13">
        <v>1445</v>
      </c>
      <c r="G13">
        <v>6121</v>
      </c>
      <c r="J13">
        <v>9</v>
      </c>
      <c r="K13">
        <v>55</v>
      </c>
      <c r="L13">
        <v>54</v>
      </c>
      <c r="M13">
        <v>51</v>
      </c>
      <c r="N13">
        <v>80</v>
      </c>
      <c r="O13">
        <v>240</v>
      </c>
      <c r="R13">
        <v>9</v>
      </c>
      <c r="S13">
        <f t="shared" si="0"/>
        <v>1650</v>
      </c>
      <c r="T13">
        <f t="shared" si="1"/>
        <v>1549</v>
      </c>
      <c r="U13">
        <f t="shared" si="2"/>
        <v>1637</v>
      </c>
      <c r="V13">
        <f t="shared" si="3"/>
        <v>1525</v>
      </c>
      <c r="W13">
        <f t="shared" si="4"/>
        <v>6361</v>
      </c>
    </row>
    <row r="14" spans="2:23" ht="12.75">
      <c r="B14">
        <v>88</v>
      </c>
      <c r="C14">
        <v>227</v>
      </c>
      <c r="D14">
        <v>161</v>
      </c>
      <c r="E14">
        <v>183</v>
      </c>
      <c r="F14">
        <v>190</v>
      </c>
      <c r="G14">
        <v>761</v>
      </c>
      <c r="J14">
        <v>88</v>
      </c>
      <c r="K14">
        <v>43</v>
      </c>
      <c r="L14">
        <v>29</v>
      </c>
      <c r="M14">
        <v>37</v>
      </c>
      <c r="N14">
        <v>27</v>
      </c>
      <c r="O14">
        <v>136</v>
      </c>
      <c r="R14">
        <v>88</v>
      </c>
      <c r="S14">
        <f t="shared" si="0"/>
        <v>270</v>
      </c>
      <c r="T14">
        <f t="shared" si="1"/>
        <v>190</v>
      </c>
      <c r="U14">
        <f t="shared" si="2"/>
        <v>220</v>
      </c>
      <c r="V14">
        <f t="shared" si="3"/>
        <v>217</v>
      </c>
      <c r="W14">
        <f t="shared" si="4"/>
        <v>897</v>
      </c>
    </row>
    <row r="15" spans="2:23" ht="12.75">
      <c r="B15">
        <v>99</v>
      </c>
      <c r="C15">
        <v>299</v>
      </c>
      <c r="D15">
        <v>105</v>
      </c>
      <c r="E15">
        <v>91</v>
      </c>
      <c r="F15">
        <v>53</v>
      </c>
      <c r="G15">
        <v>548</v>
      </c>
      <c r="J15">
        <v>99</v>
      </c>
      <c r="K15">
        <v>1022</v>
      </c>
      <c r="L15">
        <v>1078</v>
      </c>
      <c r="M15">
        <v>1778</v>
      </c>
      <c r="N15">
        <v>1561</v>
      </c>
      <c r="O15">
        <v>5439</v>
      </c>
      <c r="R15">
        <v>99</v>
      </c>
      <c r="S15">
        <f t="shared" si="0"/>
        <v>1321</v>
      </c>
      <c r="T15">
        <f t="shared" si="1"/>
        <v>1183</v>
      </c>
      <c r="U15">
        <f t="shared" si="2"/>
        <v>1869</v>
      </c>
      <c r="V15">
        <f t="shared" si="3"/>
        <v>1614</v>
      </c>
      <c r="W15">
        <f t="shared" si="4"/>
        <v>5987</v>
      </c>
    </row>
    <row r="16" spans="1:23" ht="12.75">
      <c r="A16" t="s">
        <v>27</v>
      </c>
      <c r="C16">
        <v>27559</v>
      </c>
      <c r="D16">
        <v>28269</v>
      </c>
      <c r="E16">
        <v>29259</v>
      </c>
      <c r="F16">
        <v>30444</v>
      </c>
      <c r="G16">
        <v>115531</v>
      </c>
      <c r="I16" t="s">
        <v>27</v>
      </c>
      <c r="K16">
        <v>10075</v>
      </c>
      <c r="L16">
        <v>10342</v>
      </c>
      <c r="M16">
        <v>10300</v>
      </c>
      <c r="N16">
        <v>12283</v>
      </c>
      <c r="O16">
        <v>43000</v>
      </c>
      <c r="Q16" t="s">
        <v>27</v>
      </c>
      <c r="S16">
        <f t="shared" si="0"/>
        <v>37634</v>
      </c>
      <c r="T16">
        <f t="shared" si="1"/>
        <v>38611</v>
      </c>
      <c r="U16">
        <f t="shared" si="2"/>
        <v>39559</v>
      </c>
      <c r="V16">
        <f t="shared" si="3"/>
        <v>42727</v>
      </c>
      <c r="W16">
        <f t="shared" si="4"/>
        <v>158531</v>
      </c>
    </row>
    <row r="18" spans="1:17" ht="12.75">
      <c r="A18" s="6" t="s">
        <v>123</v>
      </c>
      <c r="I18" t="s">
        <v>111</v>
      </c>
      <c r="Q18" t="s">
        <v>111</v>
      </c>
    </row>
    <row r="19" spans="1:17" ht="12.75">
      <c r="A19" t="s">
        <v>50</v>
      </c>
      <c r="I19" t="s">
        <v>50</v>
      </c>
      <c r="Q19" t="s">
        <v>50</v>
      </c>
    </row>
    <row r="20" spans="1:23" ht="12.75">
      <c r="A20" t="s">
        <v>48</v>
      </c>
      <c r="B20" t="s">
        <v>48</v>
      </c>
      <c r="C20" t="s">
        <v>106</v>
      </c>
      <c r="G20" t="s">
        <v>27</v>
      </c>
      <c r="I20" t="s">
        <v>48</v>
      </c>
      <c r="J20" t="s">
        <v>48</v>
      </c>
      <c r="K20" t="s">
        <v>106</v>
      </c>
      <c r="O20" t="s">
        <v>27</v>
      </c>
      <c r="Q20" t="s">
        <v>48</v>
      </c>
      <c r="R20" t="s">
        <v>48</v>
      </c>
      <c r="S20" t="s">
        <v>106</v>
      </c>
      <c r="W20" t="s">
        <v>27</v>
      </c>
    </row>
    <row r="21" spans="3:22" ht="12.75">
      <c r="C21" t="s">
        <v>107</v>
      </c>
      <c r="D21" t="s">
        <v>108</v>
      </c>
      <c r="E21" t="s">
        <v>109</v>
      </c>
      <c r="F21" t="s">
        <v>110</v>
      </c>
      <c r="K21" t="s">
        <v>107</v>
      </c>
      <c r="L21" t="s">
        <v>108</v>
      </c>
      <c r="M21" t="s">
        <v>109</v>
      </c>
      <c r="N21" t="s">
        <v>110</v>
      </c>
      <c r="S21" t="s">
        <v>107</v>
      </c>
      <c r="T21" t="s">
        <v>108</v>
      </c>
      <c r="U21" t="s">
        <v>109</v>
      </c>
      <c r="V21" t="s">
        <v>110</v>
      </c>
    </row>
    <row r="22" spans="1:23" ht="12.75">
      <c r="A22" t="s">
        <v>63</v>
      </c>
      <c r="B22">
        <v>1</v>
      </c>
      <c r="C22">
        <v>18900</v>
      </c>
      <c r="D22">
        <v>19476</v>
      </c>
      <c r="E22">
        <v>18414</v>
      </c>
      <c r="F22">
        <v>17788</v>
      </c>
      <c r="G22">
        <v>74578</v>
      </c>
      <c r="I22" t="s">
        <v>63</v>
      </c>
      <c r="J22">
        <v>1</v>
      </c>
      <c r="K22">
        <v>4576</v>
      </c>
      <c r="L22">
        <v>4434</v>
      </c>
      <c r="M22">
        <v>4315</v>
      </c>
      <c r="N22">
        <v>5383</v>
      </c>
      <c r="O22">
        <v>18708</v>
      </c>
      <c r="Q22" t="s">
        <v>63</v>
      </c>
      <c r="R22">
        <v>1</v>
      </c>
      <c r="S22">
        <f aca="true" t="shared" si="5" ref="S22:S33">+K22+C22</f>
        <v>23476</v>
      </c>
      <c r="T22">
        <f aca="true" t="shared" si="6" ref="T22:T33">+L22+D22</f>
        <v>23910</v>
      </c>
      <c r="U22">
        <f aca="true" t="shared" si="7" ref="U22:U33">+M22+E22</f>
        <v>22729</v>
      </c>
      <c r="V22">
        <f aca="true" t="shared" si="8" ref="V22:V33">+N22+F22</f>
        <v>23171</v>
      </c>
      <c r="W22">
        <f aca="true" t="shared" si="9" ref="W22:W33">+O22+G22</f>
        <v>93286</v>
      </c>
    </row>
    <row r="23" spans="2:23" ht="12.75">
      <c r="B23">
        <v>2</v>
      </c>
      <c r="C23">
        <v>23349</v>
      </c>
      <c r="D23">
        <v>22536</v>
      </c>
      <c r="E23">
        <v>22829</v>
      </c>
      <c r="F23">
        <v>23633</v>
      </c>
      <c r="G23">
        <v>92347</v>
      </c>
      <c r="J23">
        <v>2</v>
      </c>
      <c r="K23">
        <v>607</v>
      </c>
      <c r="L23">
        <v>607</v>
      </c>
      <c r="M23">
        <v>476</v>
      </c>
      <c r="N23">
        <v>294</v>
      </c>
      <c r="O23">
        <v>1984</v>
      </c>
      <c r="R23">
        <v>2</v>
      </c>
      <c r="S23">
        <f t="shared" si="5"/>
        <v>23956</v>
      </c>
      <c r="T23">
        <f t="shared" si="6"/>
        <v>23143</v>
      </c>
      <c r="U23">
        <f t="shared" si="7"/>
        <v>23305</v>
      </c>
      <c r="V23">
        <f t="shared" si="8"/>
        <v>23927</v>
      </c>
      <c r="W23">
        <f t="shared" si="9"/>
        <v>94331</v>
      </c>
    </row>
    <row r="24" spans="2:23" ht="12.75">
      <c r="B24">
        <v>3</v>
      </c>
      <c r="C24">
        <v>13963</v>
      </c>
      <c r="D24">
        <v>13761</v>
      </c>
      <c r="E24">
        <v>13807</v>
      </c>
      <c r="F24">
        <v>12827</v>
      </c>
      <c r="G24">
        <v>54358</v>
      </c>
      <c r="J24">
        <v>3</v>
      </c>
      <c r="K24">
        <v>1754</v>
      </c>
      <c r="L24">
        <v>1752</v>
      </c>
      <c r="M24">
        <v>1720</v>
      </c>
      <c r="N24">
        <v>2591</v>
      </c>
      <c r="O24">
        <v>7817</v>
      </c>
      <c r="R24">
        <v>3</v>
      </c>
      <c r="S24">
        <f t="shared" si="5"/>
        <v>15717</v>
      </c>
      <c r="T24">
        <f t="shared" si="6"/>
        <v>15513</v>
      </c>
      <c r="U24">
        <f t="shared" si="7"/>
        <v>15527</v>
      </c>
      <c r="V24">
        <f t="shared" si="8"/>
        <v>15418</v>
      </c>
      <c r="W24">
        <f t="shared" si="9"/>
        <v>62175</v>
      </c>
    </row>
    <row r="25" spans="2:23" ht="12.75">
      <c r="B25">
        <v>4</v>
      </c>
      <c r="C25">
        <v>5852</v>
      </c>
      <c r="D25">
        <v>5987</v>
      </c>
      <c r="E25">
        <v>5729</v>
      </c>
      <c r="F25">
        <v>5648</v>
      </c>
      <c r="G25">
        <v>23216</v>
      </c>
      <c r="J25">
        <v>4</v>
      </c>
      <c r="K25">
        <v>523</v>
      </c>
      <c r="L25">
        <v>606</v>
      </c>
      <c r="M25">
        <v>561</v>
      </c>
      <c r="N25">
        <v>481</v>
      </c>
      <c r="O25">
        <v>2171</v>
      </c>
      <c r="R25">
        <v>4</v>
      </c>
      <c r="S25">
        <f t="shared" si="5"/>
        <v>6375</v>
      </c>
      <c r="T25">
        <f t="shared" si="6"/>
        <v>6593</v>
      </c>
      <c r="U25">
        <f t="shared" si="7"/>
        <v>6290</v>
      </c>
      <c r="V25">
        <f t="shared" si="8"/>
        <v>6129</v>
      </c>
      <c r="W25">
        <f t="shared" si="9"/>
        <v>25387</v>
      </c>
    </row>
    <row r="26" spans="2:23" ht="12.75">
      <c r="B26">
        <v>5</v>
      </c>
      <c r="C26">
        <v>5493</v>
      </c>
      <c r="D26">
        <v>5430</v>
      </c>
      <c r="E26">
        <v>5684</v>
      </c>
      <c r="F26">
        <v>5420</v>
      </c>
      <c r="G26">
        <v>22027</v>
      </c>
      <c r="J26">
        <v>5</v>
      </c>
      <c r="K26">
        <v>286</v>
      </c>
      <c r="L26">
        <v>427</v>
      </c>
      <c r="M26">
        <v>418</v>
      </c>
      <c r="N26">
        <v>513</v>
      </c>
      <c r="O26">
        <v>1644</v>
      </c>
      <c r="R26">
        <v>5</v>
      </c>
      <c r="S26">
        <f t="shared" si="5"/>
        <v>5779</v>
      </c>
      <c r="T26">
        <f t="shared" si="6"/>
        <v>5857</v>
      </c>
      <c r="U26">
        <f t="shared" si="7"/>
        <v>6102</v>
      </c>
      <c r="V26">
        <f t="shared" si="8"/>
        <v>5933</v>
      </c>
      <c r="W26">
        <f t="shared" si="9"/>
        <v>23671</v>
      </c>
    </row>
    <row r="27" spans="2:23" ht="12.75">
      <c r="B27">
        <v>6</v>
      </c>
      <c r="C27">
        <v>18210</v>
      </c>
      <c r="D27">
        <v>18360</v>
      </c>
      <c r="E27">
        <v>18707</v>
      </c>
      <c r="F27">
        <v>19183</v>
      </c>
      <c r="G27">
        <v>74460</v>
      </c>
      <c r="J27">
        <v>6</v>
      </c>
      <c r="K27">
        <v>2625</v>
      </c>
      <c r="L27">
        <v>2713</v>
      </c>
      <c r="M27">
        <v>2501</v>
      </c>
      <c r="N27">
        <v>2728</v>
      </c>
      <c r="O27">
        <v>10567</v>
      </c>
      <c r="R27">
        <v>6</v>
      </c>
      <c r="S27">
        <f t="shared" si="5"/>
        <v>20835</v>
      </c>
      <c r="T27">
        <f t="shared" si="6"/>
        <v>21073</v>
      </c>
      <c r="U27">
        <f t="shared" si="7"/>
        <v>21208</v>
      </c>
      <c r="V27">
        <f t="shared" si="8"/>
        <v>21911</v>
      </c>
      <c r="W27">
        <f t="shared" si="9"/>
        <v>85027</v>
      </c>
    </row>
    <row r="28" spans="2:23" ht="12.75">
      <c r="B28">
        <v>7</v>
      </c>
      <c r="C28">
        <v>16284</v>
      </c>
      <c r="D28">
        <v>16561</v>
      </c>
      <c r="E28">
        <v>17264</v>
      </c>
      <c r="F28">
        <v>16862</v>
      </c>
      <c r="G28">
        <v>66971</v>
      </c>
      <c r="J28">
        <v>7</v>
      </c>
      <c r="K28">
        <v>1017</v>
      </c>
      <c r="L28">
        <v>1122</v>
      </c>
      <c r="M28">
        <v>975</v>
      </c>
      <c r="N28">
        <v>1438</v>
      </c>
      <c r="O28">
        <v>4552</v>
      </c>
      <c r="R28">
        <v>7</v>
      </c>
      <c r="S28">
        <f t="shared" si="5"/>
        <v>17301</v>
      </c>
      <c r="T28">
        <f t="shared" si="6"/>
        <v>17683</v>
      </c>
      <c r="U28">
        <f t="shared" si="7"/>
        <v>18239</v>
      </c>
      <c r="V28">
        <f t="shared" si="8"/>
        <v>18300</v>
      </c>
      <c r="W28">
        <f t="shared" si="9"/>
        <v>71523</v>
      </c>
    </row>
    <row r="29" spans="2:23" ht="12.75">
      <c r="B29">
        <v>8</v>
      </c>
      <c r="C29">
        <v>7395</v>
      </c>
      <c r="D29">
        <v>7471</v>
      </c>
      <c r="E29">
        <v>7528</v>
      </c>
      <c r="F29">
        <v>8531</v>
      </c>
      <c r="G29">
        <v>30925</v>
      </c>
      <c r="J29">
        <v>8</v>
      </c>
      <c r="K29">
        <v>663</v>
      </c>
      <c r="L29">
        <v>633</v>
      </c>
      <c r="M29">
        <v>532</v>
      </c>
      <c r="N29">
        <v>250</v>
      </c>
      <c r="O29">
        <v>2078</v>
      </c>
      <c r="R29">
        <v>8</v>
      </c>
      <c r="S29">
        <f t="shared" si="5"/>
        <v>8058</v>
      </c>
      <c r="T29">
        <f t="shared" si="6"/>
        <v>8104</v>
      </c>
      <c r="U29">
        <f t="shared" si="7"/>
        <v>8060</v>
      </c>
      <c r="V29">
        <f t="shared" si="8"/>
        <v>8781</v>
      </c>
      <c r="W29">
        <f t="shared" si="9"/>
        <v>33003</v>
      </c>
    </row>
    <row r="30" spans="2:23" ht="12.75">
      <c r="B30">
        <v>9</v>
      </c>
      <c r="C30">
        <v>5082</v>
      </c>
      <c r="D30">
        <v>5082</v>
      </c>
      <c r="E30">
        <v>5247</v>
      </c>
      <c r="F30">
        <v>5211</v>
      </c>
      <c r="G30">
        <v>20622</v>
      </c>
      <c r="J30">
        <v>9</v>
      </c>
      <c r="K30">
        <v>70</v>
      </c>
      <c r="L30">
        <v>68</v>
      </c>
      <c r="M30">
        <v>62</v>
      </c>
      <c r="N30">
        <v>86</v>
      </c>
      <c r="O30">
        <v>286</v>
      </c>
      <c r="R30">
        <v>9</v>
      </c>
      <c r="S30">
        <f t="shared" si="5"/>
        <v>5152</v>
      </c>
      <c r="T30">
        <f t="shared" si="6"/>
        <v>5150</v>
      </c>
      <c r="U30">
        <f t="shared" si="7"/>
        <v>5309</v>
      </c>
      <c r="V30">
        <f t="shared" si="8"/>
        <v>5297</v>
      </c>
      <c r="W30">
        <f t="shared" si="9"/>
        <v>20908</v>
      </c>
    </row>
    <row r="31" spans="2:23" ht="12.75">
      <c r="B31">
        <v>88</v>
      </c>
      <c r="C31">
        <v>1519</v>
      </c>
      <c r="D31">
        <v>1306</v>
      </c>
      <c r="E31">
        <v>1323</v>
      </c>
      <c r="F31">
        <v>1422</v>
      </c>
      <c r="G31">
        <v>5570</v>
      </c>
      <c r="J31">
        <v>88</v>
      </c>
      <c r="K31">
        <v>65</v>
      </c>
      <c r="L31">
        <v>50</v>
      </c>
      <c r="M31">
        <v>62</v>
      </c>
      <c r="N31">
        <v>43</v>
      </c>
      <c r="O31">
        <v>220</v>
      </c>
      <c r="R31">
        <v>88</v>
      </c>
      <c r="S31">
        <f t="shared" si="5"/>
        <v>1584</v>
      </c>
      <c r="T31">
        <f t="shared" si="6"/>
        <v>1356</v>
      </c>
      <c r="U31">
        <f t="shared" si="7"/>
        <v>1385</v>
      </c>
      <c r="V31">
        <f t="shared" si="8"/>
        <v>1465</v>
      </c>
      <c r="W31">
        <f t="shared" si="9"/>
        <v>5790</v>
      </c>
    </row>
    <row r="32" spans="2:23" ht="12.75">
      <c r="B32">
        <v>99</v>
      </c>
      <c r="C32">
        <v>1238</v>
      </c>
      <c r="D32">
        <v>575</v>
      </c>
      <c r="E32">
        <v>554</v>
      </c>
      <c r="F32">
        <v>350</v>
      </c>
      <c r="G32">
        <v>2717</v>
      </c>
      <c r="J32">
        <v>99</v>
      </c>
      <c r="K32">
        <v>1182</v>
      </c>
      <c r="L32">
        <v>1432</v>
      </c>
      <c r="M32">
        <v>1987</v>
      </c>
      <c r="N32">
        <v>1759</v>
      </c>
      <c r="O32">
        <v>6360</v>
      </c>
      <c r="R32">
        <v>99</v>
      </c>
      <c r="S32">
        <f t="shared" si="5"/>
        <v>2420</v>
      </c>
      <c r="T32">
        <f t="shared" si="6"/>
        <v>2007</v>
      </c>
      <c r="U32">
        <f t="shared" si="7"/>
        <v>2541</v>
      </c>
      <c r="V32">
        <f t="shared" si="8"/>
        <v>2109</v>
      </c>
      <c r="W32">
        <f t="shared" si="9"/>
        <v>9077</v>
      </c>
    </row>
    <row r="33" spans="1:23" ht="12.75">
      <c r="A33" t="s">
        <v>27</v>
      </c>
      <c r="C33">
        <v>117285</v>
      </c>
      <c r="D33">
        <v>116545</v>
      </c>
      <c r="E33">
        <v>117086</v>
      </c>
      <c r="F33">
        <v>116875</v>
      </c>
      <c r="G33">
        <v>467791</v>
      </c>
      <c r="I33" t="s">
        <v>27</v>
      </c>
      <c r="K33">
        <v>13368</v>
      </c>
      <c r="L33">
        <v>13844</v>
      </c>
      <c r="M33">
        <v>13609</v>
      </c>
      <c r="N33">
        <v>15566</v>
      </c>
      <c r="O33">
        <v>56387</v>
      </c>
      <c r="Q33" t="s">
        <v>27</v>
      </c>
      <c r="S33">
        <f t="shared" si="5"/>
        <v>130653</v>
      </c>
      <c r="T33">
        <f t="shared" si="6"/>
        <v>130389</v>
      </c>
      <c r="U33">
        <f t="shared" si="7"/>
        <v>130695</v>
      </c>
      <c r="V33">
        <f t="shared" si="8"/>
        <v>132441</v>
      </c>
      <c r="W33">
        <f t="shared" si="9"/>
        <v>524178</v>
      </c>
    </row>
    <row r="36" spans="2:23" ht="12.75">
      <c r="B36">
        <v>1</v>
      </c>
      <c r="C36" s="7">
        <f aca="true" t="shared" si="10" ref="C36:G47">+C5*100/C22</f>
        <v>22.137566137566136</v>
      </c>
      <c r="D36" s="7">
        <f t="shared" si="10"/>
        <v>22.484082973916614</v>
      </c>
      <c r="E36" s="7">
        <f t="shared" si="10"/>
        <v>22.493754751819267</v>
      </c>
      <c r="F36" s="7">
        <f t="shared" si="10"/>
        <v>22.756914774004947</v>
      </c>
      <c r="G36" s="7">
        <f t="shared" si="10"/>
        <v>22.46372924991284</v>
      </c>
      <c r="J36">
        <v>1</v>
      </c>
      <c r="K36" s="7">
        <f aca="true" t="shared" si="11" ref="K36:O47">+K5*100/K22</f>
        <v>85.90472027972028</v>
      </c>
      <c r="L36" s="7">
        <f t="shared" si="11"/>
        <v>86.42309427153812</v>
      </c>
      <c r="M36" s="7">
        <f t="shared" si="11"/>
        <v>82.96639629200463</v>
      </c>
      <c r="N36" s="7">
        <f t="shared" si="11"/>
        <v>86.3273267694594</v>
      </c>
      <c r="O36" s="7">
        <f t="shared" si="11"/>
        <v>85.47145606157794</v>
      </c>
      <c r="R36">
        <v>1</v>
      </c>
      <c r="S36" s="7">
        <f aca="true" t="shared" si="12" ref="S36:W47">+S5*100/S22</f>
        <v>34.567217583915486</v>
      </c>
      <c r="T36" s="7">
        <f t="shared" si="12"/>
        <v>34.341279799247175</v>
      </c>
      <c r="U36" s="7">
        <f t="shared" si="12"/>
        <v>33.97421795943508</v>
      </c>
      <c r="V36" s="7">
        <f t="shared" si="12"/>
        <v>37.52535496957404</v>
      </c>
      <c r="W36" s="7">
        <f t="shared" si="12"/>
        <v>35.09958621872521</v>
      </c>
    </row>
    <row r="37" spans="2:23" ht="12.75">
      <c r="B37">
        <v>2</v>
      </c>
      <c r="C37" s="7">
        <f t="shared" si="10"/>
        <v>19.75245192513598</v>
      </c>
      <c r="D37" s="7">
        <f t="shared" si="10"/>
        <v>21.747426340078096</v>
      </c>
      <c r="E37" s="7">
        <f t="shared" si="10"/>
        <v>23.50957115949012</v>
      </c>
      <c r="F37" s="7">
        <f t="shared" si="10"/>
        <v>25.840985063259</v>
      </c>
      <c r="G37" s="7">
        <f t="shared" si="10"/>
        <v>22.72623907652658</v>
      </c>
      <c r="J37">
        <v>2</v>
      </c>
      <c r="K37" s="7">
        <f t="shared" si="11"/>
        <v>84.3492586490939</v>
      </c>
      <c r="L37" s="7">
        <f t="shared" si="11"/>
        <v>82.70181219110378</v>
      </c>
      <c r="M37" s="7">
        <f t="shared" si="11"/>
        <v>86.97478991596638</v>
      </c>
      <c r="N37" s="7">
        <f t="shared" si="11"/>
        <v>84.01360544217687</v>
      </c>
      <c r="O37" s="7">
        <f t="shared" si="11"/>
        <v>84.42540322580645</v>
      </c>
      <c r="R37">
        <v>2</v>
      </c>
      <c r="S37" s="7">
        <f t="shared" si="12"/>
        <v>21.389213558190015</v>
      </c>
      <c r="T37" s="7">
        <f t="shared" si="12"/>
        <v>23.346152184245778</v>
      </c>
      <c r="U37" s="7">
        <f t="shared" si="12"/>
        <v>24.80583565758421</v>
      </c>
      <c r="V37" s="7">
        <f t="shared" si="12"/>
        <v>26.555773812011534</v>
      </c>
      <c r="W37" s="7">
        <f t="shared" si="12"/>
        <v>24.023915785902833</v>
      </c>
    </row>
    <row r="38" spans="2:23" ht="12.75">
      <c r="B38">
        <v>3</v>
      </c>
      <c r="C38" s="7">
        <f t="shared" si="10"/>
        <v>26.255102771610684</v>
      </c>
      <c r="D38" s="7">
        <f t="shared" si="10"/>
        <v>27.04745294673352</v>
      </c>
      <c r="E38" s="7">
        <f t="shared" si="10"/>
        <v>27.855435648584052</v>
      </c>
      <c r="F38" s="7">
        <f t="shared" si="10"/>
        <v>25.836126919778593</v>
      </c>
      <c r="G38" s="7">
        <f t="shared" si="10"/>
        <v>26.76330990838515</v>
      </c>
      <c r="J38">
        <v>3</v>
      </c>
      <c r="K38" s="7">
        <f t="shared" si="11"/>
        <v>98.74572405929304</v>
      </c>
      <c r="L38" s="7">
        <f t="shared" si="11"/>
        <v>98.91552511415524</v>
      </c>
      <c r="M38" s="7">
        <f t="shared" si="11"/>
        <v>98.95348837209302</v>
      </c>
      <c r="N38" s="7">
        <f t="shared" si="11"/>
        <v>97.06676958703203</v>
      </c>
      <c r="O38" s="7">
        <f t="shared" si="11"/>
        <v>98.2729947550211</v>
      </c>
      <c r="R38">
        <v>3</v>
      </c>
      <c r="S38" s="7">
        <f t="shared" si="12"/>
        <v>34.34497677673856</v>
      </c>
      <c r="T38" s="7">
        <f t="shared" si="12"/>
        <v>35.16405595307162</v>
      </c>
      <c r="U38" s="7">
        <f t="shared" si="12"/>
        <v>35.73130675597346</v>
      </c>
      <c r="V38" s="7">
        <f t="shared" si="12"/>
        <v>37.80645998183941</v>
      </c>
      <c r="W38" s="7">
        <f t="shared" si="12"/>
        <v>35.75392038600724</v>
      </c>
    </row>
    <row r="39" spans="2:23" ht="12.75">
      <c r="B39">
        <v>4</v>
      </c>
      <c r="C39" s="7">
        <f t="shared" si="10"/>
        <v>21.103896103896105</v>
      </c>
      <c r="D39" s="7">
        <f t="shared" si="10"/>
        <v>21.479873058292966</v>
      </c>
      <c r="E39" s="7">
        <f t="shared" si="10"/>
        <v>23.1279455402339</v>
      </c>
      <c r="F39" s="7">
        <f t="shared" si="10"/>
        <v>23.689801699716714</v>
      </c>
      <c r="G39" s="7">
        <f t="shared" si="10"/>
        <v>22.329427980702963</v>
      </c>
      <c r="J39">
        <v>4</v>
      </c>
      <c r="K39" s="7">
        <f t="shared" si="11"/>
        <v>94.83747609942638</v>
      </c>
      <c r="L39" s="7">
        <f t="shared" si="11"/>
        <v>96.86468646864687</v>
      </c>
      <c r="M39" s="7">
        <f t="shared" si="11"/>
        <v>95.72192513368984</v>
      </c>
      <c r="N39" s="7">
        <f t="shared" si="11"/>
        <v>96.88149688149689</v>
      </c>
      <c r="O39" s="7">
        <f t="shared" si="11"/>
        <v>96.08475356978352</v>
      </c>
      <c r="R39">
        <v>4</v>
      </c>
      <c r="S39" s="7">
        <f t="shared" si="12"/>
        <v>27.152941176470588</v>
      </c>
      <c r="T39" s="7">
        <f t="shared" si="12"/>
        <v>28.408918549977248</v>
      </c>
      <c r="U39" s="7">
        <f t="shared" si="12"/>
        <v>29.60254372019078</v>
      </c>
      <c r="V39" s="7">
        <f t="shared" si="12"/>
        <v>29.43383912546908</v>
      </c>
      <c r="W39" s="7">
        <f t="shared" si="12"/>
        <v>28.636703824792217</v>
      </c>
    </row>
    <row r="40" spans="2:23" ht="12.75">
      <c r="B40">
        <v>5</v>
      </c>
      <c r="C40" s="7">
        <f t="shared" si="10"/>
        <v>22.974695066448206</v>
      </c>
      <c r="D40" s="7">
        <f t="shared" si="10"/>
        <v>23.03867403314917</v>
      </c>
      <c r="E40" s="7">
        <f t="shared" si="10"/>
        <v>21.97396199859254</v>
      </c>
      <c r="F40" s="7">
        <f t="shared" si="10"/>
        <v>23.118081180811807</v>
      </c>
      <c r="G40" s="7">
        <f t="shared" si="10"/>
        <v>22.767512598174967</v>
      </c>
      <c r="J40">
        <v>5</v>
      </c>
      <c r="K40" s="7">
        <f t="shared" si="11"/>
        <v>94.05594405594405</v>
      </c>
      <c r="L40" s="7">
        <f t="shared" si="11"/>
        <v>98.36065573770492</v>
      </c>
      <c r="M40" s="7">
        <f t="shared" si="11"/>
        <v>92.82296650717703</v>
      </c>
      <c r="N40" s="7">
        <f t="shared" si="11"/>
        <v>92.39766081871345</v>
      </c>
      <c r="O40" s="7">
        <f t="shared" si="11"/>
        <v>94.34306569343066</v>
      </c>
      <c r="R40">
        <v>5</v>
      </c>
      <c r="S40" s="7">
        <f t="shared" si="12"/>
        <v>26.492472746149854</v>
      </c>
      <c r="T40" s="7">
        <f t="shared" si="12"/>
        <v>28.529964145466963</v>
      </c>
      <c r="U40" s="7">
        <f t="shared" si="12"/>
        <v>26.82726974762373</v>
      </c>
      <c r="V40" s="7">
        <f t="shared" si="12"/>
        <v>29.108376875105343</v>
      </c>
      <c r="W40" s="7">
        <f t="shared" si="12"/>
        <v>27.738583076338134</v>
      </c>
    </row>
    <row r="41" spans="2:23" ht="12.75">
      <c r="B41">
        <v>6</v>
      </c>
      <c r="C41" s="7">
        <f t="shared" si="10"/>
        <v>26.963207029104886</v>
      </c>
      <c r="D41" s="7">
        <f t="shared" si="10"/>
        <v>26.884531590413943</v>
      </c>
      <c r="E41" s="7">
        <f t="shared" si="10"/>
        <v>26.150638798310794</v>
      </c>
      <c r="F41" s="7">
        <f t="shared" si="10"/>
        <v>27.36276911849033</v>
      </c>
      <c r="G41" s="7">
        <f t="shared" si="10"/>
        <v>26.84260005372012</v>
      </c>
      <c r="J41">
        <v>6</v>
      </c>
      <c r="K41" s="12">
        <f t="shared" si="11"/>
        <v>18.62857142857143</v>
      </c>
      <c r="L41" s="12">
        <f t="shared" si="11"/>
        <v>20.6413564319941</v>
      </c>
      <c r="M41" s="12">
        <f t="shared" si="11"/>
        <v>18.472610955617753</v>
      </c>
      <c r="N41" s="12">
        <f t="shared" si="11"/>
        <v>27.969208211143695</v>
      </c>
      <c r="O41" s="12">
        <f t="shared" si="11"/>
        <v>21.51982587300085</v>
      </c>
      <c r="R41">
        <v>6</v>
      </c>
      <c r="S41" s="7">
        <f t="shared" si="12"/>
        <v>25.913126949844013</v>
      </c>
      <c r="T41" s="7">
        <f t="shared" si="12"/>
        <v>26.080766858064823</v>
      </c>
      <c r="U41" s="7">
        <f t="shared" si="12"/>
        <v>25.24519049415315</v>
      </c>
      <c r="V41" s="7">
        <f t="shared" si="12"/>
        <v>27.438273013554834</v>
      </c>
      <c r="W41" s="7">
        <f t="shared" si="12"/>
        <v>26.181095416749972</v>
      </c>
    </row>
    <row r="42" spans="2:23" ht="12.75">
      <c r="B42">
        <v>7</v>
      </c>
      <c r="C42" s="7">
        <f t="shared" si="10"/>
        <v>25.57111274871039</v>
      </c>
      <c r="D42" s="7">
        <f t="shared" si="10"/>
        <v>26.671094740655757</v>
      </c>
      <c r="E42" s="7">
        <f t="shared" si="10"/>
        <v>28.382761816496757</v>
      </c>
      <c r="F42" s="7">
        <f t="shared" si="10"/>
        <v>29.782943897521054</v>
      </c>
      <c r="G42" s="7">
        <f t="shared" si="10"/>
        <v>27.628376461453463</v>
      </c>
      <c r="J42">
        <v>7</v>
      </c>
      <c r="K42" s="7">
        <f t="shared" si="11"/>
        <v>85.84070796460178</v>
      </c>
      <c r="L42" s="7">
        <f t="shared" si="11"/>
        <v>82.88770053475936</v>
      </c>
      <c r="M42" s="7">
        <f t="shared" si="11"/>
        <v>85.12820512820512</v>
      </c>
      <c r="N42" s="7">
        <f t="shared" si="11"/>
        <v>87.55215577190542</v>
      </c>
      <c r="O42" s="7">
        <f t="shared" si="11"/>
        <v>85.50087873462215</v>
      </c>
      <c r="R42">
        <v>7</v>
      </c>
      <c r="S42" s="7">
        <f t="shared" si="12"/>
        <v>29.11392405063291</v>
      </c>
      <c r="T42" s="7">
        <f t="shared" si="12"/>
        <v>30.23808177345473</v>
      </c>
      <c r="U42" s="7">
        <f t="shared" si="12"/>
        <v>31.416196063380667</v>
      </c>
      <c r="V42" s="7">
        <f t="shared" si="12"/>
        <v>34.322404371584696</v>
      </c>
      <c r="W42" s="7">
        <f t="shared" si="12"/>
        <v>31.311606056792918</v>
      </c>
    </row>
    <row r="43" spans="2:23" ht="12.75">
      <c r="B43">
        <v>8</v>
      </c>
      <c r="C43" s="7">
        <f t="shared" si="10"/>
        <v>18.999323867478026</v>
      </c>
      <c r="D43" s="7">
        <f t="shared" si="10"/>
        <v>21.630303841520547</v>
      </c>
      <c r="E43" s="7">
        <f t="shared" si="10"/>
        <v>22.29011689691817</v>
      </c>
      <c r="F43" s="7">
        <f t="shared" si="10"/>
        <v>28.4257414136678</v>
      </c>
      <c r="G43" s="7">
        <f t="shared" si="10"/>
        <v>23.03637833468068</v>
      </c>
      <c r="J43">
        <v>8</v>
      </c>
      <c r="K43" s="7">
        <f t="shared" si="11"/>
        <v>98.49170437405732</v>
      </c>
      <c r="L43" s="7">
        <f t="shared" si="11"/>
        <v>97.47235387045814</v>
      </c>
      <c r="M43" s="7">
        <f t="shared" si="11"/>
        <v>97.93233082706767</v>
      </c>
      <c r="N43" s="7">
        <f t="shared" si="11"/>
        <v>97.6</v>
      </c>
      <c r="O43" s="7">
        <f t="shared" si="11"/>
        <v>97.93070259865254</v>
      </c>
      <c r="R43">
        <v>8</v>
      </c>
      <c r="S43" s="7">
        <f t="shared" si="12"/>
        <v>25.53983618763961</v>
      </c>
      <c r="T43" s="7">
        <f t="shared" si="12"/>
        <v>27.554294175715697</v>
      </c>
      <c r="U43" s="7">
        <f t="shared" si="12"/>
        <v>27.28287841191067</v>
      </c>
      <c r="V43" s="7">
        <f t="shared" si="12"/>
        <v>30.395171392779865</v>
      </c>
      <c r="W43" s="7">
        <f t="shared" si="12"/>
        <v>27.752022543405143</v>
      </c>
    </row>
    <row r="44" spans="2:23" ht="12.75">
      <c r="B44">
        <v>9</v>
      </c>
      <c r="C44" s="7">
        <f t="shared" si="10"/>
        <v>31.385281385281385</v>
      </c>
      <c r="D44" s="7">
        <f t="shared" si="10"/>
        <v>29.41755214482487</v>
      </c>
      <c r="E44" s="7">
        <f t="shared" si="10"/>
        <v>30.226796264532112</v>
      </c>
      <c r="F44" s="7">
        <f t="shared" si="10"/>
        <v>27.729802341201307</v>
      </c>
      <c r="G44" s="7">
        <f t="shared" si="10"/>
        <v>29.68189312384832</v>
      </c>
      <c r="J44">
        <v>9</v>
      </c>
      <c r="K44" s="7">
        <f t="shared" si="11"/>
        <v>78.57142857142857</v>
      </c>
      <c r="L44" s="7">
        <f t="shared" si="11"/>
        <v>79.41176470588235</v>
      </c>
      <c r="M44" s="7">
        <f t="shared" si="11"/>
        <v>82.25806451612904</v>
      </c>
      <c r="N44" s="7">
        <f t="shared" si="11"/>
        <v>93.02325581395348</v>
      </c>
      <c r="O44" s="7">
        <f t="shared" si="11"/>
        <v>83.91608391608392</v>
      </c>
      <c r="R44">
        <v>9</v>
      </c>
      <c r="S44" s="7">
        <f t="shared" si="12"/>
        <v>32.02639751552795</v>
      </c>
      <c r="T44" s="7">
        <f t="shared" si="12"/>
        <v>30.07766990291262</v>
      </c>
      <c r="U44" s="7">
        <f t="shared" si="12"/>
        <v>30.834432096440008</v>
      </c>
      <c r="V44" s="7">
        <f t="shared" si="12"/>
        <v>28.789881064753633</v>
      </c>
      <c r="W44" s="7">
        <f t="shared" si="12"/>
        <v>30.423761239716853</v>
      </c>
    </row>
    <row r="45" spans="2:23" ht="12.75">
      <c r="B45">
        <v>88</v>
      </c>
      <c r="C45" s="7">
        <f t="shared" si="10"/>
        <v>14.944042132982226</v>
      </c>
      <c r="D45" s="7">
        <f t="shared" si="10"/>
        <v>12.32771822358346</v>
      </c>
      <c r="E45" s="7">
        <f t="shared" si="10"/>
        <v>13.832199546485262</v>
      </c>
      <c r="F45" s="7">
        <f t="shared" si="10"/>
        <v>13.361462728551336</v>
      </c>
      <c r="G45" s="38">
        <f t="shared" si="10"/>
        <v>13.662477558348295</v>
      </c>
      <c r="J45">
        <v>88</v>
      </c>
      <c r="K45" s="7">
        <f t="shared" si="11"/>
        <v>66.15384615384616</v>
      </c>
      <c r="L45" s="7">
        <f t="shared" si="11"/>
        <v>58</v>
      </c>
      <c r="M45" s="7">
        <f t="shared" si="11"/>
        <v>59.67741935483871</v>
      </c>
      <c r="N45" s="7">
        <f t="shared" si="11"/>
        <v>62.7906976744186</v>
      </c>
      <c r="O45" s="38">
        <f t="shared" si="11"/>
        <v>61.81818181818182</v>
      </c>
      <c r="R45">
        <v>88</v>
      </c>
      <c r="S45" s="7">
        <f t="shared" si="12"/>
        <v>17.045454545454547</v>
      </c>
      <c r="T45" s="7">
        <f t="shared" si="12"/>
        <v>14.011799410029498</v>
      </c>
      <c r="U45" s="7">
        <f t="shared" si="12"/>
        <v>15.884476534296029</v>
      </c>
      <c r="V45" s="7">
        <f t="shared" si="12"/>
        <v>14.812286689419794</v>
      </c>
      <c r="W45" s="38">
        <f t="shared" si="12"/>
        <v>15.492227979274611</v>
      </c>
    </row>
    <row r="46" spans="2:23" ht="12.75">
      <c r="B46">
        <v>99</v>
      </c>
      <c r="C46" s="7">
        <f t="shared" si="10"/>
        <v>24.151857835218095</v>
      </c>
      <c r="D46" s="7">
        <f t="shared" si="10"/>
        <v>18.26086956521739</v>
      </c>
      <c r="E46" s="7">
        <f t="shared" si="10"/>
        <v>16.425992779783392</v>
      </c>
      <c r="F46" s="7">
        <f t="shared" si="10"/>
        <v>15.142857142857142</v>
      </c>
      <c r="G46" s="7">
        <f t="shared" si="10"/>
        <v>20.169304379830695</v>
      </c>
      <c r="J46">
        <v>99</v>
      </c>
      <c r="K46" s="7">
        <f t="shared" si="11"/>
        <v>86.46362098138748</v>
      </c>
      <c r="L46" s="7">
        <f t="shared" si="11"/>
        <v>75.27932960893855</v>
      </c>
      <c r="M46" s="7">
        <f t="shared" si="11"/>
        <v>89.4816305988928</v>
      </c>
      <c r="N46" s="7">
        <f t="shared" si="11"/>
        <v>88.74360432063672</v>
      </c>
      <c r="O46" s="7">
        <f t="shared" si="11"/>
        <v>85.51886792452831</v>
      </c>
      <c r="R46">
        <v>99</v>
      </c>
      <c r="S46" s="7">
        <f t="shared" si="12"/>
        <v>54.586776859504134</v>
      </c>
      <c r="T46" s="7">
        <f t="shared" si="12"/>
        <v>58.94369706028899</v>
      </c>
      <c r="U46" s="7">
        <f t="shared" si="12"/>
        <v>73.55371900826447</v>
      </c>
      <c r="V46" s="7">
        <f t="shared" si="12"/>
        <v>76.52916073968706</v>
      </c>
      <c r="W46" s="7">
        <f t="shared" si="12"/>
        <v>65.95791561088465</v>
      </c>
    </row>
    <row r="47" spans="3:23" ht="12.75">
      <c r="C47" s="7">
        <f t="shared" si="10"/>
        <v>23.497463443748135</v>
      </c>
      <c r="D47" s="7">
        <f t="shared" si="10"/>
        <v>24.25586683255395</v>
      </c>
      <c r="E47" s="7">
        <f t="shared" si="10"/>
        <v>24.989324086568846</v>
      </c>
      <c r="F47" s="7">
        <f t="shared" si="10"/>
        <v>26.048342245989303</v>
      </c>
      <c r="G47" s="7">
        <f t="shared" si="10"/>
        <v>24.69714038961844</v>
      </c>
      <c r="K47" s="7">
        <f t="shared" si="11"/>
        <v>75.36654697785757</v>
      </c>
      <c r="L47" s="7">
        <f t="shared" si="11"/>
        <v>74.70384281999422</v>
      </c>
      <c r="M47" s="7">
        <f t="shared" si="11"/>
        <v>75.68520831802483</v>
      </c>
      <c r="N47" s="7">
        <f t="shared" si="11"/>
        <v>78.90916099190544</v>
      </c>
      <c r="O47" s="38">
        <f t="shared" si="11"/>
        <v>76.25871211449447</v>
      </c>
      <c r="S47" s="7">
        <f t="shared" si="12"/>
        <v>28.80454333233833</v>
      </c>
      <c r="T47" s="7">
        <f t="shared" si="12"/>
        <v>29.612160535014457</v>
      </c>
      <c r="U47" s="7">
        <f t="shared" si="12"/>
        <v>30.268181644286315</v>
      </c>
      <c r="V47" s="7">
        <f t="shared" si="12"/>
        <v>32.261157798566906</v>
      </c>
      <c r="W47" s="38">
        <f t="shared" si="12"/>
        <v>30.24373399875615</v>
      </c>
    </row>
    <row r="48" spans="3:7" ht="12.75">
      <c r="C48" s="7"/>
      <c r="D48" s="7"/>
      <c r="E48" s="7"/>
      <c r="F48" s="7"/>
      <c r="G48" s="7"/>
    </row>
    <row r="49" spans="3:7" ht="12.75">
      <c r="C49" s="7"/>
      <c r="D49" s="7"/>
      <c r="E49" s="7"/>
      <c r="F49" s="7"/>
      <c r="G49" s="7"/>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workbookViewId="0" topLeftCell="A1">
      <selection activeCell="A1" sqref="A1"/>
    </sheetView>
  </sheetViews>
  <sheetFormatPr defaultColWidth="11.421875" defaultRowHeight="12.75"/>
  <sheetData>
    <row r="1" ht="12.75">
      <c r="A1" s="90" t="s">
        <v>214</v>
      </c>
    </row>
  </sheetData>
  <sheetProtection password="E6BE" sheet="1" objects="1" scenarios="1"/>
  <hyperlinks>
    <hyperlink ref="A1" location="ÍNDICE!A1" display="Volver"/>
  </hyperlinks>
  <printOptions/>
  <pageMargins left="0.75" right="0.75" top="1" bottom="1" header="0" footer="0"/>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0"/>
  </sheetPr>
  <dimension ref="A1:O120"/>
  <sheetViews>
    <sheetView showGridLines="0" showRowColHeaders="0" zoomScale="80" zoomScaleNormal="80" workbookViewId="0" topLeftCell="A85">
      <selection activeCell="J105" sqref="J105"/>
    </sheetView>
  </sheetViews>
  <sheetFormatPr defaultColWidth="11.421875" defaultRowHeight="12.75"/>
  <cols>
    <col min="1" max="1" width="20.7109375" style="0" customWidth="1"/>
    <col min="2" max="2" width="27.8515625" style="0" customWidth="1"/>
    <col min="3" max="5" width="15.7109375" style="0" customWidth="1"/>
    <col min="6" max="8" width="15.7109375" style="0" hidden="1" customWidth="1"/>
    <col min="9" max="11" width="15.7109375" style="0" customWidth="1"/>
    <col min="12" max="12" width="14.57421875" style="0" customWidth="1"/>
  </cols>
  <sheetData>
    <row r="1" spans="1:2" ht="12.75">
      <c r="A1" s="6"/>
      <c r="B1" s="100"/>
    </row>
    <row r="2" spans="1:3" ht="12.75">
      <c r="A2" s="98"/>
      <c r="B2" s="98"/>
      <c r="C2" s="98"/>
    </row>
    <row r="4" spans="2:12" ht="18">
      <c r="B4" s="151" t="s">
        <v>88</v>
      </c>
      <c r="C4" s="151"/>
      <c r="D4" s="151"/>
      <c r="E4" s="151"/>
      <c r="F4" s="151"/>
      <c r="G4" s="151"/>
      <c r="H4" s="151"/>
      <c r="I4" s="151"/>
      <c r="J4" s="151"/>
      <c r="K4" s="151"/>
      <c r="L4" s="151"/>
    </row>
    <row r="5" ht="12.75" customHeight="1"/>
    <row r="6" spans="2:12" ht="12.75" customHeight="1">
      <c r="B6" s="152" t="s">
        <v>73</v>
      </c>
      <c r="C6" s="154" t="s">
        <v>215</v>
      </c>
      <c r="D6" s="154"/>
      <c r="E6" s="154"/>
      <c r="F6" s="53" t="s">
        <v>83</v>
      </c>
      <c r="G6" s="53"/>
      <c r="H6" s="53"/>
      <c r="I6" s="155" t="s">
        <v>192</v>
      </c>
      <c r="J6" s="152" t="s">
        <v>86</v>
      </c>
      <c r="K6" s="152" t="s">
        <v>87</v>
      </c>
      <c r="L6" s="156" t="s">
        <v>193</v>
      </c>
    </row>
    <row r="7" spans="2:12" ht="12.75">
      <c r="B7" s="153"/>
      <c r="C7" s="85" t="s">
        <v>194</v>
      </c>
      <c r="D7" s="85" t="s">
        <v>85</v>
      </c>
      <c r="E7" s="85" t="s">
        <v>90</v>
      </c>
      <c r="F7" s="53" t="s">
        <v>84</v>
      </c>
      <c r="G7" s="53" t="s">
        <v>85</v>
      </c>
      <c r="H7" s="53" t="s">
        <v>90</v>
      </c>
      <c r="I7" s="153"/>
      <c r="J7" s="153"/>
      <c r="K7" s="153"/>
      <c r="L7" s="157"/>
    </row>
    <row r="8" spans="2:12" ht="15" customHeight="1">
      <c r="B8" s="2" t="s">
        <v>74</v>
      </c>
      <c r="C8" s="72">
        <v>64.27642276422765</v>
      </c>
      <c r="D8" s="72">
        <v>7.235772357723577</v>
      </c>
      <c r="E8" s="72">
        <v>28.48780487804878</v>
      </c>
      <c r="F8" s="10">
        <v>3953</v>
      </c>
      <c r="G8" s="10">
        <v>445</v>
      </c>
      <c r="H8" s="45">
        <v>1752</v>
      </c>
      <c r="I8" s="45">
        <v>6150</v>
      </c>
      <c r="J8" s="111">
        <v>1.1640650406504065</v>
      </c>
      <c r="K8" s="46">
        <v>24.820204857495703</v>
      </c>
      <c r="L8" s="73">
        <v>28.892332776392152</v>
      </c>
    </row>
    <row r="9" spans="2:12" ht="15" customHeight="1">
      <c r="B9" s="3" t="s">
        <v>75</v>
      </c>
      <c r="C9" s="72">
        <v>77.47464992757122</v>
      </c>
      <c r="D9" s="72">
        <v>17.213906325446644</v>
      </c>
      <c r="E9" s="72">
        <v>5.3114437469821345</v>
      </c>
      <c r="F9" s="10">
        <v>3209</v>
      </c>
      <c r="G9" s="10">
        <v>713</v>
      </c>
      <c r="H9" s="45">
        <v>220</v>
      </c>
      <c r="I9" s="45">
        <v>4142</v>
      </c>
      <c r="J9" s="111">
        <v>1.1639304683727667</v>
      </c>
      <c r="K9" s="46">
        <v>14.823775302774358</v>
      </c>
      <c r="L9" s="73">
        <v>17.25384373121081</v>
      </c>
    </row>
    <row r="10" spans="2:12" ht="15" customHeight="1">
      <c r="B10" s="2" t="s">
        <v>76</v>
      </c>
      <c r="C10" s="72">
        <v>69.88494247123562</v>
      </c>
      <c r="D10" s="72">
        <v>12.30615307653827</v>
      </c>
      <c r="E10" s="72">
        <v>17.808904452226113</v>
      </c>
      <c r="F10" s="10">
        <v>2794</v>
      </c>
      <c r="G10" s="10">
        <v>492</v>
      </c>
      <c r="H10" s="45">
        <v>712</v>
      </c>
      <c r="I10" s="45">
        <v>3998</v>
      </c>
      <c r="J10" s="111">
        <v>1.0510255127563781</v>
      </c>
      <c r="K10" s="46">
        <v>23.703369933834516</v>
      </c>
      <c r="L10" s="73">
        <v>24.912846538762537</v>
      </c>
    </row>
    <row r="11" spans="2:12" ht="15" customHeight="1">
      <c r="B11" s="2" t="s">
        <v>77</v>
      </c>
      <c r="C11" s="72">
        <v>63.56538711776187</v>
      </c>
      <c r="D11" s="72">
        <v>20.88484059856864</v>
      </c>
      <c r="E11" s="72">
        <v>15.549772283669485</v>
      </c>
      <c r="F11" s="10">
        <v>977</v>
      </c>
      <c r="G11" s="10">
        <v>321</v>
      </c>
      <c r="H11" s="45">
        <v>239</v>
      </c>
      <c r="I11" s="45">
        <v>1537</v>
      </c>
      <c r="J11" s="111">
        <v>1.1431359791802211</v>
      </c>
      <c r="K11" s="46">
        <v>20.827969374618878</v>
      </c>
      <c r="L11" s="73">
        <v>23.809201165390608</v>
      </c>
    </row>
    <row r="12" spans="2:12" ht="15" customHeight="1">
      <c r="B12" s="2" t="s">
        <v>78</v>
      </c>
      <c r="C12" s="72">
        <v>73.93538913362701</v>
      </c>
      <c r="D12" s="72">
        <v>17.91483113069016</v>
      </c>
      <c r="E12" s="72">
        <v>8.14977973568282</v>
      </c>
      <c r="F12" s="10">
        <v>1007</v>
      </c>
      <c r="G12" s="10">
        <v>244</v>
      </c>
      <c r="H12" s="45">
        <v>111</v>
      </c>
      <c r="I12" s="45">
        <v>1362</v>
      </c>
      <c r="J12" s="111">
        <v>1.0726872246696035</v>
      </c>
      <c r="K12" s="46">
        <v>22.618197518973048</v>
      </c>
      <c r="L12" s="73">
        <v>24.26225152365611</v>
      </c>
    </row>
    <row r="13" spans="2:12" ht="15" customHeight="1">
      <c r="B13" s="2" t="s">
        <v>79</v>
      </c>
      <c r="C13" s="72">
        <v>71.39399806389157</v>
      </c>
      <c r="D13" s="72">
        <v>24.15295256534366</v>
      </c>
      <c r="E13" s="72">
        <v>4.453049370764763</v>
      </c>
      <c r="F13" s="10">
        <v>2950</v>
      </c>
      <c r="G13" s="10">
        <v>998</v>
      </c>
      <c r="H13" s="45">
        <v>184</v>
      </c>
      <c r="I13" s="45">
        <v>4132</v>
      </c>
      <c r="J13" s="111">
        <v>1.2468538238141336</v>
      </c>
      <c r="K13" s="46">
        <v>16.531173985405196</v>
      </c>
      <c r="L13" s="73">
        <v>20.6119574958392</v>
      </c>
    </row>
    <row r="14" spans="2:12" ht="15" customHeight="1">
      <c r="B14" s="2" t="s">
        <v>80</v>
      </c>
      <c r="C14" s="72">
        <v>63.6340662117766</v>
      </c>
      <c r="D14" s="72">
        <v>27.925195855446045</v>
      </c>
      <c r="E14" s="72">
        <v>8.440737932777356</v>
      </c>
      <c r="F14" s="10">
        <v>2518</v>
      </c>
      <c r="G14" s="10">
        <v>1105</v>
      </c>
      <c r="H14" s="45">
        <v>334</v>
      </c>
      <c r="I14" s="45">
        <v>3957</v>
      </c>
      <c r="J14" s="111">
        <v>1.268637856962345</v>
      </c>
      <c r="K14" s="46">
        <v>20.278580653096366</v>
      </c>
      <c r="L14" s="73">
        <v>25.726175101982246</v>
      </c>
    </row>
    <row r="15" spans="2:12" ht="15" customHeight="1">
      <c r="B15" s="2" t="s">
        <v>81</v>
      </c>
      <c r="C15" s="72">
        <v>36.28552544613351</v>
      </c>
      <c r="D15" s="72">
        <v>42.96100462656973</v>
      </c>
      <c r="E15" s="72">
        <v>20.753469927296763</v>
      </c>
      <c r="F15" s="10">
        <v>549</v>
      </c>
      <c r="G15" s="10">
        <v>650</v>
      </c>
      <c r="H15" s="45">
        <v>314</v>
      </c>
      <c r="I15" s="45">
        <v>1513</v>
      </c>
      <c r="J15" s="111">
        <v>1.2015862524785195</v>
      </c>
      <c r="K15" s="46">
        <v>15.631780142576712</v>
      </c>
      <c r="L15" s="73">
        <v>18.782932121086887</v>
      </c>
    </row>
    <row r="16" spans="2:12" ht="15" customHeight="1">
      <c r="B16" s="2" t="s">
        <v>82</v>
      </c>
      <c r="C16" s="72">
        <v>65.90709903593338</v>
      </c>
      <c r="D16" s="72">
        <v>30.850131463628397</v>
      </c>
      <c r="E16" s="72">
        <v>3.242769500438212</v>
      </c>
      <c r="F16" s="10">
        <v>752</v>
      </c>
      <c r="G16" s="10">
        <v>352</v>
      </c>
      <c r="H16" s="45">
        <v>37</v>
      </c>
      <c r="I16" s="45">
        <v>1141</v>
      </c>
      <c r="J16" s="111">
        <v>1.1603856266432953</v>
      </c>
      <c r="K16" s="46">
        <v>20.990856743381716</v>
      </c>
      <c r="L16" s="73">
        <v>24.357488455948634</v>
      </c>
    </row>
    <row r="17" spans="2:12" ht="15" customHeight="1">
      <c r="B17" s="5" t="s">
        <v>91</v>
      </c>
      <c r="C17" s="72">
        <v>66.98052413003008</v>
      </c>
      <c r="D17" s="72">
        <v>19.046255191178577</v>
      </c>
      <c r="E17" s="72">
        <v>13.97322067879135</v>
      </c>
      <c r="F17" s="10">
        <v>18709</v>
      </c>
      <c r="G17" s="10">
        <v>5320</v>
      </c>
      <c r="H17" s="10">
        <v>3903</v>
      </c>
      <c r="I17" s="10">
        <v>27932</v>
      </c>
      <c r="J17" s="106">
        <v>1.1631458650782658</v>
      </c>
      <c r="K17" s="44">
        <v>19.726402399816564</v>
      </c>
      <c r="L17" s="73">
        <v>22.944683384216617</v>
      </c>
    </row>
    <row r="18" spans="2:12" ht="24.75" customHeight="1">
      <c r="B18" s="158" t="s">
        <v>156</v>
      </c>
      <c r="C18" s="158"/>
      <c r="D18" s="158"/>
      <c r="E18" s="158"/>
      <c r="F18" s="158"/>
      <c r="G18" s="158"/>
      <c r="H18" s="158"/>
      <c r="I18" s="158"/>
      <c r="J18" s="158"/>
      <c r="K18" s="158"/>
      <c r="L18" s="158"/>
    </row>
    <row r="19" spans="3:12" ht="15" customHeight="1">
      <c r="C19" s="83"/>
      <c r="D19" s="83"/>
      <c r="E19" s="83"/>
      <c r="J19" s="83"/>
      <c r="K19" s="83"/>
      <c r="L19" s="83"/>
    </row>
    <row r="20" spans="2:12" ht="12.75">
      <c r="B20" s="90" t="s">
        <v>214</v>
      </c>
      <c r="C20" s="83"/>
      <c r="D20" s="83"/>
      <c r="E20" s="118"/>
      <c r="J20" s="83"/>
      <c r="K20" s="83"/>
      <c r="L20" s="83"/>
    </row>
    <row r="21" spans="3:12" ht="12.75">
      <c r="C21" s="84"/>
      <c r="D21" s="84"/>
      <c r="E21" s="84"/>
      <c r="J21" s="84"/>
      <c r="K21" s="84"/>
      <c r="L21" s="84"/>
    </row>
    <row r="25" spans="2:12" ht="18">
      <c r="B25" s="151" t="s">
        <v>129</v>
      </c>
      <c r="C25" s="151"/>
      <c r="D25" s="151"/>
      <c r="E25" s="151"/>
      <c r="F25" s="151"/>
      <c r="G25" s="151"/>
      <c r="H25" s="151"/>
      <c r="I25" s="151"/>
      <c r="J25" s="151"/>
      <c r="K25" s="151"/>
      <c r="L25" s="151"/>
    </row>
    <row r="27" spans="2:12" ht="12.75" customHeight="1">
      <c r="B27" s="152" t="s">
        <v>73</v>
      </c>
      <c r="C27" s="154" t="s">
        <v>215</v>
      </c>
      <c r="D27" s="154"/>
      <c r="E27" s="154"/>
      <c r="F27" s="53" t="s">
        <v>83</v>
      </c>
      <c r="G27" s="53"/>
      <c r="H27" s="53"/>
      <c r="I27" s="155" t="s">
        <v>192</v>
      </c>
      <c r="J27" s="152" t="s">
        <v>86</v>
      </c>
      <c r="K27" s="152" t="s">
        <v>87</v>
      </c>
      <c r="L27" s="156" t="s">
        <v>193</v>
      </c>
    </row>
    <row r="28" spans="2:12" ht="12.75">
      <c r="B28" s="153"/>
      <c r="C28" s="85" t="s">
        <v>194</v>
      </c>
      <c r="D28" s="85" t="s">
        <v>85</v>
      </c>
      <c r="E28" s="85" t="s">
        <v>90</v>
      </c>
      <c r="F28" s="53" t="s">
        <v>84</v>
      </c>
      <c r="G28" s="53" t="s">
        <v>85</v>
      </c>
      <c r="H28" s="53" t="s">
        <v>90</v>
      </c>
      <c r="I28" s="153"/>
      <c r="J28" s="153"/>
      <c r="K28" s="153"/>
      <c r="L28" s="157"/>
    </row>
    <row r="29" spans="2:12" ht="15" customHeight="1">
      <c r="B29" s="2" t="s">
        <v>74</v>
      </c>
      <c r="C29" s="72">
        <v>61.6558818649411</v>
      </c>
      <c r="D29" s="72">
        <v>9.623361539737846</v>
      </c>
      <c r="E29" s="72">
        <v>28.720756595321056</v>
      </c>
      <c r="F29" s="14">
        <v>3716</v>
      </c>
      <c r="G29" s="14">
        <v>580</v>
      </c>
      <c r="H29" s="19">
        <v>1731</v>
      </c>
      <c r="I29" s="19">
        <v>6027</v>
      </c>
      <c r="J29" s="112">
        <v>1.1937945910071346</v>
      </c>
      <c r="K29" s="20">
        <v>23.95173885570538</v>
      </c>
      <c r="L29" s="73">
        <v>28.593456291156496</v>
      </c>
    </row>
    <row r="30" spans="2:12" ht="15" customHeight="1">
      <c r="B30" s="3" t="s">
        <v>75</v>
      </c>
      <c r="C30" s="72">
        <v>77.817935396431</v>
      </c>
      <c r="D30" s="72">
        <v>13.688728258414276</v>
      </c>
      <c r="E30" s="72">
        <v>8.493336345154733</v>
      </c>
      <c r="F30" s="14">
        <v>3445</v>
      </c>
      <c r="G30" s="14">
        <v>606</v>
      </c>
      <c r="H30" s="19">
        <v>376</v>
      </c>
      <c r="I30" s="19">
        <v>4427</v>
      </c>
      <c r="J30" s="112">
        <v>1.2175288005421279</v>
      </c>
      <c r="K30" s="20">
        <v>15.665140374095017</v>
      </c>
      <c r="L30" s="73">
        <v>19.072759569995966</v>
      </c>
    </row>
    <row r="31" spans="2:12" ht="15" customHeight="1">
      <c r="B31" s="2" t="s">
        <v>76</v>
      </c>
      <c r="C31" s="72">
        <v>70.05594745803941</v>
      </c>
      <c r="D31" s="72">
        <v>12.47871564096327</v>
      </c>
      <c r="E31" s="72">
        <v>17.465336900997325</v>
      </c>
      <c r="F31" s="14">
        <v>2880</v>
      </c>
      <c r="G31" s="14">
        <v>513</v>
      </c>
      <c r="H31" s="19">
        <v>718</v>
      </c>
      <c r="I31" s="19">
        <v>4111</v>
      </c>
      <c r="J31" s="112">
        <v>1.0919484310386767</v>
      </c>
      <c r="K31" s="20">
        <v>24.088408149393835</v>
      </c>
      <c r="L31" s="73">
        <v>26.30329948494987</v>
      </c>
    </row>
    <row r="32" spans="2:12" ht="15" customHeight="1">
      <c r="B32" s="2" t="s">
        <v>77</v>
      </c>
      <c r="C32" s="72">
        <v>64.5985401459854</v>
      </c>
      <c r="D32" s="72">
        <v>19.525547445255473</v>
      </c>
      <c r="E32" s="72">
        <v>15.875912408759124</v>
      </c>
      <c r="F32" s="14">
        <v>1062</v>
      </c>
      <c r="G32" s="14">
        <v>321</v>
      </c>
      <c r="H32" s="19">
        <v>261</v>
      </c>
      <c r="I32" s="19">
        <v>1644</v>
      </c>
      <c r="J32" s="112">
        <v>1.0827250608272505</v>
      </c>
      <c r="K32" s="20">
        <v>22.10955256398187</v>
      </c>
      <c r="L32" s="73">
        <v>23.938566644700565</v>
      </c>
    </row>
    <row r="33" spans="2:12" ht="15" customHeight="1">
      <c r="B33" s="2" t="s">
        <v>78</v>
      </c>
      <c r="C33" s="72">
        <v>74.59074733096085</v>
      </c>
      <c r="D33" s="72">
        <v>15.871886120996441</v>
      </c>
      <c r="E33" s="72">
        <v>9.537366548042705</v>
      </c>
      <c r="F33" s="14">
        <v>1048</v>
      </c>
      <c r="G33" s="14">
        <v>223</v>
      </c>
      <c r="H33" s="19">
        <v>134</v>
      </c>
      <c r="I33" s="19">
        <v>1405</v>
      </c>
      <c r="J33" s="112">
        <v>1.00711743772242</v>
      </c>
      <c r="K33" s="20">
        <v>23.14281008071158</v>
      </c>
      <c r="L33" s="73">
        <v>23.307527590182836</v>
      </c>
    </row>
    <row r="34" spans="2:12" ht="15" customHeight="1">
      <c r="B34" s="2" t="s">
        <v>79</v>
      </c>
      <c r="C34" s="72">
        <v>71.3953488372093</v>
      </c>
      <c r="D34" s="72">
        <v>23.74418604651163</v>
      </c>
      <c r="E34" s="72">
        <v>4.8604651162790695</v>
      </c>
      <c r="F34" s="14">
        <v>3070</v>
      </c>
      <c r="G34" s="14">
        <v>1021</v>
      </c>
      <c r="H34" s="19">
        <v>209</v>
      </c>
      <c r="I34" s="19">
        <v>4300</v>
      </c>
      <c r="J34" s="112">
        <v>1.263953488372093</v>
      </c>
      <c r="K34" s="20">
        <v>16.939404205699518</v>
      </c>
      <c r="L34" s="73">
        <v>21.41061903673881</v>
      </c>
    </row>
    <row r="35" spans="2:12" ht="15" customHeight="1">
      <c r="B35" s="2" t="s">
        <v>80</v>
      </c>
      <c r="C35" s="72">
        <v>65.36285362853629</v>
      </c>
      <c r="D35" s="72">
        <v>27.89667896678967</v>
      </c>
      <c r="E35" s="72">
        <v>6.740467404674047</v>
      </c>
      <c r="F35" s="14">
        <v>2657</v>
      </c>
      <c r="G35" s="14">
        <v>1134</v>
      </c>
      <c r="H35" s="19">
        <v>274</v>
      </c>
      <c r="I35" s="19">
        <v>4065</v>
      </c>
      <c r="J35" s="112">
        <v>1.26150061500615</v>
      </c>
      <c r="K35" s="20">
        <v>20.4643623073128</v>
      </c>
      <c r="L35" s="73">
        <v>25.815805636383775</v>
      </c>
    </row>
    <row r="36" spans="2:12" ht="15" customHeight="1">
      <c r="B36" s="2" t="s">
        <v>81</v>
      </c>
      <c r="C36" s="72">
        <v>41.90981432360743</v>
      </c>
      <c r="D36" s="72">
        <v>46.684350132625994</v>
      </c>
      <c r="E36" s="72">
        <v>11.405835543766578</v>
      </c>
      <c r="F36" s="14">
        <v>632</v>
      </c>
      <c r="G36" s="14">
        <v>704</v>
      </c>
      <c r="H36" s="19">
        <v>172</v>
      </c>
      <c r="I36" s="19">
        <v>1508</v>
      </c>
      <c r="J36" s="112">
        <v>1.2181697612732096</v>
      </c>
      <c r="K36" s="20">
        <v>15.153951282257417</v>
      </c>
      <c r="L36" s="73">
        <v>18.460085215853365</v>
      </c>
    </row>
    <row r="37" spans="2:12" ht="15" customHeight="1">
      <c r="B37" s="2" t="s">
        <v>82</v>
      </c>
      <c r="C37" s="72">
        <v>70.97902097902097</v>
      </c>
      <c r="D37" s="72">
        <v>27.01048951048951</v>
      </c>
      <c r="E37" s="72">
        <v>2.0104895104895104</v>
      </c>
      <c r="F37" s="14">
        <v>812</v>
      </c>
      <c r="G37" s="14">
        <v>309</v>
      </c>
      <c r="H37" s="19">
        <v>23</v>
      </c>
      <c r="I37" s="19">
        <v>1144</v>
      </c>
      <c r="J37" s="112">
        <v>1.2167832167832169</v>
      </c>
      <c r="K37" s="20">
        <v>20.96735763640696</v>
      </c>
      <c r="L37" s="73">
        <v>25.512728872271406</v>
      </c>
    </row>
    <row r="38" spans="2:12" ht="15" customHeight="1">
      <c r="B38" s="15" t="s">
        <v>91</v>
      </c>
      <c r="C38" s="72">
        <v>67.48629108309176</v>
      </c>
      <c r="D38" s="72">
        <v>18.89909538611994</v>
      </c>
      <c r="E38" s="72">
        <v>13.614613530788306</v>
      </c>
      <c r="F38" s="14">
        <v>19322</v>
      </c>
      <c r="G38" s="14">
        <v>5411</v>
      </c>
      <c r="H38" s="14">
        <v>3898</v>
      </c>
      <c r="I38" s="14">
        <v>28631</v>
      </c>
      <c r="J38" s="106">
        <v>1.1811117144020633</v>
      </c>
      <c r="K38" s="44">
        <v>19.917457069380305</v>
      </c>
      <c r="L38" s="73">
        <v>23.524741865745266</v>
      </c>
    </row>
    <row r="39" spans="2:12" ht="24.75" customHeight="1">
      <c r="B39" s="158" t="s">
        <v>157</v>
      </c>
      <c r="C39" s="158"/>
      <c r="D39" s="158"/>
      <c r="E39" s="158"/>
      <c r="F39" s="158"/>
      <c r="G39" s="158"/>
      <c r="H39" s="158"/>
      <c r="I39" s="158"/>
      <c r="J39" s="158"/>
      <c r="K39" s="158"/>
      <c r="L39" s="158"/>
    </row>
    <row r="40" spans="3:12" ht="15" customHeight="1">
      <c r="C40" s="83"/>
      <c r="D40" s="83"/>
      <c r="E40" s="83"/>
      <c r="J40" s="83"/>
      <c r="K40" s="83"/>
      <c r="L40" s="83"/>
    </row>
    <row r="41" spans="2:12" ht="12.75">
      <c r="B41" s="90" t="s">
        <v>214</v>
      </c>
      <c r="C41" s="83"/>
      <c r="D41" s="83"/>
      <c r="E41" s="83"/>
      <c r="J41" s="83"/>
      <c r="K41" s="83"/>
      <c r="L41" s="83"/>
    </row>
    <row r="42" spans="3:12" ht="12.75">
      <c r="C42" s="84"/>
      <c r="D42" s="84"/>
      <c r="E42" s="84"/>
      <c r="J42" s="84"/>
      <c r="K42" s="84"/>
      <c r="L42" s="84"/>
    </row>
    <row r="46" spans="2:12" ht="18">
      <c r="B46" s="151" t="s">
        <v>133</v>
      </c>
      <c r="C46" s="151"/>
      <c r="D46" s="151"/>
      <c r="E46" s="151"/>
      <c r="F46" s="151"/>
      <c r="G46" s="151"/>
      <c r="H46" s="151"/>
      <c r="I46" s="151"/>
      <c r="J46" s="151"/>
      <c r="K46" s="151"/>
      <c r="L46" s="151"/>
    </row>
    <row r="48" spans="2:12" ht="12.75" customHeight="1">
      <c r="B48" s="152" t="s">
        <v>73</v>
      </c>
      <c r="C48" s="154" t="s">
        <v>215</v>
      </c>
      <c r="D48" s="154"/>
      <c r="E48" s="154"/>
      <c r="F48" s="53" t="s">
        <v>83</v>
      </c>
      <c r="G48" s="53"/>
      <c r="H48" s="53"/>
      <c r="I48" s="155" t="s">
        <v>192</v>
      </c>
      <c r="J48" s="152" t="s">
        <v>86</v>
      </c>
      <c r="K48" s="152" t="s">
        <v>87</v>
      </c>
      <c r="L48" s="156" t="s">
        <v>193</v>
      </c>
    </row>
    <row r="49" spans="2:12" ht="12.75">
      <c r="B49" s="153"/>
      <c r="C49" s="85" t="s">
        <v>194</v>
      </c>
      <c r="D49" s="85" t="s">
        <v>85</v>
      </c>
      <c r="E49" s="85" t="s">
        <v>90</v>
      </c>
      <c r="F49" s="53" t="s">
        <v>84</v>
      </c>
      <c r="G49" s="53" t="s">
        <v>85</v>
      </c>
      <c r="H49" s="53" t="s">
        <v>90</v>
      </c>
      <c r="I49" s="153"/>
      <c r="J49" s="153"/>
      <c r="K49" s="153"/>
      <c r="L49" s="157"/>
    </row>
    <row r="50" spans="2:12" ht="15" customHeight="1">
      <c r="B50" s="2" t="s">
        <v>74</v>
      </c>
      <c r="C50" s="102">
        <v>65.87206311095866</v>
      </c>
      <c r="D50" s="102">
        <v>6.139598696621506</v>
      </c>
      <c r="E50" s="102">
        <v>27.988338192419825</v>
      </c>
      <c r="F50" s="10">
        <v>3841</v>
      </c>
      <c r="G50" s="10">
        <v>358</v>
      </c>
      <c r="H50" s="45">
        <v>1632</v>
      </c>
      <c r="I50" s="45">
        <v>5831</v>
      </c>
      <c r="J50" s="111">
        <v>1.208026067569885</v>
      </c>
      <c r="K50" s="46">
        <v>22.859674295705627</v>
      </c>
      <c r="L50" s="69">
        <v>27.61508244536965</v>
      </c>
    </row>
    <row r="51" spans="2:12" ht="15" customHeight="1">
      <c r="B51" s="3" t="s">
        <v>75</v>
      </c>
      <c r="C51" s="102">
        <v>76.85897435897436</v>
      </c>
      <c r="D51" s="102">
        <v>17.905982905982906</v>
      </c>
      <c r="E51" s="102">
        <v>5.235042735042735</v>
      </c>
      <c r="F51" s="10">
        <v>3597</v>
      </c>
      <c r="G51" s="10">
        <v>838</v>
      </c>
      <c r="H51" s="45">
        <v>245</v>
      </c>
      <c r="I51" s="45">
        <v>4680</v>
      </c>
      <c r="J51" s="111">
        <v>1.2824786324786326</v>
      </c>
      <c r="K51" s="46">
        <v>16.362206100865308</v>
      </c>
      <c r="L51" s="69">
        <v>20.98417970457128</v>
      </c>
    </row>
    <row r="52" spans="2:12" ht="15" customHeight="1">
      <c r="B52" s="2" t="s">
        <v>76</v>
      </c>
      <c r="C52" s="102">
        <v>70.93370038999771</v>
      </c>
      <c r="D52" s="102">
        <v>15.989905941729754</v>
      </c>
      <c r="E52" s="102">
        <v>13.076393668272539</v>
      </c>
      <c r="F52" s="10">
        <v>3092</v>
      </c>
      <c r="G52" s="10">
        <v>697</v>
      </c>
      <c r="H52" s="45">
        <v>570</v>
      </c>
      <c r="I52" s="45">
        <v>4359</v>
      </c>
      <c r="J52" s="111">
        <v>1.0844230328056894</v>
      </c>
      <c r="K52" s="46">
        <v>25.328297501452642</v>
      </c>
      <c r="L52" s="69">
        <v>27.46658919233004</v>
      </c>
    </row>
    <row r="53" spans="2:12" ht="15" customHeight="1">
      <c r="B53" s="2" t="s">
        <v>77</v>
      </c>
      <c r="C53" s="102">
        <v>62.87234042553192</v>
      </c>
      <c r="D53" s="102">
        <v>22.5</v>
      </c>
      <c r="E53" s="102">
        <v>14.627659574468085</v>
      </c>
      <c r="F53" s="10">
        <v>1182</v>
      </c>
      <c r="G53" s="10">
        <v>423</v>
      </c>
      <c r="H53" s="45">
        <v>275</v>
      </c>
      <c r="I53" s="45">
        <v>1880</v>
      </c>
      <c r="J53" s="111">
        <v>1.1430851063829788</v>
      </c>
      <c r="K53" s="46">
        <v>25.246082157197147</v>
      </c>
      <c r="L53" s="69">
        <v>28.858420508413122</v>
      </c>
    </row>
    <row r="54" spans="2:12" ht="15" customHeight="1">
      <c r="B54" s="2" t="s">
        <v>78</v>
      </c>
      <c r="C54" s="102">
        <v>67.36204576043069</v>
      </c>
      <c r="D54" s="102">
        <v>24.42799461641992</v>
      </c>
      <c r="E54" s="102">
        <v>8.209959623149395</v>
      </c>
      <c r="F54" s="10">
        <v>1001</v>
      </c>
      <c r="G54" s="10">
        <v>363</v>
      </c>
      <c r="H54" s="45">
        <v>122</v>
      </c>
      <c r="I54" s="45">
        <v>1486</v>
      </c>
      <c r="J54" s="111">
        <v>1.0975773889636609</v>
      </c>
      <c r="K54" s="46">
        <v>24.376640419947506</v>
      </c>
      <c r="L54" s="69">
        <v>26.75524934383202</v>
      </c>
    </row>
    <row r="55" spans="2:12" ht="15" customHeight="1">
      <c r="B55" s="2" t="s">
        <v>79</v>
      </c>
      <c r="C55" s="102">
        <v>70.13491882003201</v>
      </c>
      <c r="D55" s="102">
        <v>26.137662931625886</v>
      </c>
      <c r="E55" s="102">
        <v>3.7274182483420994</v>
      </c>
      <c r="F55" s="10">
        <v>3067</v>
      </c>
      <c r="G55" s="10">
        <v>1143</v>
      </c>
      <c r="H55" s="45">
        <v>163</v>
      </c>
      <c r="I55" s="45">
        <v>4373</v>
      </c>
      <c r="J55" s="111">
        <v>1.2851589297964785</v>
      </c>
      <c r="K55" s="46">
        <v>17.028484647884582</v>
      </c>
      <c r="L55" s="69">
        <v>21.884309106131113</v>
      </c>
    </row>
    <row r="56" spans="2:12" ht="15" customHeight="1">
      <c r="B56" s="2" t="s">
        <v>80</v>
      </c>
      <c r="C56" s="102">
        <v>67.16955640621481</v>
      </c>
      <c r="D56" s="102">
        <v>26.210312992569243</v>
      </c>
      <c r="E56" s="102">
        <v>6.620130601215942</v>
      </c>
      <c r="F56" s="10">
        <v>2983</v>
      </c>
      <c r="G56" s="10">
        <v>1164</v>
      </c>
      <c r="H56" s="45">
        <v>294</v>
      </c>
      <c r="I56" s="45">
        <v>4441</v>
      </c>
      <c r="J56" s="111">
        <v>1.289574420175636</v>
      </c>
      <c r="K56" s="46">
        <v>22.16300111289107</v>
      </c>
      <c r="L56" s="69">
        <v>28.58083930950848</v>
      </c>
    </row>
    <row r="57" spans="2:12" ht="15" customHeight="1">
      <c r="B57" s="2" t="s">
        <v>81</v>
      </c>
      <c r="C57" s="102">
        <v>41.70822942643392</v>
      </c>
      <c r="D57" s="102">
        <v>51.3715710723192</v>
      </c>
      <c r="E57" s="102">
        <v>6.920199501246882</v>
      </c>
      <c r="F57" s="10">
        <v>669</v>
      </c>
      <c r="G57" s="10">
        <v>824</v>
      </c>
      <c r="H57" s="45">
        <v>111</v>
      </c>
      <c r="I57" s="45">
        <v>1604</v>
      </c>
      <c r="J57" s="111">
        <v>1.3104738154613467</v>
      </c>
      <c r="K57" s="46">
        <v>15.826344351258017</v>
      </c>
      <c r="L57" s="69">
        <v>20.740009866798225</v>
      </c>
    </row>
    <row r="58" spans="2:12" ht="15" customHeight="1">
      <c r="B58" s="2" t="s">
        <v>82</v>
      </c>
      <c r="C58" s="102">
        <v>70.25117739403454</v>
      </c>
      <c r="D58" s="102">
        <v>27.39403453689168</v>
      </c>
      <c r="E58" s="102">
        <v>2.3547880690737832</v>
      </c>
      <c r="F58" s="10">
        <v>895</v>
      </c>
      <c r="G58" s="10">
        <v>349</v>
      </c>
      <c r="H58" s="45">
        <v>30</v>
      </c>
      <c r="I58" s="45">
        <v>1274</v>
      </c>
      <c r="J58" s="111">
        <v>1.1868131868131868</v>
      </c>
      <c r="K58" s="46">
        <v>23.24181337225212</v>
      </c>
      <c r="L58" s="69">
        <v>27.58369059563988</v>
      </c>
    </row>
    <row r="59" spans="2:12" ht="15" customHeight="1">
      <c r="B59" s="15" t="s">
        <v>91</v>
      </c>
      <c r="C59" s="102">
        <v>67.91967388398824</v>
      </c>
      <c r="D59" s="102">
        <v>20.579390537289495</v>
      </c>
      <c r="E59" s="102">
        <v>11.500935578722267</v>
      </c>
      <c r="F59" s="37">
        <v>20327</v>
      </c>
      <c r="G59" s="37">
        <v>6159</v>
      </c>
      <c r="H59" s="37">
        <v>3442</v>
      </c>
      <c r="I59" s="10">
        <v>29928</v>
      </c>
      <c r="J59" s="106">
        <v>1.208197141575338</v>
      </c>
      <c r="K59" s="44">
        <v>20.651459425887786</v>
      </c>
      <c r="L59" s="69">
        <v>24.951034247716695</v>
      </c>
    </row>
    <row r="60" spans="2:12" ht="24.75" customHeight="1">
      <c r="B60" s="158" t="s">
        <v>158</v>
      </c>
      <c r="C60" s="158"/>
      <c r="D60" s="158"/>
      <c r="E60" s="158"/>
      <c r="F60" s="158"/>
      <c r="G60" s="158"/>
      <c r="H60" s="158"/>
      <c r="I60" s="158"/>
      <c r="J60" s="158"/>
      <c r="K60" s="158"/>
      <c r="L60" s="158"/>
    </row>
    <row r="61" spans="3:12" ht="15" customHeight="1">
      <c r="C61" s="83"/>
      <c r="D61" s="83"/>
      <c r="E61" s="83"/>
      <c r="J61" s="83"/>
      <c r="K61" s="83"/>
      <c r="L61" s="83"/>
    </row>
    <row r="62" spans="2:12" ht="12.75">
      <c r="B62" s="90" t="s">
        <v>214</v>
      </c>
      <c r="C62" s="83"/>
      <c r="D62" s="83"/>
      <c r="E62" s="83"/>
      <c r="J62" s="83"/>
      <c r="K62" s="83"/>
      <c r="L62" s="83"/>
    </row>
    <row r="63" spans="3:12" ht="12.75">
      <c r="C63" s="84"/>
      <c r="D63" s="84"/>
      <c r="E63" s="84"/>
      <c r="J63" s="84"/>
      <c r="K63" s="84"/>
      <c r="L63" s="84"/>
    </row>
    <row r="67" spans="2:12" ht="18">
      <c r="B67" s="151" t="s">
        <v>137</v>
      </c>
      <c r="C67" s="151"/>
      <c r="D67" s="151"/>
      <c r="E67" s="151"/>
      <c r="F67" s="151"/>
      <c r="G67" s="151"/>
      <c r="H67" s="151"/>
      <c r="I67" s="151"/>
      <c r="J67" s="151"/>
      <c r="K67" s="151"/>
      <c r="L67" s="151"/>
    </row>
    <row r="69" spans="2:12" ht="12.75" customHeight="1">
      <c r="B69" s="152" t="s">
        <v>73</v>
      </c>
      <c r="C69" s="154" t="s">
        <v>215</v>
      </c>
      <c r="D69" s="154"/>
      <c r="E69" s="154"/>
      <c r="F69" s="53" t="s">
        <v>83</v>
      </c>
      <c r="G69" s="53"/>
      <c r="H69" s="53"/>
      <c r="I69" s="155" t="s">
        <v>192</v>
      </c>
      <c r="J69" s="152" t="s">
        <v>86</v>
      </c>
      <c r="K69" s="152" t="s">
        <v>87</v>
      </c>
      <c r="L69" s="156" t="s">
        <v>193</v>
      </c>
    </row>
    <row r="70" spans="2:12" ht="12.75">
      <c r="B70" s="153"/>
      <c r="C70" s="85" t="s">
        <v>194</v>
      </c>
      <c r="D70" s="85" t="s">
        <v>85</v>
      </c>
      <c r="E70" s="85" t="s">
        <v>90</v>
      </c>
      <c r="F70" s="53" t="s">
        <v>84</v>
      </c>
      <c r="G70" s="53" t="s">
        <v>85</v>
      </c>
      <c r="H70" s="53" t="s">
        <v>90</v>
      </c>
      <c r="I70" s="153"/>
      <c r="J70" s="153"/>
      <c r="K70" s="153"/>
      <c r="L70" s="157"/>
    </row>
    <row r="71" spans="2:14" ht="15" customHeight="1">
      <c r="B71" s="2" t="s">
        <v>74</v>
      </c>
      <c r="C71" s="102">
        <v>60.73446327683616</v>
      </c>
      <c r="D71" s="102">
        <v>3.356596876038551</v>
      </c>
      <c r="E71" s="102">
        <v>35.90893984712529</v>
      </c>
      <c r="F71" s="10">
        <v>3655</v>
      </c>
      <c r="G71" s="10">
        <v>202</v>
      </c>
      <c r="H71" s="45">
        <v>2161</v>
      </c>
      <c r="I71" s="45">
        <v>6018</v>
      </c>
      <c r="J71" s="111">
        <v>1.1698238617480892</v>
      </c>
      <c r="K71" s="46">
        <v>23.355273370796983</v>
      </c>
      <c r="L71" s="69">
        <v>27.321556086808037</v>
      </c>
      <c r="M71" s="113"/>
      <c r="N71" s="84"/>
    </row>
    <row r="72" spans="2:14" ht="15" customHeight="1">
      <c r="B72" s="3" t="s">
        <v>75</v>
      </c>
      <c r="C72" s="102">
        <v>83.70009737098344</v>
      </c>
      <c r="D72" s="102">
        <v>13.339824732229795</v>
      </c>
      <c r="E72" s="102">
        <v>2.9600778967867574</v>
      </c>
      <c r="F72" s="10">
        <v>4298</v>
      </c>
      <c r="G72" s="10">
        <v>685</v>
      </c>
      <c r="H72" s="45">
        <v>152</v>
      </c>
      <c r="I72" s="45">
        <v>5135</v>
      </c>
      <c r="J72" s="111">
        <v>1.2977604673807206</v>
      </c>
      <c r="K72" s="46">
        <v>17.83109938190152</v>
      </c>
      <c r="L72" s="69">
        <v>23.140495867768596</v>
      </c>
      <c r="M72" s="113"/>
      <c r="N72" s="84"/>
    </row>
    <row r="73" spans="2:14" ht="15" customHeight="1">
      <c r="B73" s="2" t="s">
        <v>76</v>
      </c>
      <c r="C73" s="102">
        <v>62.014388489208635</v>
      </c>
      <c r="D73" s="102">
        <v>20</v>
      </c>
      <c r="E73" s="102">
        <v>17.985611510791365</v>
      </c>
      <c r="F73" s="10">
        <v>2586</v>
      </c>
      <c r="G73" s="10">
        <v>834</v>
      </c>
      <c r="H73" s="45">
        <v>750</v>
      </c>
      <c r="I73" s="45">
        <v>4170</v>
      </c>
      <c r="J73" s="111">
        <v>1.1227817745803357</v>
      </c>
      <c r="K73" s="46">
        <v>24.075795453889366</v>
      </c>
      <c r="L73" s="69">
        <v>27.03186434415108</v>
      </c>
      <c r="M73" s="113"/>
      <c r="N73" s="84"/>
    </row>
    <row r="74" spans="2:14" ht="15" customHeight="1">
      <c r="B74" s="2" t="s">
        <v>77</v>
      </c>
      <c r="C74" s="102">
        <v>66.70637284097677</v>
      </c>
      <c r="D74" s="102">
        <v>22.275163787969028</v>
      </c>
      <c r="E74" s="102">
        <v>11.0184633710542</v>
      </c>
      <c r="F74" s="10">
        <v>1120</v>
      </c>
      <c r="G74" s="10">
        <v>374</v>
      </c>
      <c r="H74" s="45">
        <v>185</v>
      </c>
      <c r="I74" s="45">
        <v>1679</v>
      </c>
      <c r="J74" s="111">
        <v>1.1655747468731388</v>
      </c>
      <c r="K74" s="46">
        <v>22.642679900744415</v>
      </c>
      <c r="L74" s="69">
        <v>26.39173589383968</v>
      </c>
      <c r="M74" s="113"/>
      <c r="N74" s="84"/>
    </row>
    <row r="75" spans="2:14" ht="15" customHeight="1">
      <c r="B75" s="2" t="s">
        <v>78</v>
      </c>
      <c r="C75" s="102">
        <v>63.108108108108105</v>
      </c>
      <c r="D75" s="102">
        <v>27.972972972972972</v>
      </c>
      <c r="E75" s="102">
        <v>8.91891891891892</v>
      </c>
      <c r="F75" s="10">
        <v>934</v>
      </c>
      <c r="G75" s="10">
        <v>414</v>
      </c>
      <c r="H75" s="45">
        <v>132</v>
      </c>
      <c r="I75" s="45">
        <v>1480</v>
      </c>
      <c r="J75" s="111">
        <v>1.135135135135135</v>
      </c>
      <c r="K75" s="46">
        <v>24.366551968257628</v>
      </c>
      <c r="L75" s="69">
        <v>27.659329261265416</v>
      </c>
      <c r="M75" s="113"/>
      <c r="N75" s="84"/>
    </row>
    <row r="76" spans="2:14" ht="15" customHeight="1">
      <c r="B76" s="2" t="s">
        <v>79</v>
      </c>
      <c r="C76" s="102">
        <v>70.48028998640689</v>
      </c>
      <c r="D76" s="102">
        <v>24.490258269143634</v>
      </c>
      <c r="E76" s="102">
        <v>5.029451744449479</v>
      </c>
      <c r="F76" s="10">
        <v>3111</v>
      </c>
      <c r="G76" s="10">
        <v>1081</v>
      </c>
      <c r="H76" s="45">
        <v>222</v>
      </c>
      <c r="I76" s="45">
        <v>4414</v>
      </c>
      <c r="J76" s="111">
        <v>1.3040326234707749</v>
      </c>
      <c r="K76" s="46">
        <v>17.092296075432245</v>
      </c>
      <c r="L76" s="69">
        <v>22.28891169238514</v>
      </c>
      <c r="M76" s="113"/>
      <c r="N76" s="84"/>
    </row>
    <row r="77" spans="2:14" ht="15" customHeight="1">
      <c r="B77" s="2" t="s">
        <v>80</v>
      </c>
      <c r="C77" s="102">
        <v>66.55701754385964</v>
      </c>
      <c r="D77" s="102">
        <v>22.67543859649123</v>
      </c>
      <c r="E77" s="102">
        <v>10.767543859649123</v>
      </c>
      <c r="F77" s="10">
        <v>3035</v>
      </c>
      <c r="G77" s="10">
        <v>1034</v>
      </c>
      <c r="H77" s="45">
        <v>491</v>
      </c>
      <c r="I77" s="45">
        <v>4560</v>
      </c>
      <c r="J77" s="111">
        <v>1.2585526315789475</v>
      </c>
      <c r="K77" s="46">
        <v>22.780067440989136</v>
      </c>
      <c r="L77" s="69">
        <v>28.669913825402777</v>
      </c>
      <c r="M77" s="113"/>
      <c r="N77" s="84"/>
    </row>
    <row r="78" spans="2:14" ht="15" customHeight="1">
      <c r="B78" s="2" t="s">
        <v>81</v>
      </c>
      <c r="C78" s="102">
        <v>61.13148245154531</v>
      </c>
      <c r="D78" s="102">
        <v>34.468308014667365</v>
      </c>
      <c r="E78" s="102">
        <v>4.400209533787323</v>
      </c>
      <c r="F78" s="10">
        <v>1167</v>
      </c>
      <c r="G78" s="10">
        <v>658</v>
      </c>
      <c r="H78" s="45">
        <v>84</v>
      </c>
      <c r="I78" s="45">
        <v>1909</v>
      </c>
      <c r="J78" s="111">
        <v>1.2189628077527501</v>
      </c>
      <c r="K78" s="46">
        <v>18.5334407735697</v>
      </c>
      <c r="L78" s="69">
        <v>22.591575002669824</v>
      </c>
      <c r="M78" s="113"/>
      <c r="N78" s="84"/>
    </row>
    <row r="79" spans="2:14" ht="15" customHeight="1">
      <c r="B79" s="2" t="s">
        <v>82</v>
      </c>
      <c r="C79" s="102">
        <v>68.21247892074199</v>
      </c>
      <c r="D79" s="102">
        <v>27.15008431703204</v>
      </c>
      <c r="E79" s="102">
        <v>4.63743676222597</v>
      </c>
      <c r="F79" s="10">
        <v>809</v>
      </c>
      <c r="G79" s="10">
        <v>322</v>
      </c>
      <c r="H79" s="45">
        <v>55</v>
      </c>
      <c r="I79" s="45">
        <v>1186</v>
      </c>
      <c r="J79" s="111">
        <v>1.2133220910623945</v>
      </c>
      <c r="K79" s="46">
        <v>21.602914389799636</v>
      </c>
      <c r="L79" s="69">
        <v>26.21129326047359</v>
      </c>
      <c r="M79" s="113"/>
      <c r="N79" s="84"/>
    </row>
    <row r="80" spans="2:14" ht="15" customHeight="1">
      <c r="B80" s="15" t="s">
        <v>91</v>
      </c>
      <c r="C80" s="102">
        <v>67.80465451212726</v>
      </c>
      <c r="D80" s="102">
        <v>18.343098425583452</v>
      </c>
      <c r="E80" s="102">
        <v>13.852247062289287</v>
      </c>
      <c r="F80" s="10">
        <v>20715</v>
      </c>
      <c r="G80" s="10">
        <v>5604</v>
      </c>
      <c r="H80" s="10">
        <v>4232</v>
      </c>
      <c r="I80" s="10">
        <v>30551</v>
      </c>
      <c r="J80" s="106">
        <v>1.2151272309313241</v>
      </c>
      <c r="K80" s="44">
        <v>20.993572410546715</v>
      </c>
      <c r="L80" s="69">
        <v>25.509861510583875</v>
      </c>
      <c r="M80" s="114"/>
      <c r="N80" s="84"/>
    </row>
    <row r="81" spans="2:12" ht="24.75" customHeight="1">
      <c r="B81" s="158" t="s">
        <v>159</v>
      </c>
      <c r="C81" s="158"/>
      <c r="D81" s="158"/>
      <c r="E81" s="158"/>
      <c r="F81" s="158"/>
      <c r="G81" s="158"/>
      <c r="H81" s="158"/>
      <c r="I81" s="158"/>
      <c r="J81" s="158"/>
      <c r="K81" s="158"/>
      <c r="L81" s="158"/>
    </row>
    <row r="82" spans="3:12" ht="15" customHeight="1">
      <c r="C82" s="83"/>
      <c r="D82" s="83"/>
      <c r="E82" s="83"/>
      <c r="J82" s="108"/>
      <c r="K82" s="108"/>
      <c r="L82" s="108"/>
    </row>
    <row r="83" spans="2:12" ht="12.75">
      <c r="B83" s="90" t="s">
        <v>214</v>
      </c>
      <c r="C83" s="83"/>
      <c r="D83" s="83"/>
      <c r="E83" s="83"/>
      <c r="J83" s="108"/>
      <c r="K83" s="108"/>
      <c r="L83" s="108"/>
    </row>
    <row r="84" spans="3:12" ht="12.75">
      <c r="C84" s="84"/>
      <c r="D84" s="84"/>
      <c r="E84" s="84"/>
      <c r="J84" s="84"/>
      <c r="K84" s="84"/>
      <c r="L84" s="84"/>
    </row>
    <row r="85" spans="10:12" ht="12.75">
      <c r="J85" s="84"/>
      <c r="K85" s="84"/>
      <c r="L85" s="84"/>
    </row>
    <row r="88" spans="2:12" ht="18">
      <c r="B88" s="151" t="s">
        <v>15</v>
      </c>
      <c r="C88" s="151"/>
      <c r="D88" s="151"/>
      <c r="E88" s="151"/>
      <c r="F88" s="151"/>
      <c r="G88" s="151"/>
      <c r="H88" s="151"/>
      <c r="I88" s="151"/>
      <c r="J88" s="151"/>
      <c r="K88" s="151"/>
      <c r="L88" s="151"/>
    </row>
    <row r="90" spans="2:12" ht="12.75" customHeight="1">
      <c r="B90" s="152" t="s">
        <v>73</v>
      </c>
      <c r="C90" s="154" t="s">
        <v>215</v>
      </c>
      <c r="D90" s="154"/>
      <c r="E90" s="154"/>
      <c r="F90" s="53" t="s">
        <v>83</v>
      </c>
      <c r="G90" s="53"/>
      <c r="H90" s="53"/>
      <c r="I90" s="155" t="s">
        <v>192</v>
      </c>
      <c r="J90" s="152" t="s">
        <v>86</v>
      </c>
      <c r="K90" s="152" t="s">
        <v>87</v>
      </c>
      <c r="L90" s="156" t="s">
        <v>193</v>
      </c>
    </row>
    <row r="91" spans="2:12" ht="12.75">
      <c r="B91" s="153"/>
      <c r="C91" s="85" t="s">
        <v>194</v>
      </c>
      <c r="D91" s="85" t="s">
        <v>85</v>
      </c>
      <c r="E91" s="85" t="s">
        <v>90</v>
      </c>
      <c r="F91" s="53" t="s">
        <v>84</v>
      </c>
      <c r="G91" s="53" t="s">
        <v>85</v>
      </c>
      <c r="H91" s="53" t="s">
        <v>90</v>
      </c>
      <c r="I91" s="153"/>
      <c r="J91" s="153"/>
      <c r="K91" s="153"/>
      <c r="L91" s="157"/>
    </row>
    <row r="92" spans="1:15" ht="15" customHeight="1">
      <c r="A92" s="7"/>
      <c r="B92" s="2" t="s">
        <v>74</v>
      </c>
      <c r="C92" s="102">
        <v>57.56568534346312</v>
      </c>
      <c r="D92" s="102">
        <v>2.7540360873694207</v>
      </c>
      <c r="E92" s="102">
        <v>39.680278569167456</v>
      </c>
      <c r="F92" s="10">
        <v>3637</v>
      </c>
      <c r="G92" s="10">
        <v>174</v>
      </c>
      <c r="H92" s="45">
        <v>2507</v>
      </c>
      <c r="I92" s="45">
        <v>6318</v>
      </c>
      <c r="J92" s="111">
        <v>1.1600189933523266</v>
      </c>
      <c r="K92" s="46">
        <v>24.50119248443953</v>
      </c>
      <c r="L92" s="69">
        <v>28.421848641731135</v>
      </c>
      <c r="M92" s="113"/>
      <c r="N92" s="84"/>
      <c r="O92" s="84"/>
    </row>
    <row r="93" spans="1:15" ht="15" customHeight="1">
      <c r="A93" s="7"/>
      <c r="B93" s="3" t="s">
        <v>75</v>
      </c>
      <c r="C93" s="102">
        <v>86.09806500093931</v>
      </c>
      <c r="D93" s="102">
        <v>11.929363141085854</v>
      </c>
      <c r="E93" s="102">
        <v>1.9725718579748261</v>
      </c>
      <c r="F93" s="10">
        <v>4583</v>
      </c>
      <c r="G93" s="10">
        <v>635</v>
      </c>
      <c r="H93" s="45">
        <v>105</v>
      </c>
      <c r="I93" s="45">
        <v>5323</v>
      </c>
      <c r="J93" s="111">
        <v>1.2600037572797296</v>
      </c>
      <c r="K93" s="46">
        <v>18.348339239179893</v>
      </c>
      <c r="L93" s="69">
        <v>23.11897638120976</v>
      </c>
      <c r="M93" s="113"/>
      <c r="N93" s="84"/>
      <c r="O93" s="84"/>
    </row>
    <row r="94" spans="1:15" ht="15" customHeight="1">
      <c r="A94" s="7"/>
      <c r="B94" s="2" t="s">
        <v>76</v>
      </c>
      <c r="C94" s="102">
        <v>61.069397042093286</v>
      </c>
      <c r="D94" s="102">
        <v>17.246871444823665</v>
      </c>
      <c r="E94" s="102">
        <v>21.68373151308305</v>
      </c>
      <c r="F94" s="10">
        <v>2684</v>
      </c>
      <c r="G94" s="10">
        <v>758</v>
      </c>
      <c r="H94" s="45">
        <v>953</v>
      </c>
      <c r="I94" s="45">
        <v>4395</v>
      </c>
      <c r="J94" s="111">
        <v>1.141296928327645</v>
      </c>
      <c r="K94" s="46">
        <v>25.25731427684775</v>
      </c>
      <c r="L94" s="69">
        <v>28.826095201972315</v>
      </c>
      <c r="M94" s="113"/>
      <c r="N94" s="84"/>
      <c r="O94" s="84"/>
    </row>
    <row r="95" spans="1:15" ht="15" customHeight="1">
      <c r="A95" s="7"/>
      <c r="B95" s="2" t="s">
        <v>77</v>
      </c>
      <c r="C95" s="102">
        <v>62.358276643990926</v>
      </c>
      <c r="D95" s="102">
        <v>23.75283446712018</v>
      </c>
      <c r="E95" s="102">
        <v>13.88888888888889</v>
      </c>
      <c r="F95" s="10">
        <v>1100</v>
      </c>
      <c r="G95" s="10">
        <v>419</v>
      </c>
      <c r="H95" s="45">
        <v>245</v>
      </c>
      <c r="I95" s="45">
        <v>1764</v>
      </c>
      <c r="J95" s="111">
        <v>1.2063492063492063</v>
      </c>
      <c r="K95" s="46">
        <v>23.858794887401096</v>
      </c>
      <c r="L95" s="69">
        <v>28.782038276864814</v>
      </c>
      <c r="M95" s="113"/>
      <c r="N95" s="84"/>
      <c r="O95" s="84"/>
    </row>
    <row r="96" spans="1:15" ht="15" customHeight="1">
      <c r="A96" s="7"/>
      <c r="B96" s="2" t="s">
        <v>78</v>
      </c>
      <c r="C96" s="102">
        <v>67.6470588235294</v>
      </c>
      <c r="D96" s="102">
        <v>25.49019607843137</v>
      </c>
      <c r="E96" s="102">
        <v>6.862745098039215</v>
      </c>
      <c r="F96" s="10">
        <v>897</v>
      </c>
      <c r="G96" s="10">
        <v>338</v>
      </c>
      <c r="H96" s="45">
        <v>91</v>
      </c>
      <c r="I96" s="45">
        <v>1326</v>
      </c>
      <c r="J96" s="111">
        <v>1.1425339366515836</v>
      </c>
      <c r="K96" s="46">
        <v>21.98567449263828</v>
      </c>
      <c r="L96" s="69">
        <v>25.119379228014324</v>
      </c>
      <c r="M96" s="113"/>
      <c r="N96" s="84"/>
      <c r="O96" s="84"/>
    </row>
    <row r="97" spans="1:15" ht="15" customHeight="1">
      <c r="A97" s="7"/>
      <c r="B97" s="2" t="s">
        <v>79</v>
      </c>
      <c r="C97" s="102">
        <v>66.62106703146375</v>
      </c>
      <c r="D97" s="102">
        <v>25.102599179206567</v>
      </c>
      <c r="E97" s="102">
        <v>8.276333789329685</v>
      </c>
      <c r="F97" s="10">
        <v>2922</v>
      </c>
      <c r="G97" s="10">
        <v>1101</v>
      </c>
      <c r="H97" s="45">
        <v>363</v>
      </c>
      <c r="I97" s="45">
        <v>4386</v>
      </c>
      <c r="J97" s="111">
        <v>1.340173278613771</v>
      </c>
      <c r="K97" s="46">
        <v>16.883191870200356</v>
      </c>
      <c r="L97" s="69">
        <v>22.626402602151774</v>
      </c>
      <c r="M97" s="113"/>
      <c r="N97" s="84"/>
      <c r="O97" s="84"/>
    </row>
    <row r="98" spans="1:15" ht="15" customHeight="1">
      <c r="A98" s="7"/>
      <c r="B98" s="2" t="s">
        <v>80</v>
      </c>
      <c r="C98" s="102">
        <v>64.7072072072072</v>
      </c>
      <c r="D98" s="102">
        <v>22.22972972972973</v>
      </c>
      <c r="E98" s="102">
        <v>13.063063063063064</v>
      </c>
      <c r="F98" s="10">
        <v>2873</v>
      </c>
      <c r="G98" s="10">
        <v>987</v>
      </c>
      <c r="H98" s="45">
        <v>580</v>
      </c>
      <c r="I98" s="45">
        <v>4440</v>
      </c>
      <c r="J98" s="111">
        <v>1.288963963963964</v>
      </c>
      <c r="K98" s="46">
        <v>22.28311602276491</v>
      </c>
      <c r="L98" s="69">
        <v>28.722133558171983</v>
      </c>
      <c r="M98" s="113"/>
      <c r="N98" s="84"/>
      <c r="O98" s="84"/>
    </row>
    <row r="99" spans="1:15" ht="15" customHeight="1">
      <c r="A99" s="7"/>
      <c r="B99" s="2" t="s">
        <v>81</v>
      </c>
      <c r="C99" s="102">
        <v>66.70035371399698</v>
      </c>
      <c r="D99" s="102">
        <v>30.217281455280446</v>
      </c>
      <c r="E99" s="102">
        <v>3.0823648307225873</v>
      </c>
      <c r="F99" s="10">
        <v>1320</v>
      </c>
      <c r="G99" s="10">
        <v>598</v>
      </c>
      <c r="H99" s="45">
        <v>61</v>
      </c>
      <c r="I99" s="45">
        <v>1979</v>
      </c>
      <c r="J99" s="111">
        <v>1.1930267812026276</v>
      </c>
      <c r="K99" s="46">
        <v>18.987402496474044</v>
      </c>
      <c r="L99" s="69">
        <v>22.652479683767165</v>
      </c>
      <c r="M99" s="113"/>
      <c r="N99" s="84"/>
      <c r="O99" s="84"/>
    </row>
    <row r="100" spans="1:15" ht="15" customHeight="1">
      <c r="A100" s="7"/>
      <c r="B100" s="2" t="s">
        <v>82</v>
      </c>
      <c r="C100" s="102">
        <v>65.02164502164503</v>
      </c>
      <c r="D100" s="102">
        <v>29.87012987012987</v>
      </c>
      <c r="E100" s="102">
        <v>5.108225108225108</v>
      </c>
      <c r="F100" s="10">
        <v>751</v>
      </c>
      <c r="G100" s="10">
        <v>345</v>
      </c>
      <c r="H100" s="45">
        <v>59</v>
      </c>
      <c r="I100" s="45">
        <v>1155</v>
      </c>
      <c r="J100" s="111">
        <v>1.3229437229437229</v>
      </c>
      <c r="K100" s="46">
        <v>21.017578338246533</v>
      </c>
      <c r="L100" s="69">
        <v>27.805073334061213</v>
      </c>
      <c r="M100" s="113"/>
      <c r="N100" s="84"/>
      <c r="O100" s="84"/>
    </row>
    <row r="101" spans="2:15" ht="15" customHeight="1">
      <c r="B101" s="15" t="s">
        <v>91</v>
      </c>
      <c r="C101" s="102">
        <v>66.80499260117095</v>
      </c>
      <c r="D101" s="102">
        <v>17.226404169079327</v>
      </c>
      <c r="E101" s="102">
        <v>15.968603229749727</v>
      </c>
      <c r="F101" s="10">
        <v>20767</v>
      </c>
      <c r="G101" s="10">
        <v>5355</v>
      </c>
      <c r="H101" s="10">
        <v>4964</v>
      </c>
      <c r="I101" s="10">
        <v>31086</v>
      </c>
      <c r="J101" s="106">
        <v>1.225147854536303</v>
      </c>
      <c r="K101" s="44">
        <v>21.230303659197435</v>
      </c>
      <c r="L101" s="69">
        <v>26.01026097921996</v>
      </c>
      <c r="M101" s="84"/>
      <c r="N101" s="84"/>
      <c r="O101" s="84"/>
    </row>
    <row r="102" spans="2:12" ht="24.75" customHeight="1">
      <c r="B102" s="158" t="s">
        <v>223</v>
      </c>
      <c r="C102" s="158"/>
      <c r="D102" s="158"/>
      <c r="E102" s="158"/>
      <c r="F102" s="158"/>
      <c r="G102" s="158"/>
      <c r="H102" s="158"/>
      <c r="I102" s="158"/>
      <c r="J102" s="158"/>
      <c r="K102" s="158"/>
      <c r="L102" s="158"/>
    </row>
    <row r="103" spans="3:12" ht="15" customHeight="1">
      <c r="C103" s="83"/>
      <c r="D103" s="83"/>
      <c r="E103" s="83"/>
      <c r="J103" s="120"/>
      <c r="K103" s="120"/>
      <c r="L103" s="120"/>
    </row>
    <row r="104" spans="2:12" ht="12.75">
      <c r="B104" s="6" t="s">
        <v>206</v>
      </c>
      <c r="J104" s="108"/>
      <c r="K104" s="108"/>
      <c r="L104" s="108"/>
    </row>
    <row r="105" spans="2:12" ht="12.75">
      <c r="B105" s="90">
        <v>2008</v>
      </c>
      <c r="C105" s="90">
        <v>2009</v>
      </c>
      <c r="D105" s="90">
        <v>2010</v>
      </c>
      <c r="E105" s="90">
        <v>2011</v>
      </c>
      <c r="J105" s="91" t="s">
        <v>205</v>
      </c>
      <c r="K105" s="84"/>
      <c r="L105" s="84"/>
    </row>
    <row r="106" spans="9:12" ht="12.75">
      <c r="I106" s="84"/>
      <c r="J106" s="84"/>
      <c r="K106" s="84"/>
      <c r="L106" s="84"/>
    </row>
    <row r="107" spans="2:12" ht="12.75" customHeight="1">
      <c r="B107" s="159" t="s">
        <v>227</v>
      </c>
      <c r="C107" s="159"/>
      <c r="D107" s="159"/>
      <c r="E107" s="159"/>
      <c r="F107" s="159"/>
      <c r="G107" s="159"/>
      <c r="H107" s="159"/>
      <c r="I107" s="159"/>
      <c r="J107" s="159"/>
      <c r="K107" s="159"/>
      <c r="L107" s="159"/>
    </row>
    <row r="108" spans="2:12" ht="12.75">
      <c r="B108" s="159"/>
      <c r="C108" s="159"/>
      <c r="D108" s="159"/>
      <c r="E108" s="159"/>
      <c r="F108" s="159"/>
      <c r="G108" s="159"/>
      <c r="H108" s="159"/>
      <c r="I108" s="159"/>
      <c r="J108" s="159"/>
      <c r="K108" s="159"/>
      <c r="L108" s="159"/>
    </row>
    <row r="109" spans="2:12" ht="12.75">
      <c r="B109" s="159"/>
      <c r="C109" s="159"/>
      <c r="D109" s="159"/>
      <c r="E109" s="159"/>
      <c r="F109" s="159"/>
      <c r="G109" s="159"/>
      <c r="H109" s="159"/>
      <c r="I109" s="159"/>
      <c r="J109" s="159"/>
      <c r="K109" s="159"/>
      <c r="L109" s="159"/>
    </row>
    <row r="110" spans="2:12" ht="12.75">
      <c r="B110" s="159"/>
      <c r="C110" s="159"/>
      <c r="D110" s="159"/>
      <c r="E110" s="159"/>
      <c r="F110" s="159"/>
      <c r="G110" s="159"/>
      <c r="H110" s="159"/>
      <c r="I110" s="159"/>
      <c r="J110" s="159"/>
      <c r="K110" s="159"/>
      <c r="L110" s="159"/>
    </row>
    <row r="111" spans="2:12" ht="12.75">
      <c r="B111" s="159"/>
      <c r="C111" s="159"/>
      <c r="D111" s="159"/>
      <c r="E111" s="159"/>
      <c r="F111" s="159"/>
      <c r="G111" s="159"/>
      <c r="H111" s="159"/>
      <c r="I111" s="159"/>
      <c r="J111" s="159"/>
      <c r="K111" s="159"/>
      <c r="L111" s="159"/>
    </row>
    <row r="112" spans="2:12" ht="65.25" customHeight="1">
      <c r="B112" s="149" t="s">
        <v>6</v>
      </c>
      <c r="C112" s="149"/>
      <c r="D112" s="149"/>
      <c r="E112" s="149"/>
      <c r="F112" s="149"/>
      <c r="G112" s="149"/>
      <c r="H112" s="149"/>
      <c r="I112" s="149"/>
      <c r="J112" s="149"/>
      <c r="K112" s="149"/>
      <c r="L112" s="149"/>
    </row>
    <row r="113" spans="2:12" ht="12" customHeight="1">
      <c r="B113" s="149" t="s">
        <v>2</v>
      </c>
      <c r="C113" s="149"/>
      <c r="D113" s="149"/>
      <c r="E113" s="149"/>
      <c r="F113" s="149"/>
      <c r="G113" s="149"/>
      <c r="H113" s="149"/>
      <c r="I113" s="149"/>
      <c r="J113" s="149"/>
      <c r="K113" s="149"/>
      <c r="L113" s="149"/>
    </row>
    <row r="114" spans="2:12" ht="12" customHeight="1">
      <c r="B114" s="149"/>
      <c r="C114" s="149"/>
      <c r="D114" s="149"/>
      <c r="E114" s="149"/>
      <c r="F114" s="149"/>
      <c r="G114" s="149"/>
      <c r="H114" s="149"/>
      <c r="I114" s="149"/>
      <c r="J114" s="149"/>
      <c r="K114" s="149"/>
      <c r="L114" s="149"/>
    </row>
    <row r="115" spans="2:12" ht="15" customHeight="1">
      <c r="B115" s="149"/>
      <c r="C115" s="149"/>
      <c r="D115" s="149"/>
      <c r="E115" s="149"/>
      <c r="F115" s="149"/>
      <c r="G115" s="149"/>
      <c r="H115" s="149"/>
      <c r="I115" s="149"/>
      <c r="J115" s="149"/>
      <c r="K115" s="149"/>
      <c r="L115" s="149"/>
    </row>
    <row r="116" spans="2:12" ht="15" customHeight="1">
      <c r="B116" s="149"/>
      <c r="C116" s="149"/>
      <c r="D116" s="149"/>
      <c r="E116" s="149"/>
      <c r="F116" s="149"/>
      <c r="G116" s="149"/>
      <c r="H116" s="149"/>
      <c r="I116" s="149"/>
      <c r="J116" s="149"/>
      <c r="K116" s="149"/>
      <c r="L116" s="149"/>
    </row>
    <row r="117" spans="2:12" ht="15" customHeight="1">
      <c r="B117" s="149"/>
      <c r="C117" s="149"/>
      <c r="D117" s="149"/>
      <c r="E117" s="149"/>
      <c r="F117" s="149"/>
      <c r="G117" s="149"/>
      <c r="H117" s="149"/>
      <c r="I117" s="149"/>
      <c r="J117" s="149"/>
      <c r="K117" s="149"/>
      <c r="L117" s="149"/>
    </row>
    <row r="118" spans="2:12" ht="21.75" customHeight="1">
      <c r="B118" s="149"/>
      <c r="C118" s="149"/>
      <c r="D118" s="149"/>
      <c r="E118" s="149"/>
      <c r="F118" s="149"/>
      <c r="G118" s="149"/>
      <c r="H118" s="149"/>
      <c r="I118" s="149"/>
      <c r="J118" s="149"/>
      <c r="K118" s="149"/>
      <c r="L118" s="149"/>
    </row>
    <row r="119" spans="2:12" ht="24.75" customHeight="1" hidden="1">
      <c r="B119" s="149"/>
      <c r="C119" s="149"/>
      <c r="D119" s="149"/>
      <c r="E119" s="149"/>
      <c r="F119" s="149"/>
      <c r="G119" s="149"/>
      <c r="H119" s="149"/>
      <c r="I119" s="149"/>
      <c r="J119" s="149"/>
      <c r="K119" s="149"/>
      <c r="L119" s="149"/>
    </row>
    <row r="120" spans="2:12" ht="105" customHeight="1">
      <c r="B120" s="150" t="s">
        <v>3</v>
      </c>
      <c r="C120" s="150"/>
      <c r="D120" s="150"/>
      <c r="E120" s="150"/>
      <c r="F120" s="150"/>
      <c r="G120" s="150"/>
      <c r="H120" s="150"/>
      <c r="I120" s="150"/>
      <c r="J120" s="150"/>
      <c r="K120" s="150"/>
      <c r="L120" s="150"/>
    </row>
  </sheetData>
  <mergeCells count="44">
    <mergeCell ref="B107:L111"/>
    <mergeCell ref="B112:L112"/>
    <mergeCell ref="B67:L67"/>
    <mergeCell ref="J27:J28"/>
    <mergeCell ref="L27:L28"/>
    <mergeCell ref="L48:L49"/>
    <mergeCell ref="J48:J49"/>
    <mergeCell ref="K48:K49"/>
    <mergeCell ref="I27:I28"/>
    <mergeCell ref="K27:K28"/>
    <mergeCell ref="I48:I49"/>
    <mergeCell ref="B113:L119"/>
    <mergeCell ref="L6:L7"/>
    <mergeCell ref="B25:L25"/>
    <mergeCell ref="B46:L46"/>
    <mergeCell ref="C27:E27"/>
    <mergeCell ref="B39:L39"/>
    <mergeCell ref="C48:E48"/>
    <mergeCell ref="B60:L60"/>
    <mergeCell ref="B48:B49"/>
    <mergeCell ref="B27:B28"/>
    <mergeCell ref="B4:L4"/>
    <mergeCell ref="C6:E6"/>
    <mergeCell ref="I6:I7"/>
    <mergeCell ref="J6:J7"/>
    <mergeCell ref="K6:K7"/>
    <mergeCell ref="B6:B7"/>
    <mergeCell ref="B120:L120"/>
    <mergeCell ref="B18:L18"/>
    <mergeCell ref="L69:L70"/>
    <mergeCell ref="B81:L81"/>
    <mergeCell ref="J69:J70"/>
    <mergeCell ref="K69:K70"/>
    <mergeCell ref="B69:B70"/>
    <mergeCell ref="C69:E69"/>
    <mergeCell ref="I69:I70"/>
    <mergeCell ref="B102:L102"/>
    <mergeCell ref="B88:L88"/>
    <mergeCell ref="B90:B91"/>
    <mergeCell ref="C90:E90"/>
    <mergeCell ref="I90:I91"/>
    <mergeCell ref="J90:J91"/>
    <mergeCell ref="K90:K91"/>
    <mergeCell ref="L90:L91"/>
  </mergeCells>
  <hyperlinks>
    <hyperlink ref="B105" location="Flujo!A1" display="Flujo!A1"/>
    <hyperlink ref="C105" location="Flujo!A24" display="Flujo!A24"/>
    <hyperlink ref="D105" location="Flujo!A42" display="Flujo!A42"/>
    <hyperlink ref="J105" location="ÍNDICE!A1" display="Índice"/>
    <hyperlink ref="B20" location="Flujo!J105" display="Volver"/>
    <hyperlink ref="E105" location="Flujo!A65" display="Flujo!A65"/>
    <hyperlink ref="B41" location="Flujo!J105" display="Volver"/>
    <hyperlink ref="B62" location="Flujo!J105" display="Volver"/>
    <hyperlink ref="B83" location="Flujo!J105" display="Volver"/>
  </hyperlinks>
  <printOptions/>
  <pageMargins left="0.75" right="0.75" top="1" bottom="1" header="0" footer="0"/>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P149"/>
  <sheetViews>
    <sheetView showGridLines="0" showRowColHeaders="0" zoomScale="80" zoomScaleNormal="80" workbookViewId="0" topLeftCell="A109">
      <selection activeCell="I135" sqref="I135"/>
    </sheetView>
  </sheetViews>
  <sheetFormatPr defaultColWidth="11.421875" defaultRowHeight="12.75"/>
  <cols>
    <col min="1" max="1" width="20.7109375" style="0" customWidth="1"/>
    <col min="2" max="2" width="29.8515625" style="0" customWidth="1"/>
    <col min="3" max="5" width="7.57421875" style="0" bestFit="1" customWidth="1"/>
    <col min="6" max="7" width="6.57421875" style="0" bestFit="1" customWidth="1"/>
    <col min="8" max="9" width="7.57421875" style="0" bestFit="1" customWidth="1"/>
    <col min="10" max="11" width="6.57421875" style="0" bestFit="1" customWidth="1"/>
    <col min="12" max="12" width="6.140625" style="0" bestFit="1" customWidth="1"/>
    <col min="13" max="13" width="6.28125" style="0" customWidth="1"/>
    <col min="14" max="14" width="9.00390625" style="0" customWidth="1"/>
    <col min="15" max="15" width="12.421875" style="0" customWidth="1"/>
    <col min="16" max="16" width="7.8515625" style="0" customWidth="1"/>
  </cols>
  <sheetData>
    <row r="1" spans="1:2" ht="12.75">
      <c r="A1" s="6"/>
      <c r="B1" s="6"/>
    </row>
    <row r="2" ht="12.75">
      <c r="B2" s="6"/>
    </row>
    <row r="3" ht="12.75">
      <c r="B3" s="17"/>
    </row>
    <row r="4" spans="2:16" ht="16.5" customHeight="1">
      <c r="B4" s="122" t="s">
        <v>197</v>
      </c>
      <c r="C4" s="122"/>
      <c r="D4" s="122"/>
      <c r="E4" s="122"/>
      <c r="F4" s="122"/>
      <c r="G4" s="122"/>
      <c r="H4" s="122"/>
      <c r="I4" s="122"/>
      <c r="J4" s="122"/>
      <c r="K4" s="122"/>
      <c r="L4" s="122"/>
      <c r="M4" s="122"/>
      <c r="N4" s="122"/>
      <c r="O4" s="122"/>
      <c r="P4" s="122"/>
    </row>
    <row r="6" spans="2:16" ht="12.75" customHeight="1">
      <c r="B6" s="160"/>
      <c r="C6" s="129" t="s">
        <v>44</v>
      </c>
      <c r="D6" s="129"/>
      <c r="E6" s="129"/>
      <c r="F6" s="129"/>
      <c r="G6" s="129"/>
      <c r="H6" s="129"/>
      <c r="I6" s="129"/>
      <c r="J6" s="129"/>
      <c r="K6" s="129"/>
      <c r="L6" s="129"/>
      <c r="M6" s="129"/>
      <c r="N6" s="162" t="s">
        <v>47</v>
      </c>
      <c r="O6" s="162" t="s">
        <v>45</v>
      </c>
      <c r="P6" s="129" t="s">
        <v>27</v>
      </c>
    </row>
    <row r="7" spans="2:16" ht="12.75">
      <c r="B7" s="161"/>
      <c r="C7" s="1" t="s">
        <v>28</v>
      </c>
      <c r="D7" s="1" t="s">
        <v>29</v>
      </c>
      <c r="E7" s="1" t="s">
        <v>30</v>
      </c>
      <c r="F7" s="1" t="s">
        <v>31</v>
      </c>
      <c r="G7" s="1" t="s">
        <v>32</v>
      </c>
      <c r="H7" s="1" t="s">
        <v>33</v>
      </c>
      <c r="I7" s="1" t="s">
        <v>34</v>
      </c>
      <c r="J7" s="1" t="s">
        <v>35</v>
      </c>
      <c r="K7" s="1" t="s">
        <v>36</v>
      </c>
      <c r="L7" s="1">
        <v>88</v>
      </c>
      <c r="M7" s="1">
        <v>99</v>
      </c>
      <c r="N7" s="161"/>
      <c r="O7" s="161"/>
      <c r="P7" s="129"/>
    </row>
    <row r="8" spans="2:16" ht="15" customHeight="1">
      <c r="B8" s="2" t="s">
        <v>37</v>
      </c>
      <c r="C8" s="13">
        <v>64.27642276422765</v>
      </c>
      <c r="D8" s="13">
        <v>14.4133268952197</v>
      </c>
      <c r="E8" s="13">
        <v>10.655327663831915</v>
      </c>
      <c r="F8" s="13">
        <v>17.30644111906311</v>
      </c>
      <c r="G8" s="13">
        <v>14.390602055800294</v>
      </c>
      <c r="H8" s="13">
        <v>21.248789932236207</v>
      </c>
      <c r="I8" s="13">
        <v>24.51352034369472</v>
      </c>
      <c r="J8" s="13">
        <v>15.862524785194976</v>
      </c>
      <c r="K8" s="13">
        <v>15.337423312883436</v>
      </c>
      <c r="L8" s="13">
        <v>9</v>
      </c>
      <c r="M8" s="13">
        <v>4.435483870967742</v>
      </c>
      <c r="N8" s="13">
        <v>26.845823521263334</v>
      </c>
      <c r="O8" s="13">
        <v>82.57731958762886</v>
      </c>
      <c r="P8" s="13">
        <v>30.35436137071651</v>
      </c>
    </row>
    <row r="9" spans="2:16" ht="15" customHeight="1">
      <c r="B9" s="3" t="s">
        <v>125</v>
      </c>
      <c r="C9" s="13">
        <v>0.2764227642276423</v>
      </c>
      <c r="D9" s="13">
        <v>77.47464992757122</v>
      </c>
      <c r="E9" s="13">
        <v>0.05002501250625312</v>
      </c>
      <c r="F9" s="13">
        <v>0.1951854261548471</v>
      </c>
      <c r="G9" s="13">
        <v>0</v>
      </c>
      <c r="H9" s="13">
        <v>0.36302032913843174</v>
      </c>
      <c r="I9" s="13">
        <v>0.1516300227445034</v>
      </c>
      <c r="J9" s="13">
        <v>24.917382683410445</v>
      </c>
      <c r="K9" s="13">
        <v>0.0876424189307625</v>
      </c>
      <c r="L9" s="13">
        <v>15.5</v>
      </c>
      <c r="M9" s="13">
        <v>0.9408602150537635</v>
      </c>
      <c r="N9" s="13">
        <v>12.702590386480122</v>
      </c>
      <c r="O9" s="13">
        <v>6.030927835051546</v>
      </c>
      <c r="P9" s="13">
        <v>12.282580477673935</v>
      </c>
    </row>
    <row r="10" spans="2:16" ht="15" customHeight="1">
      <c r="B10" s="2" t="s">
        <v>41</v>
      </c>
      <c r="C10" s="13">
        <v>0.08130081300813008</v>
      </c>
      <c r="D10" s="13">
        <v>0.14485755673587639</v>
      </c>
      <c r="E10" s="13">
        <v>69.88494247123562</v>
      </c>
      <c r="F10" s="13">
        <v>0.06506180871828236</v>
      </c>
      <c r="G10" s="13">
        <v>0</v>
      </c>
      <c r="H10" s="13">
        <v>0.0484027105517909</v>
      </c>
      <c r="I10" s="13">
        <v>0.05054334091483447</v>
      </c>
      <c r="J10" s="13">
        <v>0</v>
      </c>
      <c r="K10" s="13">
        <v>0</v>
      </c>
      <c r="L10" s="13">
        <v>11</v>
      </c>
      <c r="M10" s="13">
        <v>0.9408602150537635</v>
      </c>
      <c r="N10" s="13">
        <v>9.831694140462668</v>
      </c>
      <c r="O10" s="13">
        <v>4.329896907216495</v>
      </c>
      <c r="P10" s="13">
        <v>9.485332294911734</v>
      </c>
    </row>
    <row r="11" spans="2:16" ht="15" customHeight="1">
      <c r="B11" s="2" t="s">
        <v>42</v>
      </c>
      <c r="C11" s="13">
        <v>0.14634146341463414</v>
      </c>
      <c r="D11" s="13">
        <v>0.04828585224529213</v>
      </c>
      <c r="E11" s="13">
        <v>0.12506253126563283</v>
      </c>
      <c r="F11" s="13">
        <v>63.56538711776187</v>
      </c>
      <c r="G11" s="13">
        <v>0.07342143906020558</v>
      </c>
      <c r="H11" s="13">
        <v>0.0484027105517909</v>
      </c>
      <c r="I11" s="13">
        <v>0.12635835228708617</v>
      </c>
      <c r="J11" s="13">
        <v>0</v>
      </c>
      <c r="K11" s="13">
        <v>0.175284837861525</v>
      </c>
      <c r="L11" s="13">
        <v>12</v>
      </c>
      <c r="M11" s="13">
        <v>0.26881720430107525</v>
      </c>
      <c r="N11" s="13">
        <v>3.5635129519324007</v>
      </c>
      <c r="O11" s="13">
        <v>1.1855670103092784</v>
      </c>
      <c r="P11" s="13">
        <v>3.413811007268951</v>
      </c>
    </row>
    <row r="12" spans="2:16" ht="15" customHeight="1">
      <c r="B12" s="2" t="s">
        <v>43</v>
      </c>
      <c r="C12" s="13">
        <v>0.04878048780487805</v>
      </c>
      <c r="D12" s="13">
        <v>0</v>
      </c>
      <c r="E12" s="13">
        <v>0.02501250625312656</v>
      </c>
      <c r="F12" s="13">
        <v>0.06506180871828236</v>
      </c>
      <c r="G12" s="13">
        <v>73.93538913362701</v>
      </c>
      <c r="H12" s="13">
        <v>0.12100677637947725</v>
      </c>
      <c r="I12" s="13">
        <v>0.10108668182966894</v>
      </c>
      <c r="J12" s="13">
        <v>0.13218770654329148</v>
      </c>
      <c r="K12" s="13">
        <v>0</v>
      </c>
      <c r="L12" s="13">
        <v>3.5</v>
      </c>
      <c r="M12" s="13">
        <v>0</v>
      </c>
      <c r="N12" s="13">
        <v>3.5669760354619755</v>
      </c>
      <c r="O12" s="13">
        <v>0.7731958762886598</v>
      </c>
      <c r="P12" s="13">
        <v>3.3910955347871234</v>
      </c>
    </row>
    <row r="13" spans="2:16" ht="15" customHeight="1">
      <c r="B13" s="2" t="s">
        <v>38</v>
      </c>
      <c r="C13" s="13">
        <v>3.154471544715447</v>
      </c>
      <c r="D13" s="13">
        <v>0.8691453404152584</v>
      </c>
      <c r="E13" s="13">
        <v>1.0505252626313157</v>
      </c>
      <c r="F13" s="13">
        <v>1.756668835393624</v>
      </c>
      <c r="G13" s="13">
        <v>1.6152716593245227</v>
      </c>
      <c r="H13" s="13">
        <v>71.39399806389157</v>
      </c>
      <c r="I13" s="13">
        <v>2.8556987616881475</v>
      </c>
      <c r="J13" s="13">
        <v>1.6523463317911433</v>
      </c>
      <c r="K13" s="13">
        <v>14.986853637160385</v>
      </c>
      <c r="L13" s="13">
        <v>17</v>
      </c>
      <c r="M13" s="13">
        <v>19.086021505376344</v>
      </c>
      <c r="N13" s="13">
        <v>13.0073417370827</v>
      </c>
      <c r="O13" s="13">
        <v>2.0103092783505154</v>
      </c>
      <c r="P13" s="13">
        <v>12.315031152647975</v>
      </c>
    </row>
    <row r="14" spans="2:16" ht="15" customHeight="1">
      <c r="B14" s="2" t="s">
        <v>93</v>
      </c>
      <c r="C14" s="13">
        <v>3.3821138211382116</v>
      </c>
      <c r="D14" s="13">
        <v>1.5210043457267022</v>
      </c>
      <c r="E14" s="13">
        <v>0.2751375687843922</v>
      </c>
      <c r="F14" s="13">
        <v>0.9108653220559532</v>
      </c>
      <c r="G14" s="13">
        <v>1.4684287812041117</v>
      </c>
      <c r="H14" s="13">
        <v>2.1781219748305904</v>
      </c>
      <c r="I14" s="13">
        <v>63.6340662117766</v>
      </c>
      <c r="J14" s="13">
        <v>0.3304692663582287</v>
      </c>
      <c r="K14" s="13">
        <v>0.26292725679228746</v>
      </c>
      <c r="L14" s="13">
        <v>4</v>
      </c>
      <c r="M14" s="13">
        <v>2.6881720430107525</v>
      </c>
      <c r="N14" s="13">
        <v>10.25072724754121</v>
      </c>
      <c r="O14" s="13">
        <v>1.7010309278350515</v>
      </c>
      <c r="P14" s="13">
        <v>9.71248701973001</v>
      </c>
    </row>
    <row r="15" spans="2:16" ht="15" customHeight="1">
      <c r="B15" s="2" t="s">
        <v>40</v>
      </c>
      <c r="C15" s="13">
        <v>0.06504065040650407</v>
      </c>
      <c r="D15" s="13">
        <v>0.19314340898116852</v>
      </c>
      <c r="E15" s="13">
        <v>0</v>
      </c>
      <c r="F15" s="13">
        <v>0</v>
      </c>
      <c r="G15" s="13">
        <v>0</v>
      </c>
      <c r="H15" s="13">
        <v>0.07260406582768635</v>
      </c>
      <c r="I15" s="13">
        <v>0.10108668182966894</v>
      </c>
      <c r="J15" s="13">
        <v>36.28552544613351</v>
      </c>
      <c r="K15" s="13">
        <v>0</v>
      </c>
      <c r="L15" s="13">
        <v>14.5</v>
      </c>
      <c r="M15" s="13">
        <v>0.13440860215053763</v>
      </c>
      <c r="N15" s="13">
        <v>2.0709239506856907</v>
      </c>
      <c r="O15" s="13">
        <v>1.288659793814433</v>
      </c>
      <c r="P15" s="13">
        <v>2.0216770508826585</v>
      </c>
    </row>
    <row r="16" spans="2:16" ht="15" customHeight="1">
      <c r="B16" s="2" t="s">
        <v>124</v>
      </c>
      <c r="C16" s="13">
        <v>0.08130081300813008</v>
      </c>
      <c r="D16" s="13">
        <v>0.024142926122646065</v>
      </c>
      <c r="E16" s="13">
        <v>0.12506253126563283</v>
      </c>
      <c r="F16" s="13">
        <v>0.5855562784645413</v>
      </c>
      <c r="G16" s="13">
        <v>0.3671071953010279</v>
      </c>
      <c r="H16" s="13">
        <v>0.07260406582768635</v>
      </c>
      <c r="I16" s="13">
        <v>0.025271670457417236</v>
      </c>
      <c r="J16" s="13">
        <v>0.06609385327164574</v>
      </c>
      <c r="K16" s="13">
        <v>65.90709903593338</v>
      </c>
      <c r="L16" s="13">
        <v>2</v>
      </c>
      <c r="M16" s="13">
        <v>0.26881720430107525</v>
      </c>
      <c r="N16" s="13">
        <v>2.7289098213048897</v>
      </c>
      <c r="O16" s="13">
        <v>0.10309278350515463</v>
      </c>
      <c r="P16" s="13">
        <v>2.5636033229491173</v>
      </c>
    </row>
    <row r="17" spans="2:16" ht="15" customHeight="1">
      <c r="B17" s="2" t="s">
        <v>126</v>
      </c>
      <c r="C17" s="13">
        <v>0</v>
      </c>
      <c r="D17" s="13">
        <v>0</v>
      </c>
      <c r="E17" s="13">
        <v>0</v>
      </c>
      <c r="F17" s="13">
        <v>0</v>
      </c>
      <c r="G17" s="13">
        <v>0</v>
      </c>
      <c r="H17" s="13">
        <v>0</v>
      </c>
      <c r="I17" s="13">
        <v>0</v>
      </c>
      <c r="J17" s="13">
        <v>0</v>
      </c>
      <c r="K17" s="13">
        <v>0</v>
      </c>
      <c r="L17" s="13">
        <v>0</v>
      </c>
      <c r="M17" s="13">
        <v>0</v>
      </c>
      <c r="N17" s="13">
        <v>0</v>
      </c>
      <c r="O17" s="13">
        <v>0</v>
      </c>
      <c r="P17" s="13">
        <v>0</v>
      </c>
    </row>
    <row r="18" spans="2:16" ht="15" customHeight="1">
      <c r="B18" s="5" t="s">
        <v>46</v>
      </c>
      <c r="C18" s="13">
        <v>28.48780487804878</v>
      </c>
      <c r="D18" s="13">
        <v>5.3114437469821345</v>
      </c>
      <c r="E18" s="13">
        <v>17.808904452226113</v>
      </c>
      <c r="F18" s="13">
        <v>15.549772283669485</v>
      </c>
      <c r="G18" s="13">
        <v>8.14977973568282</v>
      </c>
      <c r="H18" s="13">
        <v>4.453049370764763</v>
      </c>
      <c r="I18" s="13">
        <v>8.440737932777356</v>
      </c>
      <c r="J18" s="13">
        <v>20.753469927296763</v>
      </c>
      <c r="K18" s="13">
        <v>3.242769500438212</v>
      </c>
      <c r="L18" s="13">
        <v>11.5</v>
      </c>
      <c r="M18" s="13">
        <v>71.23655913978494</v>
      </c>
      <c r="N18" s="13">
        <v>15.431500207785012</v>
      </c>
      <c r="O18" s="13">
        <v>0</v>
      </c>
      <c r="P18" s="13">
        <v>14.460020768431983</v>
      </c>
    </row>
    <row r="19" spans="2:16" ht="15" customHeight="1">
      <c r="B19" s="5" t="s">
        <v>27</v>
      </c>
      <c r="C19" s="13">
        <v>100</v>
      </c>
      <c r="D19" s="13">
        <v>100</v>
      </c>
      <c r="E19" s="13">
        <v>100</v>
      </c>
      <c r="F19" s="13">
        <v>100</v>
      </c>
      <c r="G19" s="13">
        <v>100</v>
      </c>
      <c r="H19" s="13">
        <v>100</v>
      </c>
      <c r="I19" s="13">
        <v>100</v>
      </c>
      <c r="J19" s="13">
        <v>100</v>
      </c>
      <c r="K19" s="13">
        <v>100</v>
      </c>
      <c r="L19" s="13">
        <v>100</v>
      </c>
      <c r="M19" s="13">
        <v>100</v>
      </c>
      <c r="N19" s="13">
        <v>100</v>
      </c>
      <c r="O19" s="13">
        <v>100</v>
      </c>
      <c r="P19" s="13">
        <v>100</v>
      </c>
    </row>
    <row r="20" spans="2:16" ht="12.75">
      <c r="B20" s="5" t="s">
        <v>195</v>
      </c>
      <c r="C20" s="86">
        <v>24.820204857495703</v>
      </c>
      <c r="D20" s="16">
        <v>14.823775302774358</v>
      </c>
      <c r="E20" s="16">
        <v>23.703369933834516</v>
      </c>
      <c r="F20" s="16">
        <v>20.827969374618878</v>
      </c>
      <c r="G20" s="16">
        <v>22.618197518973048</v>
      </c>
      <c r="H20" s="16">
        <v>16.531173985405196</v>
      </c>
      <c r="I20" s="16">
        <v>20.278580653096366</v>
      </c>
      <c r="J20" s="16">
        <v>15.631780142576712</v>
      </c>
      <c r="K20" s="16">
        <v>20.990856743381716</v>
      </c>
      <c r="L20" s="16"/>
      <c r="M20" s="16">
        <v>0.5216992530024003</v>
      </c>
      <c r="N20" s="16">
        <v>19.726402399816564</v>
      </c>
      <c r="O20" s="4"/>
      <c r="P20" s="4"/>
    </row>
    <row r="21" spans="2:16" ht="12.75">
      <c r="B21" s="5" t="s">
        <v>62</v>
      </c>
      <c r="C21" s="16">
        <v>1.1640650406504065</v>
      </c>
      <c r="D21" s="16">
        <v>1.1639304683727667</v>
      </c>
      <c r="E21" s="16">
        <v>1.0510255127563781</v>
      </c>
      <c r="F21" s="16">
        <v>1.1431359791802211</v>
      </c>
      <c r="G21" s="16">
        <v>1.0726872246696035</v>
      </c>
      <c r="H21" s="16">
        <v>1.2468538238141336</v>
      </c>
      <c r="I21" s="16">
        <v>1.268637856962345</v>
      </c>
      <c r="J21" s="16">
        <v>1.2015862524785195</v>
      </c>
      <c r="K21" s="16">
        <v>1.1603856266432953</v>
      </c>
      <c r="L21" s="16">
        <v>1.24</v>
      </c>
      <c r="M21" s="16">
        <v>0.8400537634408602</v>
      </c>
      <c r="N21" s="16">
        <v>1.1631458650782658</v>
      </c>
      <c r="O21" s="16">
        <v>1.4399849948453636</v>
      </c>
      <c r="P21" s="16">
        <v>1.1805740813213916</v>
      </c>
    </row>
    <row r="22" spans="2:16" ht="12.75">
      <c r="B22" s="5" t="s">
        <v>196</v>
      </c>
      <c r="C22" s="16">
        <v>28.892332776392152</v>
      </c>
      <c r="D22" s="16">
        <v>17.25384373121081</v>
      </c>
      <c r="E22" s="16">
        <v>24.912846538762537</v>
      </c>
      <c r="F22" s="16">
        <v>23.809201165390608</v>
      </c>
      <c r="G22" s="16">
        <v>24.26225152365611</v>
      </c>
      <c r="H22" s="16">
        <v>20.6119574958392</v>
      </c>
      <c r="I22" s="16">
        <v>25.726175101982246</v>
      </c>
      <c r="J22" s="16">
        <v>18.782932121086887</v>
      </c>
      <c r="K22" s="16">
        <v>24.357488455948634</v>
      </c>
      <c r="L22" s="16"/>
      <c r="M22" s="16"/>
      <c r="N22" s="16">
        <v>22.944683384216617</v>
      </c>
      <c r="O22" s="16"/>
      <c r="P22" s="16"/>
    </row>
    <row r="23" spans="2:16" ht="12.75">
      <c r="B23" s="126" t="s">
        <v>210</v>
      </c>
      <c r="C23" s="126"/>
      <c r="D23" s="126"/>
      <c r="E23" s="126"/>
      <c r="F23" s="126"/>
      <c r="G23" s="126"/>
      <c r="H23" s="126"/>
      <c r="I23" s="126"/>
      <c r="J23" s="126"/>
      <c r="K23" s="126"/>
      <c r="L23" s="126"/>
      <c r="M23" s="126"/>
      <c r="N23" s="126"/>
      <c r="O23" s="126"/>
      <c r="P23" s="126"/>
    </row>
    <row r="24" spans="2:16" ht="12.75">
      <c r="B24" s="127"/>
      <c r="C24" s="127"/>
      <c r="D24" s="127"/>
      <c r="E24" s="127"/>
      <c r="F24" s="127"/>
      <c r="G24" s="127"/>
      <c r="H24" s="127"/>
      <c r="I24" s="127"/>
      <c r="J24" s="127"/>
      <c r="K24" s="127"/>
      <c r="L24" s="127"/>
      <c r="M24" s="127"/>
      <c r="N24" s="127"/>
      <c r="O24" s="127"/>
      <c r="P24" s="127"/>
    </row>
    <row r="25" spans="2:16" ht="12.75">
      <c r="B25" s="88"/>
      <c r="C25" s="88"/>
      <c r="D25" s="88"/>
      <c r="E25" s="88"/>
      <c r="F25" s="88"/>
      <c r="G25" s="88"/>
      <c r="H25" s="88"/>
      <c r="I25" s="88"/>
      <c r="J25" s="88"/>
      <c r="K25" s="88"/>
      <c r="L25" s="88"/>
      <c r="M25" s="88"/>
      <c r="N25" s="88"/>
      <c r="O25" s="88"/>
      <c r="P25" s="88"/>
    </row>
    <row r="26" spans="2:16" ht="12.75">
      <c r="B26" s="96" t="s">
        <v>214</v>
      </c>
      <c r="C26" s="88"/>
      <c r="D26" s="88"/>
      <c r="E26" s="88"/>
      <c r="F26" s="88"/>
      <c r="G26" s="88"/>
      <c r="H26" s="88"/>
      <c r="I26" s="88"/>
      <c r="J26" s="88"/>
      <c r="K26" s="88"/>
      <c r="L26" s="88"/>
      <c r="M26" s="88"/>
      <c r="N26" s="88"/>
      <c r="O26" s="88"/>
      <c r="P26" s="88"/>
    </row>
    <row r="27" spans="2:16" ht="12.75">
      <c r="B27" s="88"/>
      <c r="C27" s="88"/>
      <c r="D27" s="88"/>
      <c r="E27" s="88"/>
      <c r="F27" s="88"/>
      <c r="G27" s="88"/>
      <c r="H27" s="88"/>
      <c r="I27" s="88"/>
      <c r="J27" s="88"/>
      <c r="K27" s="88"/>
      <c r="L27" s="88"/>
      <c r="M27" s="88"/>
      <c r="N27" s="88"/>
      <c r="O27" s="88"/>
      <c r="P27" s="88"/>
    </row>
    <row r="28" spans="2:16" ht="12.75">
      <c r="B28" s="88"/>
      <c r="C28" s="88"/>
      <c r="D28" s="88"/>
      <c r="E28" s="88"/>
      <c r="F28" s="88"/>
      <c r="G28" s="88"/>
      <c r="H28" s="88"/>
      <c r="I28" s="88"/>
      <c r="J28" s="88"/>
      <c r="K28" s="88"/>
      <c r="L28" s="88"/>
      <c r="M28" s="88"/>
      <c r="N28" s="88"/>
      <c r="O28" s="88"/>
      <c r="P28" s="88"/>
    </row>
    <row r="29" spans="2:16" ht="12.75">
      <c r="B29" s="88"/>
      <c r="C29" s="88"/>
      <c r="D29" s="88"/>
      <c r="E29" s="88"/>
      <c r="F29" s="88"/>
      <c r="G29" s="88"/>
      <c r="H29" s="88"/>
      <c r="I29" s="88"/>
      <c r="J29" s="88"/>
      <c r="K29" s="88"/>
      <c r="L29" s="88"/>
      <c r="M29" s="88"/>
      <c r="N29" s="88"/>
      <c r="O29" s="88"/>
      <c r="P29" s="88"/>
    </row>
    <row r="31" spans="2:16" ht="16.5" customHeight="1">
      <c r="B31" s="122" t="s">
        <v>200</v>
      </c>
      <c r="C31" s="122"/>
      <c r="D31" s="122"/>
      <c r="E31" s="122"/>
      <c r="F31" s="122"/>
      <c r="G31" s="122"/>
      <c r="H31" s="122"/>
      <c r="I31" s="122"/>
      <c r="J31" s="122"/>
      <c r="K31" s="122"/>
      <c r="L31" s="122"/>
      <c r="M31" s="122"/>
      <c r="N31" s="122"/>
      <c r="O31" s="122"/>
      <c r="P31" s="122"/>
    </row>
    <row r="33" spans="2:16" ht="12.75" customHeight="1">
      <c r="B33" s="160"/>
      <c r="C33" s="129" t="s">
        <v>44</v>
      </c>
      <c r="D33" s="129"/>
      <c r="E33" s="129"/>
      <c r="F33" s="129"/>
      <c r="G33" s="129"/>
      <c r="H33" s="129"/>
      <c r="I33" s="129"/>
      <c r="J33" s="129"/>
      <c r="K33" s="129"/>
      <c r="L33" s="129"/>
      <c r="M33" s="129"/>
      <c r="N33" s="130" t="s">
        <v>47</v>
      </c>
      <c r="O33" s="130" t="s">
        <v>45</v>
      </c>
      <c r="P33" s="129" t="s">
        <v>27</v>
      </c>
    </row>
    <row r="34" spans="2:16" ht="12.75">
      <c r="B34" s="161"/>
      <c r="C34" s="1" t="s">
        <v>28</v>
      </c>
      <c r="D34" s="1" t="s">
        <v>29</v>
      </c>
      <c r="E34" s="1" t="s">
        <v>30</v>
      </c>
      <c r="F34" s="1" t="s">
        <v>31</v>
      </c>
      <c r="G34" s="1" t="s">
        <v>32</v>
      </c>
      <c r="H34" s="1" t="s">
        <v>33</v>
      </c>
      <c r="I34" s="1" t="s">
        <v>34</v>
      </c>
      <c r="J34" s="1" t="s">
        <v>35</v>
      </c>
      <c r="K34" s="1" t="s">
        <v>36</v>
      </c>
      <c r="L34" s="1">
        <v>88</v>
      </c>
      <c r="M34" s="1">
        <v>99</v>
      </c>
      <c r="N34" s="128"/>
      <c r="O34" s="128"/>
      <c r="P34" s="129"/>
    </row>
    <row r="35" spans="2:16" ht="15" customHeight="1">
      <c r="B35" s="2" t="s">
        <v>37</v>
      </c>
      <c r="C35" s="13">
        <v>61.6558818649411</v>
      </c>
      <c r="D35" s="13">
        <v>12.310819968375876</v>
      </c>
      <c r="E35" s="13">
        <v>10.508392118705911</v>
      </c>
      <c r="F35" s="13">
        <v>14.29440389294404</v>
      </c>
      <c r="G35" s="13">
        <v>12.597864768683275</v>
      </c>
      <c r="H35" s="13">
        <v>20.6046511627907</v>
      </c>
      <c r="I35" s="13">
        <v>23.370233702337025</v>
      </c>
      <c r="J35" s="13">
        <v>13.52785145888594</v>
      </c>
      <c r="K35" s="13">
        <v>16.695804195804197</v>
      </c>
      <c r="L35" s="13">
        <v>5.555555555555555</v>
      </c>
      <c r="M35" s="13">
        <v>1.06544901065449</v>
      </c>
      <c r="N35" s="13">
        <v>24.952490837518663</v>
      </c>
      <c r="O35" s="13">
        <v>85.05810736026564</v>
      </c>
      <c r="P35" s="13">
        <v>28.425259792166266</v>
      </c>
    </row>
    <row r="36" spans="2:16" ht="15" customHeight="1">
      <c r="B36" s="3" t="s">
        <v>125</v>
      </c>
      <c r="C36" s="13">
        <v>0.21569603451136551</v>
      </c>
      <c r="D36" s="13">
        <v>77.817935396431</v>
      </c>
      <c r="E36" s="13">
        <v>0.2675747993189005</v>
      </c>
      <c r="F36" s="13">
        <v>0.12165450121654502</v>
      </c>
      <c r="G36" s="13">
        <v>0</v>
      </c>
      <c r="H36" s="13">
        <v>0.2558139534883721</v>
      </c>
      <c r="I36" s="13">
        <v>0.22140221402214022</v>
      </c>
      <c r="J36" s="13">
        <v>31.69761273209549</v>
      </c>
      <c r="K36" s="13">
        <v>0.08741258741258741</v>
      </c>
      <c r="L36" s="13">
        <v>22.77777777777778</v>
      </c>
      <c r="M36" s="13">
        <v>1.06544901065449</v>
      </c>
      <c r="N36" s="13">
        <v>13.635129632143341</v>
      </c>
      <c r="O36" s="13">
        <v>4.759269507470946</v>
      </c>
      <c r="P36" s="13">
        <v>13.122302158273381</v>
      </c>
    </row>
    <row r="37" spans="2:16" ht="15" customHeight="1">
      <c r="B37" s="2" t="s">
        <v>41</v>
      </c>
      <c r="C37" s="13">
        <v>0.16592002654720425</v>
      </c>
      <c r="D37" s="13">
        <v>0.1355319629545968</v>
      </c>
      <c r="E37" s="13">
        <v>70.05594745803941</v>
      </c>
      <c r="F37" s="13">
        <v>0.06082725060827251</v>
      </c>
      <c r="G37" s="13">
        <v>0.0711743772241993</v>
      </c>
      <c r="H37" s="13">
        <v>0.09302325581395349</v>
      </c>
      <c r="I37" s="13">
        <v>0.04920049200492005</v>
      </c>
      <c r="J37" s="13">
        <v>0</v>
      </c>
      <c r="K37" s="13">
        <v>0</v>
      </c>
      <c r="L37" s="13">
        <v>7.777777777777778</v>
      </c>
      <c r="M37" s="13">
        <v>0.30441400304414</v>
      </c>
      <c r="N37" s="13">
        <v>9.9090538889643</v>
      </c>
      <c r="O37" s="13">
        <v>2.4903154399557277</v>
      </c>
      <c r="P37" s="13">
        <v>9.480415667466028</v>
      </c>
    </row>
    <row r="38" spans="2:16" ht="15" customHeight="1">
      <c r="B38" s="2" t="s">
        <v>42</v>
      </c>
      <c r="C38" s="13">
        <v>0.18251202920192466</v>
      </c>
      <c r="D38" s="13">
        <v>0.0225886604924328</v>
      </c>
      <c r="E38" s="13">
        <v>0.19459985405010946</v>
      </c>
      <c r="F38" s="13">
        <v>64.5985401459854</v>
      </c>
      <c r="G38" s="13">
        <v>0</v>
      </c>
      <c r="H38" s="13">
        <v>0.023255813953488372</v>
      </c>
      <c r="I38" s="13">
        <v>0.12300123001230012</v>
      </c>
      <c r="J38" s="13">
        <v>0.06631299734748011</v>
      </c>
      <c r="K38" s="13">
        <v>0.08741258741258741</v>
      </c>
      <c r="L38" s="13">
        <v>20</v>
      </c>
      <c r="M38" s="13">
        <v>1.21765601217656</v>
      </c>
      <c r="N38" s="13">
        <v>3.8482421609881907</v>
      </c>
      <c r="O38" s="13">
        <v>1.1068068622025458</v>
      </c>
      <c r="P38" s="13">
        <v>3.6898481215027976</v>
      </c>
    </row>
    <row r="39" spans="2:16" ht="15" customHeight="1">
      <c r="B39" s="2" t="s">
        <v>43</v>
      </c>
      <c r="C39" s="13">
        <v>0</v>
      </c>
      <c r="D39" s="13">
        <v>0</v>
      </c>
      <c r="E39" s="13">
        <v>0</v>
      </c>
      <c r="F39" s="13">
        <v>0.06082725060827251</v>
      </c>
      <c r="G39" s="13">
        <v>74.59074733096085</v>
      </c>
      <c r="H39" s="13">
        <v>0.09302325581395349</v>
      </c>
      <c r="I39" s="13">
        <v>0.024600246002460024</v>
      </c>
      <c r="J39" s="13">
        <v>0</v>
      </c>
      <c r="K39" s="13">
        <v>0</v>
      </c>
      <c r="L39" s="13">
        <v>3.888888888888889</v>
      </c>
      <c r="M39" s="13">
        <v>0</v>
      </c>
      <c r="N39" s="13">
        <v>3.600515813764083</v>
      </c>
      <c r="O39" s="13">
        <v>1.0514665190924184</v>
      </c>
      <c r="P39" s="13">
        <v>3.4532374100719423</v>
      </c>
    </row>
    <row r="40" spans="2:16" ht="15" customHeight="1">
      <c r="B40" s="2" t="s">
        <v>38</v>
      </c>
      <c r="C40" s="13">
        <v>3.9323046291687405</v>
      </c>
      <c r="D40" s="13">
        <v>0.7002484752654168</v>
      </c>
      <c r="E40" s="13">
        <v>0.9486742884942836</v>
      </c>
      <c r="F40" s="13">
        <v>3.5279805352798053</v>
      </c>
      <c r="G40" s="13">
        <v>1.209964412811388</v>
      </c>
      <c r="H40" s="13">
        <v>71.3953488372093</v>
      </c>
      <c r="I40" s="13">
        <v>3.985239852398524</v>
      </c>
      <c r="J40" s="13">
        <v>0.7294429708222812</v>
      </c>
      <c r="K40" s="13">
        <v>9.965034965034965</v>
      </c>
      <c r="L40" s="13">
        <v>12.222222222222221</v>
      </c>
      <c r="M40" s="13">
        <v>4.26179604261796</v>
      </c>
      <c r="N40" s="13">
        <v>12.858015474412923</v>
      </c>
      <c r="O40" s="13">
        <v>1.8262313226342004</v>
      </c>
      <c r="P40" s="13">
        <v>12.220623501199041</v>
      </c>
    </row>
    <row r="41" spans="2:16" ht="15" customHeight="1">
      <c r="B41" s="2" t="s">
        <v>93</v>
      </c>
      <c r="C41" s="13">
        <v>4.9776007964161275</v>
      </c>
      <c r="D41" s="13">
        <v>0.1581206234470296</v>
      </c>
      <c r="E41" s="13">
        <v>0.2675747993189005</v>
      </c>
      <c r="F41" s="13">
        <v>1.094890510948905</v>
      </c>
      <c r="G41" s="13">
        <v>1.5658362989323844</v>
      </c>
      <c r="H41" s="13">
        <v>2.395348837209302</v>
      </c>
      <c r="I41" s="13">
        <v>65.36285362853629</v>
      </c>
      <c r="J41" s="13">
        <v>0.5305039787798409</v>
      </c>
      <c r="K41" s="13">
        <v>0.17482517482517482</v>
      </c>
      <c r="L41" s="13">
        <v>4.444444444444445</v>
      </c>
      <c r="M41" s="13">
        <v>1.21765601217656</v>
      </c>
      <c r="N41" s="13">
        <v>10.669200488665672</v>
      </c>
      <c r="O41" s="13">
        <v>2.6009961261759824</v>
      </c>
      <c r="P41" s="13">
        <v>10.203037569944044</v>
      </c>
    </row>
    <row r="42" spans="2:16" ht="15" customHeight="1">
      <c r="B42" s="2" t="s">
        <v>40</v>
      </c>
      <c r="C42" s="13">
        <v>0.11614401858304298</v>
      </c>
      <c r="D42" s="13">
        <v>0.225886604924328</v>
      </c>
      <c r="E42" s="13">
        <v>0</v>
      </c>
      <c r="F42" s="13">
        <v>0</v>
      </c>
      <c r="G42" s="13">
        <v>0</v>
      </c>
      <c r="H42" s="13">
        <v>0.09302325581395349</v>
      </c>
      <c r="I42" s="13">
        <v>0.07380073800738007</v>
      </c>
      <c r="J42" s="13">
        <v>41.90981432360743</v>
      </c>
      <c r="K42" s="13">
        <v>0</v>
      </c>
      <c r="L42" s="13">
        <v>10</v>
      </c>
      <c r="M42" s="13">
        <v>0</v>
      </c>
      <c r="N42" s="13">
        <v>2.2872268223157324</v>
      </c>
      <c r="O42" s="13">
        <v>0.9961261759822911</v>
      </c>
      <c r="P42" s="13">
        <v>2.2126298960831337</v>
      </c>
    </row>
    <row r="43" spans="2:16" ht="15" customHeight="1">
      <c r="B43" s="2" t="s">
        <v>124</v>
      </c>
      <c r="C43" s="13">
        <v>0.03318400530944085</v>
      </c>
      <c r="D43" s="13">
        <v>0.1355319629545968</v>
      </c>
      <c r="E43" s="13">
        <v>0.2918997810751642</v>
      </c>
      <c r="F43" s="13">
        <v>0.36496350364963503</v>
      </c>
      <c r="G43" s="13">
        <v>0.42704626334519574</v>
      </c>
      <c r="H43" s="13">
        <v>0.18604651162790697</v>
      </c>
      <c r="I43" s="13">
        <v>0.04920049200492005</v>
      </c>
      <c r="J43" s="13">
        <v>0.13262599469496023</v>
      </c>
      <c r="K43" s="13">
        <v>70.97902097902097</v>
      </c>
      <c r="L43" s="13">
        <v>2.2222222222222223</v>
      </c>
      <c r="M43" s="13">
        <v>0.15220700152207</v>
      </c>
      <c r="N43" s="13">
        <v>2.9218134926021446</v>
      </c>
      <c r="O43" s="13">
        <v>0.11068068622025456</v>
      </c>
      <c r="P43" s="13">
        <v>2.759392486011191</v>
      </c>
    </row>
    <row r="44" spans="2:16" ht="15" customHeight="1">
      <c r="B44" s="2" t="s">
        <v>126</v>
      </c>
      <c r="C44" s="13">
        <v>0</v>
      </c>
      <c r="D44" s="13">
        <v>0</v>
      </c>
      <c r="E44" s="13">
        <v>0</v>
      </c>
      <c r="F44" s="13">
        <v>0</v>
      </c>
      <c r="G44" s="13">
        <v>0</v>
      </c>
      <c r="H44" s="13">
        <v>0</v>
      </c>
      <c r="I44" s="13">
        <v>0</v>
      </c>
      <c r="J44" s="13">
        <v>0</v>
      </c>
      <c r="K44" s="13">
        <v>0</v>
      </c>
      <c r="L44" s="13">
        <v>0</v>
      </c>
      <c r="M44" s="13">
        <v>0</v>
      </c>
      <c r="N44" s="13">
        <v>0</v>
      </c>
      <c r="O44" s="13">
        <v>0</v>
      </c>
      <c r="P44" s="13">
        <v>0</v>
      </c>
    </row>
    <row r="45" spans="2:16" ht="15" customHeight="1">
      <c r="B45" s="5" t="s">
        <v>46</v>
      </c>
      <c r="C45" s="13">
        <v>28.720756595321056</v>
      </c>
      <c r="D45" s="13">
        <v>8.493336345154733</v>
      </c>
      <c r="E45" s="13">
        <v>17.465336900997325</v>
      </c>
      <c r="F45" s="13">
        <v>15.875912408759124</v>
      </c>
      <c r="G45" s="13">
        <v>9.537366548042705</v>
      </c>
      <c r="H45" s="13">
        <v>4.8604651162790695</v>
      </c>
      <c r="I45" s="13">
        <v>6.740467404674047</v>
      </c>
      <c r="J45" s="13">
        <v>11.405835543766578</v>
      </c>
      <c r="K45" s="13">
        <v>2.0104895104895104</v>
      </c>
      <c r="L45" s="13">
        <v>11.11111111111111</v>
      </c>
      <c r="M45" s="13">
        <v>90.71537290715374</v>
      </c>
      <c r="N45" s="13">
        <v>15.318311388624949</v>
      </c>
      <c r="O45" s="13">
        <v>0</v>
      </c>
      <c r="P45" s="13">
        <v>14.433253397282174</v>
      </c>
    </row>
    <row r="46" spans="2:16" ht="15" customHeight="1">
      <c r="B46" s="5" t="s">
        <v>27</v>
      </c>
      <c r="C46" s="13">
        <v>100</v>
      </c>
      <c r="D46" s="13">
        <v>100</v>
      </c>
      <c r="E46" s="13">
        <v>100</v>
      </c>
      <c r="F46" s="13">
        <v>100</v>
      </c>
      <c r="G46" s="13">
        <v>100</v>
      </c>
      <c r="H46" s="13">
        <v>100</v>
      </c>
      <c r="I46" s="13">
        <v>100</v>
      </c>
      <c r="J46" s="13">
        <v>100</v>
      </c>
      <c r="K46" s="13">
        <v>100</v>
      </c>
      <c r="L46" s="13">
        <v>100</v>
      </c>
      <c r="M46" s="13">
        <v>100</v>
      </c>
      <c r="N46" s="13">
        <v>100</v>
      </c>
      <c r="O46" s="13">
        <v>100</v>
      </c>
      <c r="P46" s="13">
        <v>100</v>
      </c>
    </row>
    <row r="47" spans="2:16" ht="12.75">
      <c r="B47" s="5" t="s">
        <v>195</v>
      </c>
      <c r="C47" s="86">
        <v>23.95173885570538</v>
      </c>
      <c r="D47" s="16">
        <v>15.665140374095017</v>
      </c>
      <c r="E47" s="16">
        <v>24.088408149393835</v>
      </c>
      <c r="F47" s="16">
        <v>22.10955256398187</v>
      </c>
      <c r="G47" s="16">
        <v>23.14281008071158</v>
      </c>
      <c r="H47" s="16">
        <v>16.939404205699518</v>
      </c>
      <c r="I47" s="16">
        <v>20.4643623073128</v>
      </c>
      <c r="J47" s="16">
        <v>15.153951282257417</v>
      </c>
      <c r="K47" s="16">
        <v>20.96735763640696</v>
      </c>
      <c r="L47" s="16"/>
      <c r="M47" s="16">
        <v>0.4541935127063573</v>
      </c>
      <c r="N47" s="16">
        <v>19.917457069380305</v>
      </c>
      <c r="O47" s="4"/>
      <c r="P47" s="4"/>
    </row>
    <row r="48" spans="2:16" ht="12.75">
      <c r="B48" s="5" t="s">
        <v>62</v>
      </c>
      <c r="C48" s="16">
        <v>1.1937945910071346</v>
      </c>
      <c r="D48" s="16">
        <v>1.2175288005421279</v>
      </c>
      <c r="E48" s="16">
        <v>1.0919484310386767</v>
      </c>
      <c r="F48" s="16">
        <v>1.0827250608272505</v>
      </c>
      <c r="G48" s="16">
        <v>1.00711743772242</v>
      </c>
      <c r="H48" s="16">
        <v>1.263953488372093</v>
      </c>
      <c r="I48" s="16">
        <v>1.26150061500615</v>
      </c>
      <c r="J48" s="16">
        <v>1.2181697612732096</v>
      </c>
      <c r="K48" s="16">
        <v>1.2167832167832169</v>
      </c>
      <c r="L48" s="16">
        <v>1.011111111111111</v>
      </c>
      <c r="M48" s="16">
        <v>0.8554033485540334</v>
      </c>
      <c r="N48" s="16">
        <v>1.1811117144020633</v>
      </c>
      <c r="O48" s="16">
        <v>1.5503276314333176</v>
      </c>
      <c r="P48" s="16">
        <v>1.2024441896083136</v>
      </c>
    </row>
    <row r="49" spans="2:16" ht="12.75">
      <c r="B49" s="5" t="s">
        <v>196</v>
      </c>
      <c r="C49" s="16">
        <v>28.593456291156496</v>
      </c>
      <c r="D49" s="16">
        <v>19.072759569995966</v>
      </c>
      <c r="E49" s="16">
        <v>26.30329948494987</v>
      </c>
      <c r="F49" s="16">
        <v>23.938566644700565</v>
      </c>
      <c r="G49" s="16">
        <v>23.307527590182836</v>
      </c>
      <c r="H49" s="16">
        <v>21.41061903673881</v>
      </c>
      <c r="I49" s="16">
        <v>25.815805636383775</v>
      </c>
      <c r="J49" s="16">
        <v>18.460085215853365</v>
      </c>
      <c r="K49" s="16">
        <v>25.512728872271406</v>
      </c>
      <c r="L49" s="16"/>
      <c r="M49" s="16"/>
      <c r="N49" s="16">
        <v>23.524741865745266</v>
      </c>
      <c r="O49" s="16"/>
      <c r="P49" s="16"/>
    </row>
    <row r="50" spans="2:16" ht="12.75">
      <c r="B50" s="126" t="s">
        <v>209</v>
      </c>
      <c r="C50" s="126"/>
      <c r="D50" s="126"/>
      <c r="E50" s="126"/>
      <c r="F50" s="126"/>
      <c r="G50" s="126"/>
      <c r="H50" s="126"/>
      <c r="I50" s="126"/>
      <c r="J50" s="126"/>
      <c r="K50" s="126"/>
      <c r="L50" s="126"/>
      <c r="M50" s="126"/>
      <c r="N50" s="126"/>
      <c r="O50" s="126"/>
      <c r="P50" s="126"/>
    </row>
    <row r="51" spans="2:16" ht="12.75">
      <c r="B51" s="127"/>
      <c r="C51" s="127"/>
      <c r="D51" s="127"/>
      <c r="E51" s="127"/>
      <c r="F51" s="127"/>
      <c r="G51" s="127"/>
      <c r="H51" s="127"/>
      <c r="I51" s="127"/>
      <c r="J51" s="127"/>
      <c r="K51" s="127"/>
      <c r="L51" s="127"/>
      <c r="M51" s="127"/>
      <c r="N51" s="127"/>
      <c r="O51" s="127"/>
      <c r="P51" s="127"/>
    </row>
    <row r="52" spans="2:16" ht="12.75">
      <c r="B52" s="88"/>
      <c r="C52" s="88"/>
      <c r="D52" s="88"/>
      <c r="E52" s="88"/>
      <c r="F52" s="88"/>
      <c r="G52" s="88"/>
      <c r="H52" s="88"/>
      <c r="I52" s="88"/>
      <c r="J52" s="88"/>
      <c r="K52" s="88"/>
      <c r="L52" s="88"/>
      <c r="M52" s="88"/>
      <c r="N52" s="88"/>
      <c r="O52" s="88"/>
      <c r="P52" s="88"/>
    </row>
    <row r="53" spans="2:16" ht="12.75">
      <c r="B53" s="96" t="s">
        <v>214</v>
      </c>
      <c r="C53" s="88"/>
      <c r="D53" s="88"/>
      <c r="E53" s="88"/>
      <c r="F53" s="88"/>
      <c r="G53" s="88"/>
      <c r="H53" s="88"/>
      <c r="I53" s="88"/>
      <c r="J53" s="88"/>
      <c r="K53" s="88"/>
      <c r="L53" s="88"/>
      <c r="M53" s="88"/>
      <c r="N53" s="88"/>
      <c r="O53" s="88"/>
      <c r="P53" s="88"/>
    </row>
    <row r="54" spans="2:16" ht="12.75">
      <c r="B54" s="88"/>
      <c r="C54" s="88"/>
      <c r="D54" s="88"/>
      <c r="E54" s="88"/>
      <c r="F54" s="88"/>
      <c r="G54" s="88"/>
      <c r="H54" s="88"/>
      <c r="I54" s="88"/>
      <c r="J54" s="88"/>
      <c r="K54" s="88"/>
      <c r="L54" s="88"/>
      <c r="M54" s="88"/>
      <c r="N54" s="88"/>
      <c r="O54" s="88"/>
      <c r="P54" s="88"/>
    </row>
    <row r="55" spans="2:16" ht="12.75">
      <c r="B55" s="88"/>
      <c r="C55" s="88"/>
      <c r="D55" s="88"/>
      <c r="E55" s="88"/>
      <c r="F55" s="88"/>
      <c r="G55" s="88"/>
      <c r="H55" s="88"/>
      <c r="I55" s="88"/>
      <c r="J55" s="88"/>
      <c r="K55" s="88"/>
      <c r="L55" s="88"/>
      <c r="M55" s="88"/>
      <c r="N55" s="88"/>
      <c r="O55" s="88"/>
      <c r="P55" s="88"/>
    </row>
    <row r="56" spans="2:16" ht="12.75">
      <c r="B56" s="88"/>
      <c r="C56" s="88"/>
      <c r="D56" s="88"/>
      <c r="E56" s="88"/>
      <c r="F56" s="88"/>
      <c r="G56" s="88"/>
      <c r="H56" s="88"/>
      <c r="I56" s="88"/>
      <c r="J56" s="88"/>
      <c r="K56" s="88"/>
      <c r="L56" s="88"/>
      <c r="M56" s="88"/>
      <c r="N56" s="88"/>
      <c r="O56" s="88"/>
      <c r="P56" s="88"/>
    </row>
    <row r="58" spans="2:16" ht="16.5" customHeight="1">
      <c r="B58" s="122" t="s">
        <v>199</v>
      </c>
      <c r="C58" s="122"/>
      <c r="D58" s="122"/>
      <c r="E58" s="122"/>
      <c r="F58" s="122"/>
      <c r="G58" s="122"/>
      <c r="H58" s="122"/>
      <c r="I58" s="122"/>
      <c r="J58" s="122"/>
      <c r="K58" s="122"/>
      <c r="L58" s="122"/>
      <c r="M58" s="122"/>
      <c r="N58" s="122"/>
      <c r="O58" s="122"/>
      <c r="P58" s="122"/>
    </row>
    <row r="60" spans="2:16" ht="12.75" customHeight="1">
      <c r="B60" s="160"/>
      <c r="C60" s="129" t="s">
        <v>44</v>
      </c>
      <c r="D60" s="129"/>
      <c r="E60" s="129"/>
      <c r="F60" s="129"/>
      <c r="G60" s="129"/>
      <c r="H60" s="129"/>
      <c r="I60" s="129"/>
      <c r="J60" s="129"/>
      <c r="K60" s="129"/>
      <c r="L60" s="129"/>
      <c r="M60" s="129"/>
      <c r="N60" s="130" t="s">
        <v>47</v>
      </c>
      <c r="O60" s="130" t="s">
        <v>45</v>
      </c>
      <c r="P60" s="129" t="s">
        <v>27</v>
      </c>
    </row>
    <row r="61" spans="2:16" ht="12.75">
      <c r="B61" s="161"/>
      <c r="C61" s="1" t="s">
        <v>28</v>
      </c>
      <c r="D61" s="1" t="s">
        <v>29</v>
      </c>
      <c r="E61" s="1" t="s">
        <v>30</v>
      </c>
      <c r="F61" s="1" t="s">
        <v>31</v>
      </c>
      <c r="G61" s="1" t="s">
        <v>32</v>
      </c>
      <c r="H61" s="1" t="s">
        <v>33</v>
      </c>
      <c r="I61" s="1" t="s">
        <v>34</v>
      </c>
      <c r="J61" s="1" t="s">
        <v>35</v>
      </c>
      <c r="K61" s="1" t="s">
        <v>36</v>
      </c>
      <c r="L61" s="1">
        <v>88</v>
      </c>
      <c r="M61" s="1">
        <v>99</v>
      </c>
      <c r="N61" s="128"/>
      <c r="O61" s="128"/>
      <c r="P61" s="129"/>
    </row>
    <row r="62" spans="2:16" ht="15" customHeight="1">
      <c r="B62" s="2" t="s">
        <v>37</v>
      </c>
      <c r="C62" s="13">
        <v>65.87206311095866</v>
      </c>
      <c r="D62" s="13">
        <v>16.431623931623932</v>
      </c>
      <c r="E62" s="13">
        <v>14.682266574902501</v>
      </c>
      <c r="F62" s="13">
        <v>18.72340425531915</v>
      </c>
      <c r="G62" s="13">
        <v>20.726783310901748</v>
      </c>
      <c r="H62" s="13">
        <v>22.890464212211295</v>
      </c>
      <c r="I62" s="13">
        <v>21.61675298356226</v>
      </c>
      <c r="J62" s="13">
        <v>21.945137157107233</v>
      </c>
      <c r="K62" s="13">
        <v>17.111459968602826</v>
      </c>
      <c r="L62" s="13">
        <v>34.46969696969697</v>
      </c>
      <c r="M62" s="13">
        <v>0.8875739644970414</v>
      </c>
      <c r="N62" s="13">
        <v>27.369736589117476</v>
      </c>
      <c r="O62" s="13">
        <v>58.84615384615385</v>
      </c>
      <c r="P62" s="13">
        <v>27.885645842526635</v>
      </c>
    </row>
    <row r="63" spans="2:16" ht="15" customHeight="1">
      <c r="B63" s="3" t="s">
        <v>125</v>
      </c>
      <c r="C63" s="13">
        <v>0.7202881152460985</v>
      </c>
      <c r="D63" s="13">
        <v>76.85897435897436</v>
      </c>
      <c r="E63" s="13">
        <v>0.1605872906629961</v>
      </c>
      <c r="F63" s="13">
        <v>0.1595744680851064</v>
      </c>
      <c r="G63" s="13">
        <v>0.06729475100942127</v>
      </c>
      <c r="H63" s="13">
        <v>0.2972787560027441</v>
      </c>
      <c r="I63" s="13">
        <v>0.2026570592208962</v>
      </c>
      <c r="J63" s="13">
        <v>28.55361596009975</v>
      </c>
      <c r="K63" s="13">
        <v>0</v>
      </c>
      <c r="L63" s="13">
        <v>11.363636363636363</v>
      </c>
      <c r="M63" s="13">
        <v>0.4930966469428008</v>
      </c>
      <c r="N63" s="13">
        <v>13.346792283535217</v>
      </c>
      <c r="O63" s="13">
        <v>13.846153846153847</v>
      </c>
      <c r="P63" s="13">
        <v>13.354976990480994</v>
      </c>
    </row>
    <row r="64" spans="2:16" ht="15" customHeight="1">
      <c r="B64" s="2" t="s">
        <v>41</v>
      </c>
      <c r="C64" s="13">
        <v>0.10289830217801406</v>
      </c>
      <c r="D64" s="13">
        <v>0.08547008547008547</v>
      </c>
      <c r="E64" s="13">
        <v>70.93370038999771</v>
      </c>
      <c r="F64" s="13">
        <v>0.10638297872340426</v>
      </c>
      <c r="G64" s="13">
        <v>0</v>
      </c>
      <c r="H64" s="13">
        <v>0.0457351932311914</v>
      </c>
      <c r="I64" s="13">
        <v>0.15762215717180816</v>
      </c>
      <c r="J64" s="13">
        <v>0.06234413965087282</v>
      </c>
      <c r="K64" s="13">
        <v>0</v>
      </c>
      <c r="L64" s="13">
        <v>7.575757575757576</v>
      </c>
      <c r="M64" s="13">
        <v>0.8875739644970414</v>
      </c>
      <c r="N64" s="13">
        <v>10.071781067743382</v>
      </c>
      <c r="O64" s="13">
        <v>9.23076923076923</v>
      </c>
      <c r="P64" s="13">
        <v>10.057996595851982</v>
      </c>
    </row>
    <row r="65" spans="2:16" ht="15" customHeight="1">
      <c r="B65" s="2" t="s">
        <v>42</v>
      </c>
      <c r="C65" s="13">
        <v>0.06859886811867605</v>
      </c>
      <c r="D65" s="13">
        <v>0.0641025641025641</v>
      </c>
      <c r="E65" s="13">
        <v>0.022941041523285157</v>
      </c>
      <c r="F65" s="13">
        <v>62.87234042553192</v>
      </c>
      <c r="G65" s="13">
        <v>0</v>
      </c>
      <c r="H65" s="13">
        <v>0.1143379830779785</v>
      </c>
      <c r="I65" s="13">
        <v>0.06755235307363207</v>
      </c>
      <c r="J65" s="13">
        <v>0</v>
      </c>
      <c r="K65" s="13">
        <v>0.07849293563579278</v>
      </c>
      <c r="L65" s="13">
        <v>10.606060606060606</v>
      </c>
      <c r="M65" s="13">
        <v>0.8875739644970414</v>
      </c>
      <c r="N65" s="13">
        <v>3.960776773697366</v>
      </c>
      <c r="O65" s="13">
        <v>2.6923076923076925</v>
      </c>
      <c r="P65" s="13">
        <v>3.939986131248818</v>
      </c>
    </row>
    <row r="66" spans="2:16" ht="15" customHeight="1">
      <c r="B66" s="2" t="s">
        <v>43</v>
      </c>
      <c r="C66" s="13">
        <v>0.017149717029669012</v>
      </c>
      <c r="D66" s="13">
        <v>0</v>
      </c>
      <c r="E66" s="13">
        <v>0</v>
      </c>
      <c r="F66" s="13">
        <v>0.05319148936170213</v>
      </c>
      <c r="G66" s="13">
        <v>67.36204576043069</v>
      </c>
      <c r="H66" s="13">
        <v>0.0686027898467871</v>
      </c>
      <c r="I66" s="13">
        <v>0</v>
      </c>
      <c r="J66" s="13">
        <v>0.06234413965087282</v>
      </c>
      <c r="K66" s="13">
        <v>0</v>
      </c>
      <c r="L66" s="13">
        <v>3.409090909090909</v>
      </c>
      <c r="M66" s="13">
        <v>0</v>
      </c>
      <c r="N66" s="13">
        <v>3.2557841440748576</v>
      </c>
      <c r="O66" s="13">
        <v>2.3076923076923075</v>
      </c>
      <c r="P66" s="13">
        <v>3.240244594339028</v>
      </c>
    </row>
    <row r="67" spans="2:16" ht="15" customHeight="1">
      <c r="B67" s="2" t="s">
        <v>38</v>
      </c>
      <c r="C67" s="13">
        <v>3.0012004801920766</v>
      </c>
      <c r="D67" s="13">
        <v>0.8760683760683761</v>
      </c>
      <c r="E67" s="13">
        <v>0.6882312456985548</v>
      </c>
      <c r="F67" s="13">
        <v>2.393617021276596</v>
      </c>
      <c r="G67" s="13">
        <v>1.278600269179004</v>
      </c>
      <c r="H67" s="13">
        <v>70.13491882003201</v>
      </c>
      <c r="I67" s="13">
        <v>4.053141184417924</v>
      </c>
      <c r="J67" s="13">
        <v>0.3740648379052369</v>
      </c>
      <c r="K67" s="13">
        <v>9.733124018838305</v>
      </c>
      <c r="L67" s="13">
        <v>8.712121212121213</v>
      </c>
      <c r="M67" s="13">
        <v>2.2682445759368837</v>
      </c>
      <c r="N67" s="13">
        <v>11.962443119912837</v>
      </c>
      <c r="O67" s="13">
        <v>5.576923076923077</v>
      </c>
      <c r="P67" s="13">
        <v>11.857782260606443</v>
      </c>
    </row>
    <row r="68" spans="2:16" ht="15" customHeight="1">
      <c r="B68" s="2" t="s">
        <v>93</v>
      </c>
      <c r="C68" s="13">
        <v>1.9550677413822672</v>
      </c>
      <c r="D68" s="13">
        <v>0.23504273504273504</v>
      </c>
      <c r="E68" s="13">
        <v>0.20646937370956642</v>
      </c>
      <c r="F68" s="13">
        <v>0.6914893617021277</v>
      </c>
      <c r="G68" s="13">
        <v>1.9515477792732168</v>
      </c>
      <c r="H68" s="13">
        <v>2.4697004344843356</v>
      </c>
      <c r="I68" s="13">
        <v>67.16955640621481</v>
      </c>
      <c r="J68" s="13">
        <v>0.3740648379052369</v>
      </c>
      <c r="K68" s="13">
        <v>0.47095761381475665</v>
      </c>
      <c r="L68" s="13">
        <v>4.166666666666667</v>
      </c>
      <c r="M68" s="13">
        <v>0.9861932938856016</v>
      </c>
      <c r="N68" s="13">
        <v>10.574889444337627</v>
      </c>
      <c r="O68" s="13">
        <v>5.576923076923077</v>
      </c>
      <c r="P68" s="13">
        <v>10.492971064741852</v>
      </c>
    </row>
    <row r="69" spans="2:16" ht="15" customHeight="1">
      <c r="B69" s="2" t="s">
        <v>40</v>
      </c>
      <c r="C69" s="13">
        <v>0.05144915108900703</v>
      </c>
      <c r="D69" s="13">
        <v>0.19230769230769232</v>
      </c>
      <c r="E69" s="13">
        <v>0</v>
      </c>
      <c r="F69" s="13">
        <v>0</v>
      </c>
      <c r="G69" s="13">
        <v>0</v>
      </c>
      <c r="H69" s="13">
        <v>0.0457351932311914</v>
      </c>
      <c r="I69" s="13">
        <v>0.06755235307363207</v>
      </c>
      <c r="J69" s="13">
        <v>41.70822942643392</v>
      </c>
      <c r="K69" s="13">
        <v>0</v>
      </c>
      <c r="L69" s="13">
        <v>9.848484848484848</v>
      </c>
      <c r="M69" s="13">
        <v>0</v>
      </c>
      <c r="N69" s="13">
        <v>2.281612510414664</v>
      </c>
      <c r="O69" s="13">
        <v>1.5384615384615385</v>
      </c>
      <c r="P69" s="13">
        <v>2.269432011599319</v>
      </c>
    </row>
    <row r="70" spans="2:16" ht="15" customHeight="1">
      <c r="B70" s="2" t="s">
        <v>124</v>
      </c>
      <c r="C70" s="13">
        <v>0.22294632138569714</v>
      </c>
      <c r="D70" s="13">
        <v>0.021367521367521368</v>
      </c>
      <c r="E70" s="13">
        <v>0.22941041523285158</v>
      </c>
      <c r="F70" s="13">
        <v>0.3723404255319149</v>
      </c>
      <c r="G70" s="13">
        <v>0.4037685060565276</v>
      </c>
      <c r="H70" s="13">
        <v>0.2058083695403613</v>
      </c>
      <c r="I70" s="13">
        <v>0.04503490204908804</v>
      </c>
      <c r="J70" s="13">
        <v>0</v>
      </c>
      <c r="K70" s="13">
        <v>70.25117739403454</v>
      </c>
      <c r="L70" s="13">
        <v>2.272727272727273</v>
      </c>
      <c r="M70" s="13">
        <v>0.6903353057199211</v>
      </c>
      <c r="N70" s="13">
        <v>3.0635134269050823</v>
      </c>
      <c r="O70" s="13">
        <v>0.38461538461538464</v>
      </c>
      <c r="P70" s="13">
        <v>3.019605370989094</v>
      </c>
    </row>
    <row r="71" spans="2:16" ht="15" customHeight="1">
      <c r="B71" s="2" t="s">
        <v>126</v>
      </c>
      <c r="C71" s="13">
        <v>0</v>
      </c>
      <c r="D71" s="13">
        <v>0</v>
      </c>
      <c r="E71" s="13">
        <v>0</v>
      </c>
      <c r="F71" s="13">
        <v>0</v>
      </c>
      <c r="G71" s="13">
        <v>0</v>
      </c>
      <c r="H71" s="13">
        <v>0</v>
      </c>
      <c r="I71" s="13">
        <v>0</v>
      </c>
      <c r="J71" s="13">
        <v>0</v>
      </c>
      <c r="K71" s="13">
        <v>0</v>
      </c>
      <c r="L71" s="13">
        <v>0</v>
      </c>
      <c r="M71" s="13">
        <v>0</v>
      </c>
      <c r="N71" s="13">
        <v>0</v>
      </c>
      <c r="O71" s="13">
        <v>0</v>
      </c>
      <c r="P71" s="13">
        <v>0</v>
      </c>
    </row>
    <row r="72" spans="2:16" ht="15" customHeight="1">
      <c r="B72" s="5" t="s">
        <v>46</v>
      </c>
      <c r="C72" s="13">
        <v>27.988338192419825</v>
      </c>
      <c r="D72" s="13">
        <v>5.235042735042735</v>
      </c>
      <c r="E72" s="13">
        <v>13.076393668272539</v>
      </c>
      <c r="F72" s="13">
        <v>14.627659574468085</v>
      </c>
      <c r="G72" s="13">
        <v>8.209959623149395</v>
      </c>
      <c r="H72" s="13">
        <v>3.7274182483420994</v>
      </c>
      <c r="I72" s="13">
        <v>6.620130601215942</v>
      </c>
      <c r="J72" s="13">
        <v>6.920199501246882</v>
      </c>
      <c r="K72" s="13">
        <v>2.3547880690737832</v>
      </c>
      <c r="L72" s="13">
        <v>7.575757575757576</v>
      </c>
      <c r="M72" s="13">
        <v>92.89940828402366</v>
      </c>
      <c r="N72" s="13">
        <v>14.112670640261488</v>
      </c>
      <c r="O72" s="13">
        <v>0</v>
      </c>
      <c r="P72" s="13">
        <v>13.881359137615835</v>
      </c>
    </row>
    <row r="73" spans="2:16" ht="15" customHeight="1">
      <c r="B73" s="5" t="s">
        <v>27</v>
      </c>
      <c r="C73" s="13">
        <v>100</v>
      </c>
      <c r="D73" s="13">
        <v>100</v>
      </c>
      <c r="E73" s="13">
        <v>100</v>
      </c>
      <c r="F73" s="13">
        <v>100</v>
      </c>
      <c r="G73" s="13">
        <v>100</v>
      </c>
      <c r="H73" s="13">
        <v>100</v>
      </c>
      <c r="I73" s="13">
        <v>100</v>
      </c>
      <c r="J73" s="13">
        <v>100</v>
      </c>
      <c r="K73" s="13">
        <v>100</v>
      </c>
      <c r="L73" s="13">
        <v>100</v>
      </c>
      <c r="M73" s="13">
        <v>100</v>
      </c>
      <c r="N73" s="13">
        <v>100</v>
      </c>
      <c r="O73" s="13">
        <v>100</v>
      </c>
      <c r="P73" s="13">
        <v>100</v>
      </c>
    </row>
    <row r="74" spans="2:16" ht="12.75">
      <c r="B74" s="5" t="s">
        <v>195</v>
      </c>
      <c r="C74" s="86">
        <v>22.859674295705627</v>
      </c>
      <c r="D74" s="16">
        <v>16.362206100865308</v>
      </c>
      <c r="E74" s="16">
        <v>25.328297501452642</v>
      </c>
      <c r="F74" s="16">
        <v>25.246082157197147</v>
      </c>
      <c r="G74" s="16">
        <v>24.376640419947506</v>
      </c>
      <c r="H74" s="16">
        <v>17.028484647884582</v>
      </c>
      <c r="I74" s="16">
        <v>22.16300111289107</v>
      </c>
      <c r="J74" s="16">
        <v>15.826344351258017</v>
      </c>
      <c r="K74" s="16">
        <v>23.24181337225212</v>
      </c>
      <c r="L74" s="16"/>
      <c r="M74" s="16">
        <v>0.6935804139457543</v>
      </c>
      <c r="N74" s="16">
        <v>20.651459425887786</v>
      </c>
      <c r="O74" s="4"/>
      <c r="P74" s="4"/>
    </row>
    <row r="75" spans="2:16" ht="12.75">
      <c r="B75" s="5" t="s">
        <v>62</v>
      </c>
      <c r="C75" s="16">
        <v>1.208026067569885</v>
      </c>
      <c r="D75" s="16">
        <v>1.2824786324786326</v>
      </c>
      <c r="E75" s="16">
        <v>1.0844230328056894</v>
      </c>
      <c r="F75" s="16">
        <v>1.1430851063829788</v>
      </c>
      <c r="G75" s="16">
        <v>1.0975773889636609</v>
      </c>
      <c r="H75" s="16">
        <v>1.2851589297964785</v>
      </c>
      <c r="I75" s="16">
        <v>1.289574420175636</v>
      </c>
      <c r="J75" s="16">
        <v>1.3104738154613467</v>
      </c>
      <c r="K75" s="16">
        <v>1.1868131868131868</v>
      </c>
      <c r="L75" s="16">
        <v>1.1590909090909092</v>
      </c>
      <c r="M75" s="16">
        <v>0.8708086785009862</v>
      </c>
      <c r="N75" s="16">
        <v>1.208197141575338</v>
      </c>
      <c r="O75" s="16">
        <v>2.051550173076924</v>
      </c>
      <c r="P75" s="16">
        <v>1.2220199864464476</v>
      </c>
    </row>
    <row r="76" spans="2:16" ht="12.75">
      <c r="B76" s="5" t="s">
        <v>196</v>
      </c>
      <c r="C76" s="16">
        <v>27.61508244536965</v>
      </c>
      <c r="D76" s="16">
        <v>20.98417970457128</v>
      </c>
      <c r="E76" s="16">
        <v>27.46658919233004</v>
      </c>
      <c r="F76" s="16">
        <v>28.858420508413122</v>
      </c>
      <c r="G76" s="16">
        <v>26.75524934383202</v>
      </c>
      <c r="H76" s="16">
        <v>21.884309106131113</v>
      </c>
      <c r="I76" s="16">
        <v>28.58083930950848</v>
      </c>
      <c r="J76" s="16">
        <v>20.740009866798225</v>
      </c>
      <c r="K76" s="16">
        <v>27.58369059563988</v>
      </c>
      <c r="L76" s="16"/>
      <c r="M76" s="16"/>
      <c r="N76" s="16">
        <v>24.951034247716695</v>
      </c>
      <c r="O76" s="16"/>
      <c r="P76" s="16"/>
    </row>
    <row r="77" spans="2:16" ht="12.75">
      <c r="B77" s="126" t="s">
        <v>208</v>
      </c>
      <c r="C77" s="126"/>
      <c r="D77" s="126"/>
      <c r="E77" s="126"/>
      <c r="F77" s="126"/>
      <c r="G77" s="126"/>
      <c r="H77" s="126"/>
      <c r="I77" s="126"/>
      <c r="J77" s="126"/>
      <c r="K77" s="126"/>
      <c r="L77" s="126"/>
      <c r="M77" s="126"/>
      <c r="N77" s="126"/>
      <c r="O77" s="126"/>
      <c r="P77" s="126"/>
    </row>
    <row r="78" spans="2:16" ht="12.75">
      <c r="B78" s="127"/>
      <c r="C78" s="127"/>
      <c r="D78" s="127"/>
      <c r="E78" s="127"/>
      <c r="F78" s="127"/>
      <c r="G78" s="127"/>
      <c r="H78" s="127"/>
      <c r="I78" s="127"/>
      <c r="J78" s="127"/>
      <c r="K78" s="127"/>
      <c r="L78" s="127"/>
      <c r="M78" s="127"/>
      <c r="N78" s="127"/>
      <c r="O78" s="127"/>
      <c r="P78" s="127"/>
    </row>
    <row r="79" spans="1:16" ht="12.75">
      <c r="A79" s="6"/>
      <c r="B79" s="88"/>
      <c r="C79" s="88"/>
      <c r="D79" s="88"/>
      <c r="E79" s="88"/>
      <c r="F79" s="88"/>
      <c r="G79" s="88"/>
      <c r="H79" s="88"/>
      <c r="I79" s="88"/>
      <c r="J79" s="88"/>
      <c r="K79" s="88"/>
      <c r="L79" s="88"/>
      <c r="M79" s="88"/>
      <c r="N79" s="88"/>
      <c r="O79" s="88"/>
      <c r="P79" s="88"/>
    </row>
    <row r="80" spans="2:16" ht="12.75">
      <c r="B80" s="96" t="s">
        <v>214</v>
      </c>
      <c r="C80" s="88"/>
      <c r="D80" s="88"/>
      <c r="E80" s="88"/>
      <c r="F80" s="88"/>
      <c r="G80" s="88"/>
      <c r="H80" s="88"/>
      <c r="I80" s="88"/>
      <c r="J80" s="88"/>
      <c r="K80" s="88"/>
      <c r="L80" s="88"/>
      <c r="M80" s="88"/>
      <c r="N80" s="88"/>
      <c r="O80" s="88"/>
      <c r="P80" s="88"/>
    </row>
    <row r="81" spans="2:16" ht="12.75">
      <c r="B81" s="88"/>
      <c r="C81" s="88"/>
      <c r="D81" s="88"/>
      <c r="E81" s="88"/>
      <c r="F81" s="88"/>
      <c r="G81" s="88"/>
      <c r="H81" s="88"/>
      <c r="I81" s="88"/>
      <c r="J81" s="88"/>
      <c r="K81" s="88"/>
      <c r="L81" s="88"/>
      <c r="M81" s="88"/>
      <c r="N81" s="88"/>
      <c r="O81" s="88"/>
      <c r="P81" s="88"/>
    </row>
    <row r="82" spans="2:16" ht="12.75">
      <c r="B82" s="88"/>
      <c r="C82" s="88"/>
      <c r="D82" s="88"/>
      <c r="E82" s="88"/>
      <c r="F82" s="88"/>
      <c r="G82" s="88"/>
      <c r="H82" s="88"/>
      <c r="I82" s="88"/>
      <c r="J82" s="88"/>
      <c r="K82" s="88"/>
      <c r="L82" s="88"/>
      <c r="M82" s="88"/>
      <c r="N82" s="88"/>
      <c r="O82" s="88"/>
      <c r="P82" s="88"/>
    </row>
    <row r="83" spans="2:16" ht="12.75">
      <c r="B83" s="88"/>
      <c r="C83" s="88"/>
      <c r="D83" s="88"/>
      <c r="E83" s="88"/>
      <c r="F83" s="88"/>
      <c r="G83" s="88"/>
      <c r="H83" s="88"/>
      <c r="I83" s="88"/>
      <c r="J83" s="88"/>
      <c r="K83" s="88"/>
      <c r="L83" s="88"/>
      <c r="M83" s="88"/>
      <c r="N83" s="88"/>
      <c r="O83" s="88"/>
      <c r="P83" s="88"/>
    </row>
    <row r="85" spans="2:16" ht="16.5" customHeight="1">
      <c r="B85" s="122" t="s">
        <v>198</v>
      </c>
      <c r="C85" s="122"/>
      <c r="D85" s="122"/>
      <c r="E85" s="122"/>
      <c r="F85" s="122"/>
      <c r="G85" s="122"/>
      <c r="H85" s="122"/>
      <c r="I85" s="122"/>
      <c r="J85" s="122"/>
      <c r="K85" s="122"/>
      <c r="L85" s="122"/>
      <c r="M85" s="122"/>
      <c r="N85" s="122"/>
      <c r="O85" s="122"/>
      <c r="P85" s="122"/>
    </row>
    <row r="87" spans="2:16" ht="12.75" customHeight="1">
      <c r="B87" s="160"/>
      <c r="C87" s="129" t="s">
        <v>44</v>
      </c>
      <c r="D87" s="129"/>
      <c r="E87" s="129"/>
      <c r="F87" s="129"/>
      <c r="G87" s="129"/>
      <c r="H87" s="129"/>
      <c r="I87" s="129"/>
      <c r="J87" s="129"/>
      <c r="K87" s="129"/>
      <c r="L87" s="129"/>
      <c r="M87" s="129"/>
      <c r="N87" s="130" t="s">
        <v>47</v>
      </c>
      <c r="O87" s="130" t="s">
        <v>45</v>
      </c>
      <c r="P87" s="129" t="s">
        <v>27</v>
      </c>
    </row>
    <row r="88" spans="2:16" ht="12.75">
      <c r="B88" s="161"/>
      <c r="C88" s="1" t="s">
        <v>28</v>
      </c>
      <c r="D88" s="1" t="s">
        <v>29</v>
      </c>
      <c r="E88" s="1" t="s">
        <v>30</v>
      </c>
      <c r="F88" s="1" t="s">
        <v>31</v>
      </c>
      <c r="G88" s="1" t="s">
        <v>32</v>
      </c>
      <c r="H88" s="1" t="s">
        <v>33</v>
      </c>
      <c r="I88" s="1" t="s">
        <v>34</v>
      </c>
      <c r="J88" s="1" t="s">
        <v>35</v>
      </c>
      <c r="K88" s="1" t="s">
        <v>36</v>
      </c>
      <c r="L88" s="1">
        <v>88</v>
      </c>
      <c r="M88" s="1">
        <v>99</v>
      </c>
      <c r="N88" s="128"/>
      <c r="O88" s="128"/>
      <c r="P88" s="129"/>
    </row>
    <row r="89" spans="2:16" ht="15" customHeight="1">
      <c r="B89" s="2" t="s">
        <v>37</v>
      </c>
      <c r="C89" s="44">
        <v>60.73446327683616</v>
      </c>
      <c r="D89" s="44">
        <v>12.327166504381694</v>
      </c>
      <c r="E89" s="44">
        <v>17.314148681055155</v>
      </c>
      <c r="F89" s="44">
        <v>18.046456223942823</v>
      </c>
      <c r="G89" s="44">
        <v>23.513513513513512</v>
      </c>
      <c r="H89" s="44">
        <v>21.341187131853193</v>
      </c>
      <c r="I89" s="44">
        <v>20.06578947368421</v>
      </c>
      <c r="J89" s="44">
        <v>14.824515453116815</v>
      </c>
      <c r="K89" s="44">
        <v>19.73018549747049</v>
      </c>
      <c r="L89" s="44">
        <v>36.01286173633441</v>
      </c>
      <c r="M89" s="44">
        <v>1.0893246187363834</v>
      </c>
      <c r="N89" s="44">
        <v>26.027266051530923</v>
      </c>
      <c r="O89" s="44">
        <v>59.28338762214984</v>
      </c>
      <c r="P89" s="44">
        <v>26.666666666666668</v>
      </c>
    </row>
    <row r="90" spans="2:16" ht="15" customHeight="1">
      <c r="B90" s="3" t="s">
        <v>125</v>
      </c>
      <c r="C90" s="44">
        <v>0.38218677301429044</v>
      </c>
      <c r="D90" s="44">
        <v>83.70009737098344</v>
      </c>
      <c r="E90" s="44">
        <v>0.5995203836930456</v>
      </c>
      <c r="F90" s="44">
        <v>0.29779630732578916</v>
      </c>
      <c r="G90" s="44">
        <v>0</v>
      </c>
      <c r="H90" s="44">
        <v>0.3624830086089715</v>
      </c>
      <c r="I90" s="44">
        <v>0.13157894736842105</v>
      </c>
      <c r="J90" s="44">
        <v>18.805657412257727</v>
      </c>
      <c r="K90" s="44">
        <v>0.08431703204047218</v>
      </c>
      <c r="L90" s="44">
        <v>15.434083601286174</v>
      </c>
      <c r="M90" s="44">
        <v>1.0893246187363834</v>
      </c>
      <c r="N90" s="44">
        <v>15.280482743207433</v>
      </c>
      <c r="O90" s="44">
        <v>12.214983713355048</v>
      </c>
      <c r="P90" s="44">
        <v>15.221543760764051</v>
      </c>
    </row>
    <row r="91" spans="2:16" ht="15" customHeight="1">
      <c r="B91" s="2" t="s">
        <v>41</v>
      </c>
      <c r="C91" s="44">
        <v>0.08308408109006314</v>
      </c>
      <c r="D91" s="44">
        <v>0.13631937682570594</v>
      </c>
      <c r="E91" s="44">
        <v>62.014388489208635</v>
      </c>
      <c r="F91" s="44">
        <v>0.05955926146515783</v>
      </c>
      <c r="G91" s="44">
        <v>0</v>
      </c>
      <c r="H91" s="44">
        <v>0.18124150430448574</v>
      </c>
      <c r="I91" s="44">
        <v>0.06578947368421052</v>
      </c>
      <c r="J91" s="44">
        <v>0.1571503404924044</v>
      </c>
      <c r="K91" s="44">
        <v>0</v>
      </c>
      <c r="L91" s="44">
        <v>7.07395498392283</v>
      </c>
      <c r="M91" s="44">
        <v>0.8714596949891068</v>
      </c>
      <c r="N91" s="44">
        <v>8.425656907506147</v>
      </c>
      <c r="O91" s="44">
        <v>8.469055374592834</v>
      </c>
      <c r="P91" s="44">
        <v>8.4264913104744</v>
      </c>
    </row>
    <row r="92" spans="2:16" ht="15" customHeight="1">
      <c r="B92" s="2" t="s">
        <v>42</v>
      </c>
      <c r="C92" s="44">
        <v>0.06646726487205051</v>
      </c>
      <c r="D92" s="44">
        <v>0.03894839337877313</v>
      </c>
      <c r="E92" s="44">
        <v>0.2637889688249401</v>
      </c>
      <c r="F92" s="44">
        <v>66.70637284097677</v>
      </c>
      <c r="G92" s="44">
        <v>0.06756756756756757</v>
      </c>
      <c r="H92" s="44">
        <v>0.11327594019030358</v>
      </c>
      <c r="I92" s="44">
        <v>0.17543859649122806</v>
      </c>
      <c r="J92" s="44">
        <v>0.1571503404924044</v>
      </c>
      <c r="K92" s="44">
        <v>0.25295109612141653</v>
      </c>
      <c r="L92" s="44">
        <v>14.469453376205788</v>
      </c>
      <c r="M92" s="44">
        <v>0.4357298474945534</v>
      </c>
      <c r="N92" s="44">
        <v>3.8440662814086397</v>
      </c>
      <c r="O92" s="44">
        <v>1.9543973941368078</v>
      </c>
      <c r="P92" s="44">
        <v>3.807734460623141</v>
      </c>
    </row>
    <row r="93" spans="2:16" ht="15" customHeight="1">
      <c r="B93" s="2" t="s">
        <v>43</v>
      </c>
      <c r="C93" s="44">
        <v>0.03323363243602526</v>
      </c>
      <c r="D93" s="44">
        <v>0.019474196689386564</v>
      </c>
      <c r="E93" s="44">
        <v>0.047961630695443645</v>
      </c>
      <c r="F93" s="44">
        <v>0</v>
      </c>
      <c r="G93" s="44">
        <v>63.108108108108105</v>
      </c>
      <c r="H93" s="44">
        <v>0.11327594019030358</v>
      </c>
      <c r="I93" s="44">
        <v>0.06578947368421052</v>
      </c>
      <c r="J93" s="44">
        <v>0</v>
      </c>
      <c r="K93" s="44">
        <v>0.08431703204047218</v>
      </c>
      <c r="L93" s="44">
        <v>2.572347266881029</v>
      </c>
      <c r="M93" s="44">
        <v>0</v>
      </c>
      <c r="N93" s="44">
        <v>3.0522652533444017</v>
      </c>
      <c r="O93" s="44">
        <v>2.1172638436482085</v>
      </c>
      <c r="P93" s="44">
        <v>3.0342883983090654</v>
      </c>
    </row>
    <row r="94" spans="2:16" ht="15" customHeight="1">
      <c r="B94" s="2" t="s">
        <v>38</v>
      </c>
      <c r="C94" s="44">
        <v>0.9637753406447325</v>
      </c>
      <c r="D94" s="44">
        <v>0.42843232716650437</v>
      </c>
      <c r="E94" s="44">
        <v>1.1510791366906474</v>
      </c>
      <c r="F94" s="44">
        <v>2.9184038117927336</v>
      </c>
      <c r="G94" s="44">
        <v>1.0810810810810811</v>
      </c>
      <c r="H94" s="44">
        <v>70.48028998640689</v>
      </c>
      <c r="I94" s="44">
        <v>1.9736842105263157</v>
      </c>
      <c r="J94" s="44">
        <v>0.26191723415400736</v>
      </c>
      <c r="K94" s="44">
        <v>6.661045531197302</v>
      </c>
      <c r="L94" s="44">
        <v>5.787781350482315</v>
      </c>
      <c r="M94" s="44">
        <v>3.485838779956427</v>
      </c>
      <c r="N94" s="44">
        <v>11.2129242361355</v>
      </c>
      <c r="O94" s="44">
        <v>5.863192182410423</v>
      </c>
      <c r="P94" s="44">
        <v>11.110067324252388</v>
      </c>
    </row>
    <row r="95" spans="2:16" ht="15" customHeight="1">
      <c r="B95" s="2" t="s">
        <v>93</v>
      </c>
      <c r="C95" s="44">
        <v>1.429046194749086</v>
      </c>
      <c r="D95" s="44">
        <v>0.19474196689386564</v>
      </c>
      <c r="E95" s="44">
        <v>0.5035971223021583</v>
      </c>
      <c r="F95" s="44">
        <v>0.6551518761167362</v>
      </c>
      <c r="G95" s="44">
        <v>2.972972972972973</v>
      </c>
      <c r="H95" s="44">
        <v>2.016311735387404</v>
      </c>
      <c r="I95" s="44">
        <v>66.55701754385964</v>
      </c>
      <c r="J95" s="44">
        <v>0.26191723415400736</v>
      </c>
      <c r="K95" s="44">
        <v>0.3372681281618887</v>
      </c>
      <c r="L95" s="44">
        <v>3.215434083601286</v>
      </c>
      <c r="M95" s="44">
        <v>0.2178649237472767</v>
      </c>
      <c r="N95" s="44">
        <v>10.58714600427828</v>
      </c>
      <c r="O95" s="44">
        <v>3.257328990228013</v>
      </c>
      <c r="P95" s="44">
        <v>10.446218882104274</v>
      </c>
    </row>
    <row r="96" spans="2:16" ht="15" customHeight="1">
      <c r="B96" s="2" t="s">
        <v>40</v>
      </c>
      <c r="C96" s="44">
        <v>0.2326354270521768</v>
      </c>
      <c r="D96" s="44">
        <v>0.19474196689386564</v>
      </c>
      <c r="E96" s="44">
        <v>0.047961630695443645</v>
      </c>
      <c r="F96" s="44">
        <v>0</v>
      </c>
      <c r="G96" s="44">
        <v>0</v>
      </c>
      <c r="H96" s="44">
        <v>0.158586316266425</v>
      </c>
      <c r="I96" s="44">
        <v>0.13157894736842105</v>
      </c>
      <c r="J96" s="44">
        <v>61.13148245154531</v>
      </c>
      <c r="K96" s="44">
        <v>0</v>
      </c>
      <c r="L96" s="44">
        <v>12.218649517684888</v>
      </c>
      <c r="M96" s="44">
        <v>0.2178649237472767</v>
      </c>
      <c r="N96" s="44">
        <v>3.974968870725711</v>
      </c>
      <c r="O96" s="44">
        <v>4.88599348534202</v>
      </c>
      <c r="P96" s="44">
        <v>3.9924847346171912</v>
      </c>
    </row>
    <row r="97" spans="2:16" ht="15" customHeight="1">
      <c r="B97" s="2" t="s">
        <v>124</v>
      </c>
      <c r="C97" s="44">
        <v>0.16616816218012628</v>
      </c>
      <c r="D97" s="44">
        <v>0</v>
      </c>
      <c r="E97" s="44">
        <v>0.07194244604316546</v>
      </c>
      <c r="F97" s="44">
        <v>0.29779630732578916</v>
      </c>
      <c r="G97" s="44">
        <v>0.33783783783783783</v>
      </c>
      <c r="H97" s="44">
        <v>0.20389669234254645</v>
      </c>
      <c r="I97" s="44">
        <v>0.06578947368421052</v>
      </c>
      <c r="J97" s="44">
        <v>0</v>
      </c>
      <c r="K97" s="44">
        <v>68.21247892074199</v>
      </c>
      <c r="L97" s="44">
        <v>0.9646302250803859</v>
      </c>
      <c r="M97" s="44">
        <v>0.4357298474945534</v>
      </c>
      <c r="N97" s="44">
        <v>2.7106414226876536</v>
      </c>
      <c r="O97" s="44">
        <v>1.9543973941368078</v>
      </c>
      <c r="P97" s="44">
        <v>2.6961014560826677</v>
      </c>
    </row>
    <row r="98" spans="2:16" ht="15" customHeight="1">
      <c r="B98" s="2" t="s">
        <v>126</v>
      </c>
      <c r="C98" s="44">
        <v>0</v>
      </c>
      <c r="D98" s="44">
        <v>0</v>
      </c>
      <c r="E98" s="44">
        <v>0</v>
      </c>
      <c r="F98" s="44">
        <v>0</v>
      </c>
      <c r="G98" s="44">
        <v>0</v>
      </c>
      <c r="H98" s="44">
        <v>0</v>
      </c>
      <c r="I98" s="44">
        <v>0</v>
      </c>
      <c r="J98" s="44">
        <v>0</v>
      </c>
      <c r="K98" s="44">
        <v>0</v>
      </c>
      <c r="L98" s="44">
        <v>0</v>
      </c>
      <c r="M98" s="44">
        <v>0</v>
      </c>
      <c r="N98" s="44">
        <v>0</v>
      </c>
      <c r="O98" s="44">
        <v>0</v>
      </c>
      <c r="P98" s="44">
        <v>0</v>
      </c>
    </row>
    <row r="99" spans="2:16" ht="15" customHeight="1">
      <c r="B99" s="5" t="s">
        <v>46</v>
      </c>
      <c r="C99" s="44">
        <v>35.90893984712529</v>
      </c>
      <c r="D99" s="44">
        <v>2.9600778967867574</v>
      </c>
      <c r="E99" s="44">
        <v>17.985611510791365</v>
      </c>
      <c r="F99" s="44">
        <v>11.0184633710542</v>
      </c>
      <c r="G99" s="44">
        <v>8.91891891891892</v>
      </c>
      <c r="H99" s="44">
        <v>5.029451744449479</v>
      </c>
      <c r="I99" s="44">
        <v>10.767543859649123</v>
      </c>
      <c r="J99" s="44">
        <v>4.400209533787323</v>
      </c>
      <c r="K99" s="44">
        <v>4.63743676222597</v>
      </c>
      <c r="L99" s="44">
        <v>2.2508038585209005</v>
      </c>
      <c r="M99" s="44">
        <v>92.15686274509804</v>
      </c>
      <c r="N99" s="44">
        <v>14.884582229175313</v>
      </c>
      <c r="O99" s="44">
        <v>0</v>
      </c>
      <c r="P99" s="44">
        <v>14.598403006106153</v>
      </c>
    </row>
    <row r="100" spans="2:16" ht="15" customHeight="1">
      <c r="B100" s="5" t="s">
        <v>27</v>
      </c>
      <c r="C100" s="44">
        <v>100</v>
      </c>
      <c r="D100" s="44">
        <v>100</v>
      </c>
      <c r="E100" s="44">
        <v>100</v>
      </c>
      <c r="F100" s="44">
        <v>100</v>
      </c>
      <c r="G100" s="44">
        <v>100</v>
      </c>
      <c r="H100" s="44">
        <v>100</v>
      </c>
      <c r="I100" s="44">
        <v>100</v>
      </c>
      <c r="J100" s="44">
        <v>100</v>
      </c>
      <c r="K100" s="44">
        <v>100</v>
      </c>
      <c r="L100" s="44">
        <v>100</v>
      </c>
      <c r="M100" s="44">
        <v>100</v>
      </c>
      <c r="N100" s="44">
        <v>100</v>
      </c>
      <c r="O100" s="44">
        <v>100</v>
      </c>
      <c r="P100" s="44">
        <v>100</v>
      </c>
    </row>
    <row r="101" spans="2:16" ht="12.75">
      <c r="B101" s="5" t="s">
        <v>195</v>
      </c>
      <c r="C101" s="104">
        <v>23.355273370796983</v>
      </c>
      <c r="D101" s="87">
        <v>17.83109938190152</v>
      </c>
      <c r="E101" s="87">
        <v>24.075795453889366</v>
      </c>
      <c r="F101" s="87">
        <v>22.642679900744415</v>
      </c>
      <c r="G101" s="87">
        <v>24.366551968257628</v>
      </c>
      <c r="H101" s="87">
        <v>17.092296075432245</v>
      </c>
      <c r="I101" s="87">
        <v>22.780067440989136</v>
      </c>
      <c r="J101" s="87">
        <v>18.5334407735697</v>
      </c>
      <c r="K101" s="87">
        <v>21.602914389799636</v>
      </c>
      <c r="L101" s="87"/>
      <c r="M101" s="87">
        <v>0.31223024225393503</v>
      </c>
      <c r="N101" s="87">
        <v>20.993572410546715</v>
      </c>
      <c r="O101" s="105"/>
      <c r="P101" s="105"/>
    </row>
    <row r="102" spans="2:16" ht="12.75">
      <c r="B102" s="5" t="s">
        <v>62</v>
      </c>
      <c r="C102" s="87">
        <v>1.1698238617480892</v>
      </c>
      <c r="D102" s="87">
        <v>1.2977604673807206</v>
      </c>
      <c r="E102" s="87">
        <v>1.1227817745803357</v>
      </c>
      <c r="F102" s="87">
        <v>1.1655747468731388</v>
      </c>
      <c r="G102" s="87">
        <v>1.135135135135135</v>
      </c>
      <c r="H102" s="87">
        <v>1.3040326234707749</v>
      </c>
      <c r="I102" s="87">
        <v>1.2585526315789475</v>
      </c>
      <c r="J102" s="87">
        <v>1.2189628077527501</v>
      </c>
      <c r="K102" s="87">
        <v>1.2133220910623945</v>
      </c>
      <c r="L102" s="87">
        <v>1.2765273311897105</v>
      </c>
      <c r="M102" s="87">
        <v>0.8235294117647058</v>
      </c>
      <c r="N102" s="87">
        <v>1.2151272309313241</v>
      </c>
      <c r="O102" s="87">
        <v>1.6552037296416926</v>
      </c>
      <c r="P102" s="87">
        <v>1.223588385470487</v>
      </c>
    </row>
    <row r="103" spans="2:16" ht="12.75">
      <c r="B103" s="5" t="s">
        <v>196</v>
      </c>
      <c r="C103" s="87">
        <v>27.321556086808037</v>
      </c>
      <c r="D103" s="87">
        <v>23.140495867768596</v>
      </c>
      <c r="E103" s="87">
        <v>27.03186434415108</v>
      </c>
      <c r="F103" s="87">
        <v>26.39173589383968</v>
      </c>
      <c r="G103" s="87">
        <v>27.659329261265416</v>
      </c>
      <c r="H103" s="87">
        <v>22.28891169238514</v>
      </c>
      <c r="I103" s="87">
        <v>28.669913825402777</v>
      </c>
      <c r="J103" s="87">
        <v>22.591575002669824</v>
      </c>
      <c r="K103" s="87">
        <v>26.21129326047359</v>
      </c>
      <c r="L103" s="87"/>
      <c r="M103" s="87"/>
      <c r="N103" s="87">
        <v>25.509861510583875</v>
      </c>
      <c r="O103" s="87"/>
      <c r="P103" s="87"/>
    </row>
    <row r="104" spans="2:16" ht="12.75">
      <c r="B104" s="126" t="s">
        <v>207</v>
      </c>
      <c r="C104" s="126"/>
      <c r="D104" s="126"/>
      <c r="E104" s="126"/>
      <c r="F104" s="126"/>
      <c r="G104" s="126"/>
      <c r="H104" s="126"/>
      <c r="I104" s="126"/>
      <c r="J104" s="126"/>
      <c r="K104" s="126"/>
      <c r="L104" s="126"/>
      <c r="M104" s="126"/>
      <c r="N104" s="126"/>
      <c r="O104" s="126"/>
      <c r="P104" s="126"/>
    </row>
    <row r="105" spans="2:16" ht="12.75">
      <c r="B105" s="127"/>
      <c r="C105" s="127"/>
      <c r="D105" s="127"/>
      <c r="E105" s="127"/>
      <c r="F105" s="127"/>
      <c r="G105" s="127"/>
      <c r="H105" s="127"/>
      <c r="I105" s="127"/>
      <c r="J105" s="127"/>
      <c r="K105" s="127"/>
      <c r="L105" s="127"/>
      <c r="M105" s="127"/>
      <c r="N105" s="127"/>
      <c r="O105" s="127"/>
      <c r="P105" s="127"/>
    </row>
    <row r="106" spans="1:16" ht="12.75">
      <c r="A106" s="6"/>
      <c r="B106" s="88"/>
      <c r="C106" s="88"/>
      <c r="D106" s="88"/>
      <c r="E106" s="88"/>
      <c r="F106" s="88"/>
      <c r="G106" s="88"/>
      <c r="H106" s="88"/>
      <c r="I106" s="88"/>
      <c r="J106" s="88"/>
      <c r="K106" s="88"/>
      <c r="L106" s="88"/>
      <c r="M106" s="88"/>
      <c r="N106" s="88"/>
      <c r="O106" s="88"/>
      <c r="P106" s="88"/>
    </row>
    <row r="107" spans="2:16" ht="12.75">
      <c r="B107" s="96" t="s">
        <v>214</v>
      </c>
      <c r="C107" s="88"/>
      <c r="D107" s="88"/>
      <c r="E107" s="88"/>
      <c r="F107" s="88"/>
      <c r="G107" s="88"/>
      <c r="H107" s="88"/>
      <c r="I107" s="88"/>
      <c r="J107" s="88"/>
      <c r="K107" s="88"/>
      <c r="L107" s="88"/>
      <c r="M107" s="88"/>
      <c r="N107" s="88"/>
      <c r="O107" s="88"/>
      <c r="P107" s="88"/>
    </row>
    <row r="108" spans="2:16" ht="12.75">
      <c r="B108" s="88"/>
      <c r="C108" s="88"/>
      <c r="D108" s="88"/>
      <c r="E108" s="88"/>
      <c r="F108" s="88"/>
      <c r="G108" s="88"/>
      <c r="H108" s="88"/>
      <c r="I108" s="88"/>
      <c r="J108" s="88"/>
      <c r="K108" s="88"/>
      <c r="L108" s="88"/>
      <c r="M108" s="88"/>
      <c r="N108" s="88"/>
      <c r="O108" s="88"/>
      <c r="P108" s="88"/>
    </row>
    <row r="109" spans="2:16" ht="12.75">
      <c r="B109" s="88"/>
      <c r="C109" s="88"/>
      <c r="D109" s="88"/>
      <c r="E109" s="88"/>
      <c r="F109" s="88"/>
      <c r="G109" s="88"/>
      <c r="H109" s="88"/>
      <c r="J109" s="88"/>
      <c r="K109" s="88"/>
      <c r="L109" s="88"/>
      <c r="M109" s="88"/>
      <c r="N109" s="88"/>
      <c r="O109" s="88"/>
      <c r="P109" s="88"/>
    </row>
    <row r="110" spans="2:16" ht="12.75">
      <c r="B110" s="88"/>
      <c r="C110" s="88"/>
      <c r="D110" s="88"/>
      <c r="E110" s="88"/>
      <c r="F110" s="88"/>
      <c r="G110" s="88"/>
      <c r="H110" s="88"/>
      <c r="I110" s="88"/>
      <c r="J110" s="117"/>
      <c r="K110" s="88"/>
      <c r="L110" s="88"/>
      <c r="M110" s="88"/>
      <c r="N110" s="88"/>
      <c r="O110" s="88"/>
      <c r="P110" s="88"/>
    </row>
    <row r="112" spans="2:16" ht="16.5" customHeight="1">
      <c r="B112" s="122" t="s">
        <v>16</v>
      </c>
      <c r="C112" s="122"/>
      <c r="D112" s="122"/>
      <c r="E112" s="122"/>
      <c r="F112" s="122"/>
      <c r="G112" s="122"/>
      <c r="H112" s="122"/>
      <c r="I112" s="122"/>
      <c r="J112" s="122"/>
      <c r="K112" s="122"/>
      <c r="L112" s="122"/>
      <c r="M112" s="122"/>
      <c r="N112" s="122"/>
      <c r="O112" s="122"/>
      <c r="P112" s="122"/>
    </row>
    <row r="114" spans="2:16" ht="12.75" customHeight="1">
      <c r="B114" s="160"/>
      <c r="C114" s="129" t="s">
        <v>44</v>
      </c>
      <c r="D114" s="129"/>
      <c r="E114" s="129"/>
      <c r="F114" s="129"/>
      <c r="G114" s="129"/>
      <c r="H114" s="129"/>
      <c r="I114" s="129"/>
      <c r="J114" s="129"/>
      <c r="K114" s="129"/>
      <c r="L114" s="129"/>
      <c r="M114" s="129"/>
      <c r="N114" s="130" t="s">
        <v>47</v>
      </c>
      <c r="O114" s="130" t="s">
        <v>45</v>
      </c>
      <c r="P114" s="129" t="s">
        <v>27</v>
      </c>
    </row>
    <row r="115" spans="2:16" ht="12.75">
      <c r="B115" s="161"/>
      <c r="C115" s="1" t="s">
        <v>28</v>
      </c>
      <c r="D115" s="1" t="s">
        <v>29</v>
      </c>
      <c r="E115" s="1" t="s">
        <v>30</v>
      </c>
      <c r="F115" s="1" t="s">
        <v>31</v>
      </c>
      <c r="G115" s="1" t="s">
        <v>32</v>
      </c>
      <c r="H115" s="1" t="s">
        <v>33</v>
      </c>
      <c r="I115" s="1" t="s">
        <v>34</v>
      </c>
      <c r="J115" s="1" t="s">
        <v>35</v>
      </c>
      <c r="K115" s="1" t="s">
        <v>36</v>
      </c>
      <c r="L115" s="1">
        <v>88</v>
      </c>
      <c r="M115" s="1">
        <v>99</v>
      </c>
      <c r="N115" s="128"/>
      <c r="O115" s="128"/>
      <c r="P115" s="129"/>
    </row>
    <row r="116" spans="2:16" ht="15" customHeight="1">
      <c r="B116" s="2" t="s">
        <v>37</v>
      </c>
      <c r="C116" s="44">
        <v>57.56568534346312</v>
      </c>
      <c r="D116" s="44">
        <v>10.708247229006199</v>
      </c>
      <c r="E116" s="44">
        <v>15.858930602957907</v>
      </c>
      <c r="F116" s="44">
        <v>21.03174603174603</v>
      </c>
      <c r="G116" s="44">
        <v>22.09653092006033</v>
      </c>
      <c r="H116" s="44">
        <v>22.047423620611035</v>
      </c>
      <c r="I116" s="44">
        <v>19.954954954954953</v>
      </c>
      <c r="J116" s="44">
        <v>14.300151591712986</v>
      </c>
      <c r="K116" s="44">
        <v>21.125541125541126</v>
      </c>
      <c r="L116" s="44">
        <v>31.797235023041473</v>
      </c>
      <c r="M116" s="44">
        <v>23.50515463917526</v>
      </c>
      <c r="N116" s="44">
        <v>25.578834780420284</v>
      </c>
      <c r="O116" s="44">
        <v>53.944954128440365</v>
      </c>
      <c r="P116" s="44">
        <v>26.056969659481027</v>
      </c>
    </row>
    <row r="117" spans="2:16" ht="15" customHeight="1">
      <c r="B117" s="3" t="s">
        <v>125</v>
      </c>
      <c r="C117" s="44">
        <v>0.3007280785058563</v>
      </c>
      <c r="D117" s="44">
        <v>86.09806500093931</v>
      </c>
      <c r="E117" s="44">
        <v>0.2502844141069397</v>
      </c>
      <c r="F117" s="44">
        <v>0.05668934240362812</v>
      </c>
      <c r="G117" s="44">
        <v>0</v>
      </c>
      <c r="H117" s="44">
        <v>0.3875968992248062</v>
      </c>
      <c r="I117" s="44">
        <v>0.33783783783783783</v>
      </c>
      <c r="J117" s="44">
        <v>15.563415866599293</v>
      </c>
      <c r="K117" s="44">
        <v>0.17316017316017315</v>
      </c>
      <c r="L117" s="44">
        <v>19.81566820276498</v>
      </c>
      <c r="M117" s="44">
        <v>0.8247422680412371</v>
      </c>
      <c r="N117" s="44">
        <v>15.73864351327545</v>
      </c>
      <c r="O117" s="44">
        <v>16.3302752293578</v>
      </c>
      <c r="P117" s="44">
        <v>15.748615965113043</v>
      </c>
    </row>
    <row r="118" spans="2:16" ht="15" customHeight="1">
      <c r="B118" s="2" t="s">
        <v>41</v>
      </c>
      <c r="C118" s="44">
        <v>0.03165558721114277</v>
      </c>
      <c r="D118" s="44">
        <v>0.11271839188427578</v>
      </c>
      <c r="E118" s="44">
        <v>61.069397042093286</v>
      </c>
      <c r="F118" s="44">
        <v>0.05668934240362812</v>
      </c>
      <c r="G118" s="44">
        <v>0</v>
      </c>
      <c r="H118" s="44">
        <v>0.022799817601459188</v>
      </c>
      <c r="I118" s="44">
        <v>0.06756756756756757</v>
      </c>
      <c r="J118" s="44">
        <v>0</v>
      </c>
      <c r="K118" s="44">
        <v>0.08658008658008658</v>
      </c>
      <c r="L118" s="44">
        <v>6.451612903225806</v>
      </c>
      <c r="M118" s="44">
        <v>0</v>
      </c>
      <c r="N118" s="44">
        <v>8.531521328803322</v>
      </c>
      <c r="O118" s="44">
        <v>10.091743119266056</v>
      </c>
      <c r="P118" s="44">
        <v>8.557820183713234</v>
      </c>
    </row>
    <row r="119" spans="2:16" ht="15" customHeight="1">
      <c r="B119" s="2" t="s">
        <v>42</v>
      </c>
      <c r="C119" s="44">
        <v>0.0949667616334283</v>
      </c>
      <c r="D119" s="44">
        <v>0.0375727972947586</v>
      </c>
      <c r="E119" s="44">
        <v>0.13651877133105803</v>
      </c>
      <c r="F119" s="44">
        <v>62.358276643990926</v>
      </c>
      <c r="G119" s="44">
        <v>0</v>
      </c>
      <c r="H119" s="44">
        <v>0.1823985408116735</v>
      </c>
      <c r="I119" s="44">
        <v>0.11261261261261261</v>
      </c>
      <c r="J119" s="44">
        <v>0</v>
      </c>
      <c r="K119" s="44">
        <v>0</v>
      </c>
      <c r="L119" s="44">
        <v>15.2073732718894</v>
      </c>
      <c r="M119" s="44">
        <v>0</v>
      </c>
      <c r="N119" s="44">
        <v>3.6491757896061405</v>
      </c>
      <c r="O119" s="44">
        <v>1.651376146788991</v>
      </c>
      <c r="P119" s="44">
        <v>3.615501190733925</v>
      </c>
    </row>
    <row r="120" spans="2:16" ht="15" customHeight="1">
      <c r="B120" s="2" t="s">
        <v>43</v>
      </c>
      <c r="C120" s="44">
        <v>0</v>
      </c>
      <c r="D120" s="44">
        <v>0.0187863986473793</v>
      </c>
      <c r="E120" s="44">
        <v>0.022753128555176336</v>
      </c>
      <c r="F120" s="44">
        <v>0</v>
      </c>
      <c r="G120" s="44">
        <v>67.6470588235294</v>
      </c>
      <c r="H120" s="44">
        <v>0.06839945280437756</v>
      </c>
      <c r="I120" s="44">
        <v>0.02252252252252252</v>
      </c>
      <c r="J120" s="44">
        <v>0</v>
      </c>
      <c r="K120" s="44">
        <v>0.17316017316017315</v>
      </c>
      <c r="L120" s="44">
        <v>3.225806451612903</v>
      </c>
      <c r="M120" s="44">
        <v>0</v>
      </c>
      <c r="N120" s="44">
        <v>2.8690071725179314</v>
      </c>
      <c r="O120" s="44">
        <v>2.018348623853211</v>
      </c>
      <c r="P120" s="44">
        <v>2.8546686048309775</v>
      </c>
    </row>
    <row r="121" spans="2:16" ht="15" customHeight="1">
      <c r="B121" s="2" t="s">
        <v>38</v>
      </c>
      <c r="C121" s="44">
        <v>0.9813232035454258</v>
      </c>
      <c r="D121" s="44">
        <v>0.2817959797106895</v>
      </c>
      <c r="E121" s="44">
        <v>0.5233219567690558</v>
      </c>
      <c r="F121" s="44">
        <v>1.530612244897959</v>
      </c>
      <c r="G121" s="44">
        <v>0.9049773755656109</v>
      </c>
      <c r="H121" s="44">
        <v>66.62106703146375</v>
      </c>
      <c r="I121" s="44">
        <v>1.509009009009009</v>
      </c>
      <c r="J121" s="44">
        <v>0.050530570995452245</v>
      </c>
      <c r="K121" s="44">
        <v>8.13852813852814</v>
      </c>
      <c r="L121" s="44">
        <v>3.225806451612903</v>
      </c>
      <c r="M121" s="44">
        <v>1.2371134020618557</v>
      </c>
      <c r="N121" s="44">
        <v>10.179942116521959</v>
      </c>
      <c r="O121" s="44">
        <v>5.6880733944954125</v>
      </c>
      <c r="P121" s="44">
        <v>10.104227878637925</v>
      </c>
    </row>
    <row r="122" spans="2:16" ht="15" customHeight="1">
      <c r="B122" s="2" t="s">
        <v>93</v>
      </c>
      <c r="C122" s="44">
        <v>0.949667616334283</v>
      </c>
      <c r="D122" s="44">
        <v>0.1690775878264137</v>
      </c>
      <c r="E122" s="44">
        <v>0.3640500568828214</v>
      </c>
      <c r="F122" s="44">
        <v>0.6235827664399093</v>
      </c>
      <c r="G122" s="44">
        <v>2.3378582202111615</v>
      </c>
      <c r="H122" s="44">
        <v>1.8011855905152758</v>
      </c>
      <c r="I122" s="44">
        <v>64.7072072072072</v>
      </c>
      <c r="J122" s="44">
        <v>0.30318342597271347</v>
      </c>
      <c r="K122" s="44">
        <v>0.17316017316017315</v>
      </c>
      <c r="L122" s="44">
        <v>5.0691244239631335</v>
      </c>
      <c r="M122" s="44">
        <v>0.8247422680412371</v>
      </c>
      <c r="N122" s="44">
        <v>9.75839939599849</v>
      </c>
      <c r="O122" s="44">
        <v>2.9357798165137616</v>
      </c>
      <c r="P122" s="44">
        <v>9.643398385550366</v>
      </c>
    </row>
    <row r="123" spans="2:16" ht="15" customHeight="1">
      <c r="B123" s="2" t="s">
        <v>40</v>
      </c>
      <c r="C123" s="44">
        <v>0.1741057296612852</v>
      </c>
      <c r="D123" s="44">
        <v>0.5823783580687583</v>
      </c>
      <c r="E123" s="44">
        <v>0.04550625711035267</v>
      </c>
      <c r="F123" s="44">
        <v>0.17006802721088435</v>
      </c>
      <c r="G123" s="44">
        <v>0</v>
      </c>
      <c r="H123" s="44">
        <v>0.2051983584131327</v>
      </c>
      <c r="I123" s="44">
        <v>0.11261261261261261</v>
      </c>
      <c r="J123" s="44">
        <v>66.70035371399698</v>
      </c>
      <c r="K123" s="44">
        <v>0</v>
      </c>
      <c r="L123" s="44">
        <v>14.285714285714286</v>
      </c>
      <c r="M123" s="44">
        <v>0.20618556701030927</v>
      </c>
      <c r="N123" s="44">
        <v>4.445073612684031</v>
      </c>
      <c r="O123" s="44">
        <v>6.7889908256880735</v>
      </c>
      <c r="P123" s="44">
        <v>4.4845823152816005</v>
      </c>
    </row>
    <row r="124" spans="2:16" ht="15" customHeight="1">
      <c r="B124" s="2" t="s">
        <v>124</v>
      </c>
      <c r="C124" s="44">
        <v>0.22158911047799937</v>
      </c>
      <c r="D124" s="44">
        <v>0.0187863986473793</v>
      </c>
      <c r="E124" s="44">
        <v>0.04550625711035267</v>
      </c>
      <c r="F124" s="44">
        <v>0.2834467120181406</v>
      </c>
      <c r="G124" s="44">
        <v>0.15082956259426847</v>
      </c>
      <c r="H124" s="44">
        <v>0.3875968992248062</v>
      </c>
      <c r="I124" s="44">
        <v>0.11261261261261261</v>
      </c>
      <c r="J124" s="44">
        <v>0</v>
      </c>
      <c r="K124" s="44">
        <v>65.02164502164503</v>
      </c>
      <c r="L124" s="44">
        <v>0.9216589861751152</v>
      </c>
      <c r="M124" s="44">
        <v>0.8247422680412371</v>
      </c>
      <c r="N124" s="44">
        <v>2.5261104819428715</v>
      </c>
      <c r="O124" s="44">
        <v>0.5504587155963303</v>
      </c>
      <c r="P124" s="44">
        <v>2.4928092042186</v>
      </c>
    </row>
    <row r="125" spans="2:16" ht="15" customHeight="1">
      <c r="B125" s="2" t="s">
        <v>126</v>
      </c>
      <c r="C125" s="44">
        <v>0</v>
      </c>
      <c r="D125" s="44">
        <v>0</v>
      </c>
      <c r="E125" s="44">
        <v>0</v>
      </c>
      <c r="F125" s="44">
        <v>0</v>
      </c>
      <c r="G125" s="44">
        <v>0</v>
      </c>
      <c r="H125" s="44">
        <v>0</v>
      </c>
      <c r="I125" s="44">
        <v>0</v>
      </c>
      <c r="J125" s="44">
        <v>0</v>
      </c>
      <c r="K125" s="44">
        <v>0</v>
      </c>
      <c r="L125" s="44">
        <v>0</v>
      </c>
      <c r="M125" s="44">
        <v>0</v>
      </c>
      <c r="N125" s="44">
        <v>0</v>
      </c>
      <c r="O125" s="44">
        <v>0</v>
      </c>
      <c r="P125" s="44">
        <v>0</v>
      </c>
    </row>
    <row r="126" spans="2:16" ht="15" customHeight="1">
      <c r="B126" s="5" t="s">
        <v>46</v>
      </c>
      <c r="C126" s="44">
        <v>39.680278569167456</v>
      </c>
      <c r="D126" s="44">
        <v>1.9725718579748261</v>
      </c>
      <c r="E126" s="44">
        <v>21.68373151308305</v>
      </c>
      <c r="F126" s="44">
        <v>13.88888888888889</v>
      </c>
      <c r="G126" s="44">
        <v>6.862745098039215</v>
      </c>
      <c r="H126" s="44">
        <v>8.276333789329685</v>
      </c>
      <c r="I126" s="44">
        <v>13.063063063063064</v>
      </c>
      <c r="J126" s="44">
        <v>3.0823648307225873</v>
      </c>
      <c r="K126" s="44">
        <v>5.108225108225108</v>
      </c>
      <c r="L126" s="44">
        <v>0</v>
      </c>
      <c r="M126" s="44">
        <v>72.57731958762886</v>
      </c>
      <c r="N126" s="44">
        <v>16.723291808229522</v>
      </c>
      <c r="O126" s="44">
        <v>0</v>
      </c>
      <c r="P126" s="44">
        <v>16.441406612439305</v>
      </c>
    </row>
    <row r="127" spans="2:16" ht="15" customHeight="1">
      <c r="B127" s="5" t="s">
        <v>27</v>
      </c>
      <c r="C127" s="44">
        <v>100</v>
      </c>
      <c r="D127" s="44">
        <v>100</v>
      </c>
      <c r="E127" s="44">
        <v>100</v>
      </c>
      <c r="F127" s="44">
        <v>100</v>
      </c>
      <c r="G127" s="44">
        <v>100</v>
      </c>
      <c r="H127" s="44">
        <v>100</v>
      </c>
      <c r="I127" s="44">
        <v>100</v>
      </c>
      <c r="J127" s="44">
        <v>100</v>
      </c>
      <c r="K127" s="44">
        <v>100</v>
      </c>
      <c r="L127" s="44">
        <v>100</v>
      </c>
      <c r="M127" s="44">
        <v>100</v>
      </c>
      <c r="N127" s="44">
        <v>100</v>
      </c>
      <c r="O127" s="44">
        <v>100</v>
      </c>
      <c r="P127" s="44">
        <v>100</v>
      </c>
    </row>
    <row r="128" spans="2:16" ht="12.75">
      <c r="B128" s="5" t="s">
        <v>195</v>
      </c>
      <c r="C128" s="104">
        <v>24.50119248443953</v>
      </c>
      <c r="D128" s="87">
        <v>18.348339239179893</v>
      </c>
      <c r="E128" s="87">
        <v>25.25731427684775</v>
      </c>
      <c r="F128" s="87">
        <v>23.858794887401096</v>
      </c>
      <c r="G128" s="87">
        <v>21.98567449263828</v>
      </c>
      <c r="H128" s="87">
        <v>16.883191870200356</v>
      </c>
      <c r="I128" s="87">
        <v>22.28311602276491</v>
      </c>
      <c r="J128" s="87">
        <v>18.987402496474044</v>
      </c>
      <c r="K128" s="87">
        <v>21.017578338246533</v>
      </c>
      <c r="L128" s="87"/>
      <c r="M128" s="87">
        <v>0.3289364365942803</v>
      </c>
      <c r="N128" s="87">
        <v>21.230303659197435</v>
      </c>
      <c r="O128" s="105"/>
      <c r="P128" s="105"/>
    </row>
    <row r="129" spans="2:16" ht="12.75">
      <c r="B129" s="5" t="s">
        <v>62</v>
      </c>
      <c r="C129" s="87">
        <v>1.1600189933523266</v>
      </c>
      <c r="D129" s="87">
        <v>1.2600037572797296</v>
      </c>
      <c r="E129" s="87">
        <v>1.141296928327645</v>
      </c>
      <c r="F129" s="87">
        <v>1.2063492063492063</v>
      </c>
      <c r="G129" s="87">
        <v>1.1425339366515836</v>
      </c>
      <c r="H129" s="87">
        <v>1.340173278613771</v>
      </c>
      <c r="I129" s="87">
        <v>1.288963963963964</v>
      </c>
      <c r="J129" s="87">
        <v>1.1930267812026276</v>
      </c>
      <c r="K129" s="87">
        <v>1.3229437229437229</v>
      </c>
      <c r="L129" s="87">
        <v>1.3087557603686637</v>
      </c>
      <c r="M129" s="87">
        <v>0.9814432989690721</v>
      </c>
      <c r="N129" s="87">
        <v>1.225147854536303</v>
      </c>
      <c r="O129" s="87">
        <v>1.6846876310788994</v>
      </c>
      <c r="P129" s="87">
        <v>1.23289378526391</v>
      </c>
    </row>
    <row r="130" spans="2:16" ht="12.75">
      <c r="B130" s="5" t="s">
        <v>196</v>
      </c>
      <c r="C130" s="87">
        <v>28.421848641731135</v>
      </c>
      <c r="D130" s="87">
        <v>23.11897638120976</v>
      </c>
      <c r="E130" s="87">
        <v>28.826095201972315</v>
      </c>
      <c r="F130" s="87">
        <v>28.782038276864814</v>
      </c>
      <c r="G130" s="87">
        <v>25.119379228014324</v>
      </c>
      <c r="H130" s="87">
        <v>22.626402602151774</v>
      </c>
      <c r="I130" s="87">
        <v>28.722133558171983</v>
      </c>
      <c r="J130" s="87">
        <v>22.652479683767165</v>
      </c>
      <c r="K130" s="87">
        <v>27.805073334061213</v>
      </c>
      <c r="L130" s="87"/>
      <c r="M130" s="87"/>
      <c r="N130" s="87">
        <v>26.01026097921996</v>
      </c>
      <c r="O130" s="87"/>
      <c r="P130" s="87"/>
    </row>
    <row r="131" spans="2:16" ht="12.75">
      <c r="B131" s="126" t="s">
        <v>224</v>
      </c>
      <c r="C131" s="126"/>
      <c r="D131" s="126"/>
      <c r="E131" s="126"/>
      <c r="F131" s="126"/>
      <c r="G131" s="126"/>
      <c r="H131" s="126"/>
      <c r="I131" s="126"/>
      <c r="J131" s="126"/>
      <c r="K131" s="126"/>
      <c r="L131" s="126"/>
      <c r="M131" s="126"/>
      <c r="N131" s="126"/>
      <c r="O131" s="126"/>
      <c r="P131" s="126"/>
    </row>
    <row r="132" spans="2:16" ht="12.75">
      <c r="B132" s="127"/>
      <c r="C132" s="127"/>
      <c r="D132" s="127"/>
      <c r="E132" s="127"/>
      <c r="F132" s="127"/>
      <c r="G132" s="127"/>
      <c r="H132" s="127"/>
      <c r="I132" s="127"/>
      <c r="J132" s="127"/>
      <c r="K132" s="127"/>
      <c r="L132" s="127"/>
      <c r="M132" s="127"/>
      <c r="N132" s="127"/>
      <c r="O132" s="127"/>
      <c r="P132" s="127"/>
    </row>
    <row r="134" ht="12.75">
      <c r="B134" s="6" t="s">
        <v>206</v>
      </c>
    </row>
    <row r="135" spans="2:9" ht="12.75">
      <c r="B135" s="90">
        <v>2008</v>
      </c>
      <c r="C135" s="90">
        <v>2009</v>
      </c>
      <c r="D135" s="90">
        <v>2010</v>
      </c>
      <c r="E135" s="90">
        <v>2011</v>
      </c>
      <c r="I135" s="91" t="s">
        <v>205</v>
      </c>
    </row>
    <row r="137" spans="2:16" ht="12.75" customHeight="1">
      <c r="B137" s="159" t="s">
        <v>228</v>
      </c>
      <c r="C137" s="159"/>
      <c r="D137" s="159"/>
      <c r="E137" s="159"/>
      <c r="F137" s="159"/>
      <c r="G137" s="159"/>
      <c r="H137" s="159"/>
      <c r="I137" s="159"/>
      <c r="J137" s="159"/>
      <c r="K137" s="159"/>
      <c r="L137" s="159"/>
      <c r="M137" s="159"/>
      <c r="N137" s="159"/>
      <c r="O137" s="159"/>
      <c r="P137" s="159"/>
    </row>
    <row r="138" spans="2:16" ht="12.75">
      <c r="B138" s="159"/>
      <c r="C138" s="159"/>
      <c r="D138" s="159"/>
      <c r="E138" s="159"/>
      <c r="F138" s="159"/>
      <c r="G138" s="159"/>
      <c r="H138" s="159"/>
      <c r="I138" s="159"/>
      <c r="J138" s="159"/>
      <c r="K138" s="159"/>
      <c r="L138" s="159"/>
      <c r="M138" s="159"/>
      <c r="N138" s="159"/>
      <c r="O138" s="159"/>
      <c r="P138" s="159"/>
    </row>
    <row r="139" spans="2:16" ht="12.75">
      <c r="B139" s="159"/>
      <c r="C139" s="159"/>
      <c r="D139" s="159"/>
      <c r="E139" s="159"/>
      <c r="F139" s="159"/>
      <c r="G139" s="159"/>
      <c r="H139" s="159"/>
      <c r="I139" s="159"/>
      <c r="J139" s="159"/>
      <c r="K139" s="159"/>
      <c r="L139" s="159"/>
      <c r="M139" s="159"/>
      <c r="N139" s="159"/>
      <c r="O139" s="159"/>
      <c r="P139" s="159"/>
    </row>
    <row r="140" spans="2:16" ht="12.75">
      <c r="B140" s="159"/>
      <c r="C140" s="159"/>
      <c r="D140" s="159"/>
      <c r="E140" s="159"/>
      <c r="F140" s="159"/>
      <c r="G140" s="159"/>
      <c r="H140" s="159"/>
      <c r="I140" s="159"/>
      <c r="J140" s="159"/>
      <c r="K140" s="159"/>
      <c r="L140" s="159"/>
      <c r="M140" s="159"/>
      <c r="N140" s="159"/>
      <c r="O140" s="159"/>
      <c r="P140" s="159"/>
    </row>
    <row r="141" spans="2:16" ht="12.75">
      <c r="B141" s="159"/>
      <c r="C141" s="159"/>
      <c r="D141" s="159"/>
      <c r="E141" s="159"/>
      <c r="F141" s="159"/>
      <c r="G141" s="159"/>
      <c r="H141" s="159"/>
      <c r="I141" s="159"/>
      <c r="J141" s="159"/>
      <c r="K141" s="159"/>
      <c r="L141" s="159"/>
      <c r="M141" s="159"/>
      <c r="N141" s="159"/>
      <c r="O141" s="159"/>
      <c r="P141" s="159"/>
    </row>
    <row r="142" spans="2:16" ht="54.75" customHeight="1">
      <c r="B142" s="159"/>
      <c r="C142" s="159"/>
      <c r="D142" s="159"/>
      <c r="E142" s="159"/>
      <c r="F142" s="159"/>
      <c r="G142" s="159"/>
      <c r="H142" s="159"/>
      <c r="I142" s="159"/>
      <c r="J142" s="159"/>
      <c r="K142" s="159"/>
      <c r="L142" s="159"/>
      <c r="M142" s="159"/>
      <c r="N142" s="159"/>
      <c r="O142" s="159"/>
      <c r="P142" s="159"/>
    </row>
    <row r="143" spans="2:16" ht="12.75" customHeight="1">
      <c r="B143" s="149"/>
      <c r="C143" s="149"/>
      <c r="D143" s="149"/>
      <c r="E143" s="149"/>
      <c r="F143" s="149"/>
      <c r="G143" s="149"/>
      <c r="H143" s="149"/>
      <c r="I143" s="149"/>
      <c r="J143" s="149"/>
      <c r="K143" s="149"/>
      <c r="L143" s="149"/>
      <c r="M143" s="149"/>
      <c r="N143" s="149"/>
      <c r="O143" s="149"/>
      <c r="P143" s="149"/>
    </row>
    <row r="144" spans="2:16" ht="12.75">
      <c r="B144" s="149"/>
      <c r="C144" s="149"/>
      <c r="D144" s="149"/>
      <c r="E144" s="149"/>
      <c r="F144" s="149"/>
      <c r="G144" s="149"/>
      <c r="H144" s="149"/>
      <c r="I144" s="149"/>
      <c r="J144" s="149"/>
      <c r="K144" s="149"/>
      <c r="L144" s="149"/>
      <c r="M144" s="149"/>
      <c r="N144" s="149"/>
      <c r="O144" s="149"/>
      <c r="P144" s="149"/>
    </row>
    <row r="145" spans="2:16" ht="12.75">
      <c r="B145" s="89"/>
      <c r="C145" s="89"/>
      <c r="D145" s="89"/>
      <c r="E145" s="89"/>
      <c r="F145" s="89"/>
      <c r="G145" s="89"/>
      <c r="H145" s="89"/>
      <c r="I145" s="89"/>
      <c r="J145" s="89"/>
      <c r="K145" s="89"/>
      <c r="L145" s="89"/>
      <c r="M145" s="89"/>
      <c r="N145" s="89"/>
      <c r="O145" s="89"/>
      <c r="P145" s="89"/>
    </row>
    <row r="146" spans="2:16" ht="12.75">
      <c r="B146" s="89"/>
      <c r="C146" s="89"/>
      <c r="D146" s="89"/>
      <c r="E146" s="89"/>
      <c r="F146" s="89"/>
      <c r="G146" s="89"/>
      <c r="H146" s="89"/>
      <c r="I146" s="89"/>
      <c r="J146" s="89"/>
      <c r="K146" s="89"/>
      <c r="L146" s="89"/>
      <c r="M146" s="89"/>
      <c r="N146" s="89"/>
      <c r="O146" s="89"/>
      <c r="P146" s="89"/>
    </row>
    <row r="148" spans="2:16" ht="12.75">
      <c r="B148" s="89"/>
      <c r="C148" s="89"/>
      <c r="D148" s="89"/>
      <c r="E148" s="89"/>
      <c r="F148" s="89"/>
      <c r="G148" s="89"/>
      <c r="H148" s="89"/>
      <c r="I148" s="89"/>
      <c r="J148" s="89"/>
      <c r="K148" s="89"/>
      <c r="L148" s="89"/>
      <c r="M148" s="89"/>
      <c r="N148" s="89"/>
      <c r="O148" s="89"/>
      <c r="P148" s="89"/>
    </row>
    <row r="149" spans="2:12" ht="12.75">
      <c r="B149" s="89"/>
      <c r="C149" s="89"/>
      <c r="D149" s="89"/>
      <c r="E149" s="89"/>
      <c r="F149" s="89"/>
      <c r="G149" s="89"/>
      <c r="H149" s="89"/>
      <c r="I149" s="89"/>
      <c r="J149" s="89"/>
      <c r="K149" s="89"/>
      <c r="L149" s="89"/>
    </row>
  </sheetData>
  <mergeCells count="32">
    <mergeCell ref="B137:P142"/>
    <mergeCell ref="B143:P144"/>
    <mergeCell ref="B77:P78"/>
    <mergeCell ref="B104:P105"/>
    <mergeCell ref="P87:P88"/>
    <mergeCell ref="B87:B88"/>
    <mergeCell ref="C87:M87"/>
    <mergeCell ref="N87:N88"/>
    <mergeCell ref="B50:P51"/>
    <mergeCell ref="B60:B61"/>
    <mergeCell ref="B131:P132"/>
    <mergeCell ref="O33:O34"/>
    <mergeCell ref="O60:O61"/>
    <mergeCell ref="P60:P61"/>
    <mergeCell ref="O87:O88"/>
    <mergeCell ref="B6:B7"/>
    <mergeCell ref="C6:M6"/>
    <mergeCell ref="B23:P24"/>
    <mergeCell ref="N6:N7"/>
    <mergeCell ref="O6:O7"/>
    <mergeCell ref="P6:P7"/>
    <mergeCell ref="P33:P34"/>
    <mergeCell ref="B33:B34"/>
    <mergeCell ref="C33:M33"/>
    <mergeCell ref="N33:N34"/>
    <mergeCell ref="P114:P115"/>
    <mergeCell ref="B114:B115"/>
    <mergeCell ref="C114:M114"/>
    <mergeCell ref="N114:N115"/>
    <mergeCell ref="O114:O115"/>
    <mergeCell ref="C60:M60"/>
    <mergeCell ref="N60:N61"/>
  </mergeCells>
  <hyperlinks>
    <hyperlink ref="B135" location="'Altas residentes x area'!A1" display="'Altas residentes x area'!A1"/>
    <hyperlink ref="C135" location="'Altas residentes x area'!A29" display="'Altas residentes x area'!A29"/>
    <hyperlink ref="D135" location="'Altas residentes x area'!A56" display="'Altas residentes x area'!A56"/>
    <hyperlink ref="I135" location="ÍNDICE!A1" display="Índice"/>
    <hyperlink ref="B26" location="'Altas residentes x area'!I135" display="Volver"/>
    <hyperlink ref="E135" location="'Altas residentes x area'!A83" display="'Altas residentes x area'!A83"/>
    <hyperlink ref="B53" location="'Altas residentes x area'!I135" display="Volver"/>
    <hyperlink ref="B80" location="'Altas residentes x area'!I135" display="Volver"/>
    <hyperlink ref="B107" location="'Altas residentes x area'!I135" display="Volver"/>
  </hyperlinks>
  <printOptions/>
  <pageMargins left="0.75" right="0.75" top="1" bottom="1" header="0" footer="0"/>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P126"/>
  <sheetViews>
    <sheetView showGridLines="0" showRowColHeaders="0" zoomScale="80" zoomScaleNormal="80" workbookViewId="0" topLeftCell="A92">
      <selection activeCell="I115" sqref="I115"/>
    </sheetView>
  </sheetViews>
  <sheetFormatPr defaultColWidth="11.421875" defaultRowHeight="12.75"/>
  <cols>
    <col min="1" max="1" width="5.7109375" style="0" customWidth="1"/>
    <col min="2" max="2" width="25.28125" style="0" customWidth="1"/>
    <col min="3" max="13" width="9.7109375" style="0" customWidth="1"/>
    <col min="15" max="15" width="12.421875" style="0" customWidth="1"/>
    <col min="16" max="16" width="13.57421875" style="0" customWidth="1"/>
  </cols>
  <sheetData>
    <row r="1" spans="1:2" ht="12.75">
      <c r="A1" s="6"/>
      <c r="B1" s="97"/>
    </row>
    <row r="2" ht="12.75">
      <c r="B2" s="6"/>
    </row>
    <row r="4" spans="2:16" ht="18">
      <c r="B4" s="151" t="s">
        <v>100</v>
      </c>
      <c r="C4" s="151"/>
      <c r="D4" s="151"/>
      <c r="E4" s="151"/>
      <c r="F4" s="151"/>
      <c r="G4" s="151"/>
      <c r="H4" s="151"/>
      <c r="I4" s="151"/>
      <c r="J4" s="151"/>
      <c r="K4" s="151"/>
      <c r="L4" s="151"/>
      <c r="M4" s="151"/>
      <c r="N4" s="151"/>
      <c r="O4" s="151"/>
      <c r="P4" s="151"/>
    </row>
    <row r="5" ht="12.75" customHeight="1"/>
    <row r="6" spans="2:16" ht="12.75">
      <c r="B6" s="25"/>
      <c r="C6" s="167" t="s">
        <v>44</v>
      </c>
      <c r="D6" s="168"/>
      <c r="E6" s="168"/>
      <c r="F6" s="168"/>
      <c r="G6" s="168"/>
      <c r="H6" s="168"/>
      <c r="I6" s="168"/>
      <c r="J6" s="168"/>
      <c r="K6" s="169"/>
      <c r="L6" s="1"/>
      <c r="M6" s="1"/>
      <c r="N6" s="164" t="s">
        <v>47</v>
      </c>
      <c r="O6" s="162" t="s">
        <v>45</v>
      </c>
      <c r="P6" s="160" t="s">
        <v>27</v>
      </c>
    </row>
    <row r="7" spans="2:16" ht="12.75">
      <c r="B7" s="26"/>
      <c r="C7" s="1" t="s">
        <v>28</v>
      </c>
      <c r="D7" s="1" t="s">
        <v>29</v>
      </c>
      <c r="E7" s="1" t="s">
        <v>30</v>
      </c>
      <c r="F7" s="1" t="s">
        <v>31</v>
      </c>
      <c r="G7" s="1" t="s">
        <v>32</v>
      </c>
      <c r="H7" s="1" t="s">
        <v>33</v>
      </c>
      <c r="I7" s="1" t="s">
        <v>34</v>
      </c>
      <c r="J7" s="1" t="s">
        <v>35</v>
      </c>
      <c r="K7" s="1" t="s">
        <v>36</v>
      </c>
      <c r="L7" s="1">
        <v>88</v>
      </c>
      <c r="M7" s="1">
        <v>99</v>
      </c>
      <c r="N7" s="165"/>
      <c r="O7" s="166"/>
      <c r="P7" s="161"/>
    </row>
    <row r="8" spans="2:16" ht="15" customHeight="1">
      <c r="B8" s="2" t="s">
        <v>37</v>
      </c>
      <c r="C8" s="24">
        <v>1.3273463192512016</v>
      </c>
      <c r="D8" s="22">
        <v>2.323283082077052</v>
      </c>
      <c r="E8" s="22">
        <v>2.136150234741784</v>
      </c>
      <c r="F8" s="22">
        <v>1.894736842105263</v>
      </c>
      <c r="G8" s="22">
        <v>2.0408163265306123</v>
      </c>
      <c r="H8" s="22">
        <v>1.7642369020501139</v>
      </c>
      <c r="I8" s="22">
        <v>1.6670103092783506</v>
      </c>
      <c r="J8" s="22">
        <v>2.3375</v>
      </c>
      <c r="K8" s="22">
        <v>1.7314285714285715</v>
      </c>
      <c r="L8" s="22">
        <v>2.6666666666666665</v>
      </c>
      <c r="M8" s="22">
        <v>1.0303030303030303</v>
      </c>
      <c r="N8" s="22">
        <v>1.6202270381836945</v>
      </c>
      <c r="O8" s="22">
        <v>1.513019794007494</v>
      </c>
      <c r="P8" s="22">
        <v>1.6018663363267058</v>
      </c>
    </row>
    <row r="9" spans="2:16" ht="15" customHeight="1">
      <c r="B9" s="59" t="s">
        <v>179</v>
      </c>
      <c r="C9" s="22">
        <v>1</v>
      </c>
      <c r="D9" s="24">
        <v>0.9482704892489873</v>
      </c>
      <c r="E9" s="22">
        <v>0.5</v>
      </c>
      <c r="F9" s="22">
        <v>2.6666666666666665</v>
      </c>
      <c r="G9" s="22"/>
      <c r="H9" s="22">
        <v>0.6666666666666666</v>
      </c>
      <c r="I9" s="22">
        <v>0.8333333333333334</v>
      </c>
      <c r="J9" s="22">
        <v>0.9177718832891246</v>
      </c>
      <c r="K9" s="22">
        <v>0</v>
      </c>
      <c r="L9" s="22">
        <v>0.8387096774193549</v>
      </c>
      <c r="M9" s="22">
        <v>0.8571428571428571</v>
      </c>
      <c r="N9" s="22">
        <v>0.9438386041439476</v>
      </c>
      <c r="O9" s="22">
        <v>1.0331703418803417</v>
      </c>
      <c r="P9" s="22">
        <v>0.9465999815059445</v>
      </c>
    </row>
    <row r="10" spans="2:16" ht="15" customHeight="1">
      <c r="B10" s="2" t="s">
        <v>41</v>
      </c>
      <c r="C10" s="22">
        <v>0.4</v>
      </c>
      <c r="D10" s="22">
        <v>0.5</v>
      </c>
      <c r="E10" s="24">
        <v>0.9659985683607731</v>
      </c>
      <c r="F10" s="22">
        <v>0</v>
      </c>
      <c r="G10" s="22"/>
      <c r="H10" s="22">
        <v>0.5</v>
      </c>
      <c r="I10" s="22">
        <v>1</v>
      </c>
      <c r="J10" s="22"/>
      <c r="K10" s="22"/>
      <c r="L10" s="22">
        <v>0.9090909090909091</v>
      </c>
      <c r="M10" s="22">
        <v>1.1428571428571428</v>
      </c>
      <c r="N10" s="22">
        <v>0.9633673828812962</v>
      </c>
      <c r="O10" s="22">
        <v>1.1664466666666666</v>
      </c>
      <c r="P10" s="22">
        <v>0.9692033937735203</v>
      </c>
    </row>
    <row r="11" spans="2:16" ht="15" customHeight="1">
      <c r="B11" s="2" t="s">
        <v>42</v>
      </c>
      <c r="C11" s="22">
        <v>0.8888888888888888</v>
      </c>
      <c r="D11" s="22">
        <v>0.5</v>
      </c>
      <c r="E11" s="22">
        <v>1</v>
      </c>
      <c r="F11" s="24">
        <v>1.0020470829068577</v>
      </c>
      <c r="G11" s="22">
        <v>1</v>
      </c>
      <c r="H11" s="22">
        <v>0.5</v>
      </c>
      <c r="I11" s="22">
        <v>0.8</v>
      </c>
      <c r="J11" s="22"/>
      <c r="K11" s="22">
        <v>1</v>
      </c>
      <c r="L11" s="22">
        <v>1.4583333333333333</v>
      </c>
      <c r="M11" s="22">
        <v>1</v>
      </c>
      <c r="N11" s="22">
        <v>1.0087463556851313</v>
      </c>
      <c r="O11" s="22">
        <v>1.081244347826087</v>
      </c>
      <c r="P11" s="22">
        <v>1.0103313878326996</v>
      </c>
    </row>
    <row r="12" spans="2:16" ht="15" customHeight="1">
      <c r="B12" s="2" t="s">
        <v>43</v>
      </c>
      <c r="C12" s="22">
        <v>0.3333333333333333</v>
      </c>
      <c r="D12" s="22"/>
      <c r="E12" s="22">
        <v>1</v>
      </c>
      <c r="F12" s="22">
        <v>1</v>
      </c>
      <c r="G12" s="24">
        <v>0.9354518371400199</v>
      </c>
      <c r="H12" s="22">
        <v>0.8</v>
      </c>
      <c r="I12" s="22">
        <v>0.5</v>
      </c>
      <c r="J12" s="22">
        <v>0.5</v>
      </c>
      <c r="K12" s="22"/>
      <c r="L12" s="22">
        <v>1.5714285714285714</v>
      </c>
      <c r="M12" s="22"/>
      <c r="N12" s="22">
        <v>0.9349514563106797</v>
      </c>
      <c r="O12" s="22">
        <v>0.9928633333333334</v>
      </c>
      <c r="P12" s="22">
        <v>0.9357827272727273</v>
      </c>
    </row>
    <row r="13" spans="2:16" ht="15" customHeight="1">
      <c r="B13" s="2" t="s">
        <v>38</v>
      </c>
      <c r="C13" s="22">
        <v>1.2938144329896908</v>
      </c>
      <c r="D13" s="22">
        <v>1.1388888888888888</v>
      </c>
      <c r="E13" s="22">
        <v>1.2380952380952381</v>
      </c>
      <c r="F13" s="22">
        <v>1.4444444444444444</v>
      </c>
      <c r="G13" s="22">
        <v>0.8181818181818182</v>
      </c>
      <c r="H13" s="24">
        <v>1.1196610169491525</v>
      </c>
      <c r="I13" s="22">
        <v>1.0884955752212389</v>
      </c>
      <c r="J13" s="22">
        <v>1.2</v>
      </c>
      <c r="K13" s="22">
        <v>1.4912280701754386</v>
      </c>
      <c r="L13" s="22">
        <v>1.1470588235294117</v>
      </c>
      <c r="M13" s="22">
        <v>1.0845070422535212</v>
      </c>
      <c r="N13" s="22">
        <v>1.1461661341853036</v>
      </c>
      <c r="O13" s="22">
        <v>1.2199546153846152</v>
      </c>
      <c r="P13" s="22">
        <v>1.1469244347826086</v>
      </c>
    </row>
    <row r="14" spans="2:16" ht="15" customHeight="1">
      <c r="B14" s="2" t="s">
        <v>93</v>
      </c>
      <c r="C14" s="22">
        <v>1.1153846153846154</v>
      </c>
      <c r="D14" s="22">
        <v>1.1587301587301588</v>
      </c>
      <c r="E14" s="22">
        <v>1.4545454545454546</v>
      </c>
      <c r="F14" s="22">
        <v>1.2142857142857142</v>
      </c>
      <c r="G14" s="22">
        <v>1.6</v>
      </c>
      <c r="H14" s="22">
        <v>1.1777777777777778</v>
      </c>
      <c r="I14" s="24">
        <v>1.1695790309769658</v>
      </c>
      <c r="J14" s="22">
        <v>1</v>
      </c>
      <c r="K14" s="22">
        <v>0.6666666666666666</v>
      </c>
      <c r="L14" s="22">
        <v>1.5</v>
      </c>
      <c r="M14" s="22">
        <v>0.85</v>
      </c>
      <c r="N14" s="22">
        <v>1.1679054054054054</v>
      </c>
      <c r="O14" s="22">
        <v>0.9629581818181817</v>
      </c>
      <c r="P14" s="22">
        <v>1.1656457133311058</v>
      </c>
    </row>
    <row r="15" spans="2:16" ht="15" customHeight="1">
      <c r="B15" s="2" t="s">
        <v>40</v>
      </c>
      <c r="C15" s="22">
        <v>1.75</v>
      </c>
      <c r="D15" s="22">
        <v>1.5</v>
      </c>
      <c r="E15" s="22"/>
      <c r="F15" s="22"/>
      <c r="G15" s="22"/>
      <c r="H15" s="22">
        <v>0.6666666666666666</v>
      </c>
      <c r="I15" s="22">
        <v>2.75</v>
      </c>
      <c r="J15" s="24">
        <v>1.1438979963570128</v>
      </c>
      <c r="K15" s="22"/>
      <c r="L15" s="22">
        <v>1.1724137931034482</v>
      </c>
      <c r="M15" s="22">
        <v>3</v>
      </c>
      <c r="N15" s="22">
        <v>1.165551839464883</v>
      </c>
      <c r="O15" s="22">
        <v>1.1972024</v>
      </c>
      <c r="P15" s="22">
        <v>1.166821926163724</v>
      </c>
    </row>
    <row r="16" spans="2:16" ht="15" customHeight="1">
      <c r="B16" s="2" t="s">
        <v>124</v>
      </c>
      <c r="C16" s="22">
        <v>1.2</v>
      </c>
      <c r="D16" s="22">
        <v>1</v>
      </c>
      <c r="E16" s="22">
        <v>1.8</v>
      </c>
      <c r="F16" s="22">
        <v>1.4444444444444444</v>
      </c>
      <c r="G16" s="22">
        <v>1</v>
      </c>
      <c r="H16" s="22">
        <v>0.6666666666666666</v>
      </c>
      <c r="I16" s="22">
        <v>1</v>
      </c>
      <c r="J16" s="22">
        <v>1</v>
      </c>
      <c r="K16" s="24">
        <v>0.9627659574468085</v>
      </c>
      <c r="L16" s="22">
        <v>0.5</v>
      </c>
      <c r="M16" s="22">
        <v>1.5</v>
      </c>
      <c r="N16" s="22">
        <v>0.9733502538071066</v>
      </c>
      <c r="O16" s="22">
        <v>0.9016250000000001</v>
      </c>
      <c r="P16" s="22">
        <v>0.9731686708860761</v>
      </c>
    </row>
    <row r="17" spans="2:16" ht="15" customHeight="1">
      <c r="B17" s="2" t="s">
        <v>126</v>
      </c>
      <c r="C17" s="22"/>
      <c r="D17" s="22"/>
      <c r="E17" s="22"/>
      <c r="F17" s="22"/>
      <c r="G17" s="22"/>
      <c r="H17" s="22"/>
      <c r="I17" s="22"/>
      <c r="J17" s="22"/>
      <c r="K17" s="22"/>
      <c r="L17" s="22"/>
      <c r="M17" s="22"/>
      <c r="N17" s="22"/>
      <c r="O17" s="22"/>
      <c r="P17" s="22"/>
    </row>
    <row r="18" spans="2:16" ht="15" customHeight="1">
      <c r="B18" s="5" t="s">
        <v>46</v>
      </c>
      <c r="C18" s="22">
        <v>0.7922374429223744</v>
      </c>
      <c r="D18" s="22">
        <v>1.1818181818181819</v>
      </c>
      <c r="E18" s="22">
        <v>0.7148876404494382</v>
      </c>
      <c r="F18" s="22">
        <v>0.8200836820083682</v>
      </c>
      <c r="G18" s="22">
        <v>0.5675675675675675</v>
      </c>
      <c r="H18" s="22">
        <v>0.9456521739130435</v>
      </c>
      <c r="I18" s="22">
        <v>0.9281437125748503</v>
      </c>
      <c r="J18" s="22">
        <v>0.7834394904458599</v>
      </c>
      <c r="K18" s="22">
        <v>1.027027027027027</v>
      </c>
      <c r="L18" s="22">
        <v>0.9130434782608695</v>
      </c>
      <c r="M18" s="22">
        <v>0.7509433962264151</v>
      </c>
      <c r="N18" s="22">
        <v>0.808572710951526</v>
      </c>
      <c r="O18" s="22"/>
      <c r="P18" s="22">
        <v>0</v>
      </c>
    </row>
    <row r="19" spans="2:16" ht="15" customHeight="1">
      <c r="B19" s="5" t="s">
        <v>27</v>
      </c>
      <c r="C19" s="23">
        <v>1.1640650406504065</v>
      </c>
      <c r="D19" s="22">
        <v>1.1639304683727667</v>
      </c>
      <c r="E19" s="22">
        <v>1.0510255127563781</v>
      </c>
      <c r="F19" s="22">
        <v>1.1431359791802211</v>
      </c>
      <c r="G19" s="22">
        <v>1.0726872246696035</v>
      </c>
      <c r="H19" s="22">
        <v>1.2468538238141336</v>
      </c>
      <c r="I19" s="22">
        <v>1.268637856962345</v>
      </c>
      <c r="J19" s="22">
        <v>1.2015862524785195</v>
      </c>
      <c r="K19" s="22">
        <v>1.1603856266432953</v>
      </c>
      <c r="L19" s="22">
        <v>1.24</v>
      </c>
      <c r="M19" s="22">
        <v>0.8400537634408602</v>
      </c>
      <c r="N19" s="22">
        <v>1.1631458650782658</v>
      </c>
      <c r="O19" s="22">
        <v>1.4399849948453636</v>
      </c>
      <c r="P19" s="22">
        <v>1.1805740813213916</v>
      </c>
    </row>
    <row r="20" spans="2:16" ht="22.5" customHeight="1">
      <c r="B20" s="163" t="s">
        <v>155</v>
      </c>
      <c r="C20" s="163"/>
      <c r="D20" s="163"/>
      <c r="E20" s="163"/>
      <c r="F20" s="163"/>
      <c r="G20" s="163"/>
      <c r="H20" s="163"/>
      <c r="I20" s="163"/>
      <c r="J20" s="163"/>
      <c r="K20" s="163"/>
      <c r="L20" s="163"/>
      <c r="M20" s="163"/>
      <c r="N20" s="163"/>
      <c r="O20" s="163"/>
      <c r="P20" s="163"/>
    </row>
    <row r="22" ht="12.75">
      <c r="B22" s="90" t="s">
        <v>214</v>
      </c>
    </row>
    <row r="27" spans="2:16" ht="18">
      <c r="B27" s="151" t="s">
        <v>130</v>
      </c>
      <c r="C27" s="151"/>
      <c r="D27" s="151"/>
      <c r="E27" s="151"/>
      <c r="F27" s="151"/>
      <c r="G27" s="151"/>
      <c r="H27" s="151"/>
      <c r="I27" s="151"/>
      <c r="J27" s="151"/>
      <c r="K27" s="151"/>
      <c r="L27" s="151"/>
      <c r="M27" s="151"/>
      <c r="N27" s="151"/>
      <c r="O27" s="151"/>
      <c r="P27" s="151"/>
    </row>
    <row r="29" spans="2:16" ht="12.75" customHeight="1">
      <c r="B29" s="160"/>
      <c r="C29" s="129" t="s">
        <v>44</v>
      </c>
      <c r="D29" s="129"/>
      <c r="E29" s="129"/>
      <c r="F29" s="129"/>
      <c r="G29" s="129"/>
      <c r="H29" s="129"/>
      <c r="I29" s="129"/>
      <c r="J29" s="129"/>
      <c r="K29" s="129"/>
      <c r="L29" s="129"/>
      <c r="M29" s="129"/>
      <c r="N29" s="130" t="s">
        <v>47</v>
      </c>
      <c r="O29" s="130" t="s">
        <v>45</v>
      </c>
      <c r="P29" s="129" t="s">
        <v>27</v>
      </c>
    </row>
    <row r="30" spans="2:16" ht="12.75">
      <c r="B30" s="161"/>
      <c r="C30" s="1" t="s">
        <v>28</v>
      </c>
      <c r="D30" s="1" t="s">
        <v>29</v>
      </c>
      <c r="E30" s="1" t="s">
        <v>30</v>
      </c>
      <c r="F30" s="1" t="s">
        <v>31</v>
      </c>
      <c r="G30" s="1" t="s">
        <v>32</v>
      </c>
      <c r="H30" s="1" t="s">
        <v>33</v>
      </c>
      <c r="I30" s="1" t="s">
        <v>34</v>
      </c>
      <c r="J30" s="1" t="s">
        <v>35</v>
      </c>
      <c r="K30" s="1" t="s">
        <v>36</v>
      </c>
      <c r="L30" s="1">
        <v>88</v>
      </c>
      <c r="M30" s="1">
        <v>99</v>
      </c>
      <c r="N30" s="128"/>
      <c r="O30" s="128"/>
      <c r="P30" s="129"/>
    </row>
    <row r="31" spans="2:16" ht="15" customHeight="1">
      <c r="B31" s="2" t="s">
        <v>37</v>
      </c>
      <c r="C31" s="24">
        <v>1.3813240043057051</v>
      </c>
      <c r="D31" s="22">
        <v>2.475229357798165</v>
      </c>
      <c r="E31" s="22">
        <v>2.2314814814814814</v>
      </c>
      <c r="F31" s="22">
        <v>1.9361702127659575</v>
      </c>
      <c r="G31" s="22">
        <v>1.5819209039548023</v>
      </c>
      <c r="H31" s="22">
        <v>1.783295711060948</v>
      </c>
      <c r="I31" s="22">
        <v>1.6221052631578947</v>
      </c>
      <c r="J31" s="22">
        <v>2.3480392156862746</v>
      </c>
      <c r="K31" s="22">
        <v>1.8324607329842932</v>
      </c>
      <c r="L31" s="22">
        <v>1.7</v>
      </c>
      <c r="M31" s="22">
        <v>1.4285714285714286</v>
      </c>
      <c r="N31" s="22">
        <v>1.6534747722018224</v>
      </c>
      <c r="O31" s="22">
        <v>1.610118074170465</v>
      </c>
      <c r="P31" s="22">
        <v>1.6459787941507316</v>
      </c>
    </row>
    <row r="32" spans="2:16" ht="15" customHeight="1">
      <c r="B32" s="59" t="s">
        <v>179</v>
      </c>
      <c r="C32" s="22">
        <v>0.8461538461538461</v>
      </c>
      <c r="D32" s="24">
        <v>1.049056603773585</v>
      </c>
      <c r="E32" s="22">
        <v>0.9090909090909091</v>
      </c>
      <c r="F32" s="22">
        <v>2</v>
      </c>
      <c r="G32" s="22"/>
      <c r="H32" s="22">
        <v>1.7272727272727273</v>
      </c>
      <c r="I32" s="22">
        <v>0.8888888888888888</v>
      </c>
      <c r="J32" s="22">
        <v>1.0774058577405858</v>
      </c>
      <c r="K32" s="22">
        <v>1</v>
      </c>
      <c r="L32" s="22">
        <v>0.8780487804878049</v>
      </c>
      <c r="M32" s="22">
        <v>2</v>
      </c>
      <c r="N32" s="22">
        <v>1.0532603285216526</v>
      </c>
      <c r="O32" s="22">
        <v>0.9557310465116282</v>
      </c>
      <c r="P32" s="22">
        <v>1.05121658625731</v>
      </c>
    </row>
    <row r="33" spans="2:16" ht="15" customHeight="1">
      <c r="B33" s="2" t="s">
        <v>41</v>
      </c>
      <c r="C33" s="22">
        <v>1.2</v>
      </c>
      <c r="D33" s="22">
        <v>0.6666666666666666</v>
      </c>
      <c r="E33" s="24">
        <v>0.9916666666666667</v>
      </c>
      <c r="F33" s="22">
        <v>1</v>
      </c>
      <c r="G33" s="22">
        <v>1</v>
      </c>
      <c r="H33" s="22">
        <v>0.5</v>
      </c>
      <c r="I33" s="22">
        <v>0.5</v>
      </c>
      <c r="J33" s="22"/>
      <c r="K33" s="22"/>
      <c r="L33" s="22">
        <v>0.7857142857142857</v>
      </c>
      <c r="M33" s="22">
        <v>0.5</v>
      </c>
      <c r="N33" s="22">
        <v>0.9893835616438356</v>
      </c>
      <c r="O33" s="22">
        <v>1.1056051111111111</v>
      </c>
      <c r="P33" s="22">
        <v>0.9911474637436762</v>
      </c>
    </row>
    <row r="34" spans="2:16" ht="15" customHeight="1">
      <c r="B34" s="2" t="s">
        <v>42</v>
      </c>
      <c r="C34" s="22">
        <v>0.9090909090909091</v>
      </c>
      <c r="D34" s="22">
        <v>5</v>
      </c>
      <c r="E34" s="22">
        <v>1.375</v>
      </c>
      <c r="F34" s="24">
        <v>0.9369114877589454</v>
      </c>
      <c r="G34" s="22"/>
      <c r="H34" s="22">
        <v>1</v>
      </c>
      <c r="I34" s="22">
        <v>0.6</v>
      </c>
      <c r="J34" s="22">
        <v>1</v>
      </c>
      <c r="K34" s="22">
        <v>0</v>
      </c>
      <c r="L34" s="22">
        <v>1.0277777777777777</v>
      </c>
      <c r="M34" s="22">
        <v>0.75</v>
      </c>
      <c r="N34" s="22">
        <v>0.9426807760141094</v>
      </c>
      <c r="O34" s="22">
        <v>1.5051020000000004</v>
      </c>
      <c r="P34" s="22">
        <v>0.9524281109185442</v>
      </c>
    </row>
    <row r="35" spans="2:16" ht="15" customHeight="1">
      <c r="B35" s="2" t="s">
        <v>43</v>
      </c>
      <c r="C35" s="22"/>
      <c r="D35" s="22"/>
      <c r="E35" s="22"/>
      <c r="F35" s="22">
        <v>1</v>
      </c>
      <c r="G35" s="24">
        <v>0.9475190839694656</v>
      </c>
      <c r="H35" s="22">
        <v>1</v>
      </c>
      <c r="I35" s="22">
        <v>0</v>
      </c>
      <c r="J35" s="22"/>
      <c r="K35" s="22"/>
      <c r="L35" s="22">
        <v>1.4285714285714286</v>
      </c>
      <c r="M35" s="22"/>
      <c r="N35" s="22">
        <v>0.9500471253534402</v>
      </c>
      <c r="O35" s="22">
        <v>1.1768252631578946</v>
      </c>
      <c r="P35" s="22">
        <v>0.9540367407407407</v>
      </c>
    </row>
    <row r="36" spans="2:16" ht="15" customHeight="1">
      <c r="B36" s="2" t="s">
        <v>38</v>
      </c>
      <c r="C36" s="22">
        <v>1.1645569620253164</v>
      </c>
      <c r="D36" s="22">
        <v>1.064516129032258</v>
      </c>
      <c r="E36" s="22">
        <v>1.3846153846153846</v>
      </c>
      <c r="F36" s="22">
        <v>1.2413793103448276</v>
      </c>
      <c r="G36" s="22">
        <v>1.1176470588235294</v>
      </c>
      <c r="H36" s="24">
        <v>1.1400651465798046</v>
      </c>
      <c r="I36" s="22">
        <v>1.1851851851851851</v>
      </c>
      <c r="J36" s="22">
        <v>1.1818181818181819</v>
      </c>
      <c r="K36" s="22">
        <v>1.543859649122807</v>
      </c>
      <c r="L36" s="22">
        <v>0.8181818181818182</v>
      </c>
      <c r="M36" s="22">
        <v>1.0714285714285714</v>
      </c>
      <c r="N36" s="22">
        <v>1.156769596199525</v>
      </c>
      <c r="O36" s="22">
        <v>1.158009696969697</v>
      </c>
      <c r="P36" s="22">
        <v>1.1567803035060178</v>
      </c>
    </row>
    <row r="37" spans="2:16" ht="15" customHeight="1">
      <c r="B37" s="2" t="s">
        <v>93</v>
      </c>
      <c r="C37" s="22">
        <v>1.1933333333333334</v>
      </c>
      <c r="D37" s="22">
        <v>1</v>
      </c>
      <c r="E37" s="22">
        <v>1.2727272727272727</v>
      </c>
      <c r="F37" s="22">
        <v>1.7222222222222223</v>
      </c>
      <c r="G37" s="22">
        <v>1.2272727272727273</v>
      </c>
      <c r="H37" s="22">
        <v>1.2621359223300972</v>
      </c>
      <c r="I37" s="24">
        <v>1.1844185171245767</v>
      </c>
      <c r="J37" s="22">
        <v>1.375</v>
      </c>
      <c r="K37" s="22">
        <v>1.5</v>
      </c>
      <c r="L37" s="22">
        <v>1.75</v>
      </c>
      <c r="M37" s="22">
        <v>1.375</v>
      </c>
      <c r="N37" s="22">
        <v>1.1937022900763359</v>
      </c>
      <c r="O37" s="22">
        <v>1.536582765957447</v>
      </c>
      <c r="P37" s="22">
        <v>1.1987525509244752</v>
      </c>
    </row>
    <row r="38" spans="2:16" ht="15" customHeight="1">
      <c r="B38" s="2" t="s">
        <v>40</v>
      </c>
      <c r="C38" s="22">
        <v>1.1428571428571428</v>
      </c>
      <c r="D38" s="22">
        <v>1.3</v>
      </c>
      <c r="E38" s="22"/>
      <c r="F38" s="22"/>
      <c r="G38" s="22"/>
      <c r="H38" s="22">
        <v>0.75</v>
      </c>
      <c r="I38" s="22">
        <v>2</v>
      </c>
      <c r="J38" s="24">
        <v>1.0395569620253164</v>
      </c>
      <c r="K38" s="22"/>
      <c r="L38" s="22">
        <v>1.1666666666666667</v>
      </c>
      <c r="M38" s="22"/>
      <c r="N38" s="22">
        <v>1.0504451038575668</v>
      </c>
      <c r="O38" s="22">
        <v>1.6140444444444444</v>
      </c>
      <c r="P38" s="22">
        <v>1.0651052023121388</v>
      </c>
    </row>
    <row r="39" spans="2:16" ht="15" customHeight="1">
      <c r="B39" s="2" t="s">
        <v>124</v>
      </c>
      <c r="C39" s="22">
        <v>0.5</v>
      </c>
      <c r="D39" s="22">
        <v>1.1666666666666667</v>
      </c>
      <c r="E39" s="22">
        <v>2.5</v>
      </c>
      <c r="F39" s="22">
        <v>1.6666666666666667</v>
      </c>
      <c r="G39" s="22">
        <v>1.1666666666666667</v>
      </c>
      <c r="H39" s="22">
        <v>1</v>
      </c>
      <c r="I39" s="22">
        <v>1</v>
      </c>
      <c r="J39" s="22">
        <v>1</v>
      </c>
      <c r="K39" s="24">
        <v>1.0344827586206897</v>
      </c>
      <c r="L39" s="22">
        <v>1</v>
      </c>
      <c r="M39" s="22">
        <v>1</v>
      </c>
      <c r="N39" s="22">
        <v>1.0592334494773519</v>
      </c>
      <c r="O39" s="22">
        <v>1.39861</v>
      </c>
      <c r="P39" s="22">
        <v>1.060019953650058</v>
      </c>
    </row>
    <row r="40" spans="2:16" ht="15" customHeight="1">
      <c r="B40" s="2" t="s">
        <v>126</v>
      </c>
      <c r="C40" s="22"/>
      <c r="D40" s="22"/>
      <c r="E40" s="22"/>
      <c r="F40" s="22"/>
      <c r="G40" s="22"/>
      <c r="H40" s="22"/>
      <c r="I40" s="22"/>
      <c r="J40" s="22"/>
      <c r="K40" s="22"/>
      <c r="L40" s="22"/>
      <c r="M40" s="22"/>
      <c r="N40" s="22"/>
      <c r="O40" s="22"/>
      <c r="P40" s="22"/>
    </row>
    <row r="41" spans="2:16" ht="15" customHeight="1">
      <c r="B41" s="5" t="s">
        <v>46</v>
      </c>
      <c r="C41" s="22">
        <v>0.8006932409012132</v>
      </c>
      <c r="D41" s="22">
        <v>0.9521276595744681</v>
      </c>
      <c r="E41" s="22">
        <v>0.766016713091922</v>
      </c>
      <c r="F41" s="22">
        <v>0.8084291187739464</v>
      </c>
      <c r="G41" s="22">
        <v>0.6567164179104478</v>
      </c>
      <c r="H41" s="22">
        <v>0.8995215311004785</v>
      </c>
      <c r="I41" s="22">
        <v>0.8321167883211679</v>
      </c>
      <c r="J41" s="22">
        <v>0.9244186046511628</v>
      </c>
      <c r="K41" s="22">
        <v>0.9565217391304348</v>
      </c>
      <c r="L41" s="22">
        <v>0.7</v>
      </c>
      <c r="M41" s="22">
        <v>0.8204697986577181</v>
      </c>
      <c r="N41" s="22">
        <v>0.8181214000886132</v>
      </c>
      <c r="O41" s="22"/>
      <c r="P41" s="22">
        <v>0.8181214000886132</v>
      </c>
    </row>
    <row r="42" spans="2:16" ht="15" customHeight="1">
      <c r="B42" s="5" t="s">
        <v>27</v>
      </c>
      <c r="C42" s="23">
        <v>1.1937945910071346</v>
      </c>
      <c r="D42" s="22">
        <v>1.2175288005421279</v>
      </c>
      <c r="E42" s="22">
        <v>1.0919484310386767</v>
      </c>
      <c r="F42" s="22">
        <v>1.0827250608272505</v>
      </c>
      <c r="G42" s="22">
        <v>1.00711743772242</v>
      </c>
      <c r="H42" s="22">
        <v>1.263953488372093</v>
      </c>
      <c r="I42" s="22">
        <v>1.26150061500615</v>
      </c>
      <c r="J42" s="22">
        <v>1.2181697612732096</v>
      </c>
      <c r="K42" s="22">
        <v>1.2167832167832169</v>
      </c>
      <c r="L42" s="22">
        <v>1.011111111111111</v>
      </c>
      <c r="M42" s="22">
        <v>0.8554033485540334</v>
      </c>
      <c r="N42" s="22">
        <v>1.1811117144020633</v>
      </c>
      <c r="O42" s="22">
        <v>1.5503276314333176</v>
      </c>
      <c r="P42" s="22">
        <v>1.2024441896083136</v>
      </c>
    </row>
    <row r="43" spans="2:16" ht="22.5" customHeight="1">
      <c r="B43" s="163" t="s">
        <v>155</v>
      </c>
      <c r="C43" s="163"/>
      <c r="D43" s="163"/>
      <c r="E43" s="163"/>
      <c r="F43" s="163"/>
      <c r="G43" s="163"/>
      <c r="H43" s="163"/>
      <c r="I43" s="163"/>
      <c r="J43" s="163"/>
      <c r="K43" s="163"/>
      <c r="L43" s="163"/>
      <c r="M43" s="163"/>
      <c r="N43" s="163"/>
      <c r="O43" s="163"/>
      <c r="P43" s="163"/>
    </row>
    <row r="45" ht="12.75">
      <c r="B45" s="90" t="s">
        <v>214</v>
      </c>
    </row>
    <row r="50" spans="2:16" ht="18">
      <c r="B50" s="151" t="s">
        <v>134</v>
      </c>
      <c r="C50" s="151"/>
      <c r="D50" s="151"/>
      <c r="E50" s="151"/>
      <c r="F50" s="151"/>
      <c r="G50" s="151"/>
      <c r="H50" s="151"/>
      <c r="I50" s="151"/>
      <c r="J50" s="151"/>
      <c r="K50" s="151"/>
      <c r="L50" s="151"/>
      <c r="M50" s="151"/>
      <c r="N50" s="151"/>
      <c r="O50" s="151"/>
      <c r="P50" s="151"/>
    </row>
    <row r="52" spans="2:16" ht="12.75" customHeight="1">
      <c r="B52" s="160"/>
      <c r="C52" s="129" t="s">
        <v>44</v>
      </c>
      <c r="D52" s="129"/>
      <c r="E52" s="129"/>
      <c r="F52" s="129"/>
      <c r="G52" s="129"/>
      <c r="H52" s="129"/>
      <c r="I52" s="129"/>
      <c r="J52" s="129"/>
      <c r="K52" s="129"/>
      <c r="L52" s="129"/>
      <c r="M52" s="129"/>
      <c r="N52" s="130" t="s">
        <v>47</v>
      </c>
      <c r="O52" s="130" t="s">
        <v>45</v>
      </c>
      <c r="P52" s="129" t="s">
        <v>27</v>
      </c>
    </row>
    <row r="53" spans="2:16" ht="12.75">
      <c r="B53" s="161"/>
      <c r="C53" s="1" t="s">
        <v>28</v>
      </c>
      <c r="D53" s="1" t="s">
        <v>29</v>
      </c>
      <c r="E53" s="1" t="s">
        <v>30</v>
      </c>
      <c r="F53" s="1" t="s">
        <v>31</v>
      </c>
      <c r="G53" s="1" t="s">
        <v>32</v>
      </c>
      <c r="H53" s="1" t="s">
        <v>33</v>
      </c>
      <c r="I53" s="1" t="s">
        <v>34</v>
      </c>
      <c r="J53" s="1" t="s">
        <v>35</v>
      </c>
      <c r="K53" s="1" t="s">
        <v>36</v>
      </c>
      <c r="L53" s="1">
        <v>88</v>
      </c>
      <c r="M53" s="1">
        <v>99</v>
      </c>
      <c r="N53" s="128"/>
      <c r="O53" s="128"/>
      <c r="P53" s="129"/>
    </row>
    <row r="54" spans="2:16" ht="15" customHeight="1">
      <c r="B54" s="2" t="s">
        <v>37</v>
      </c>
      <c r="C54" s="24">
        <v>1.3801093465243426</v>
      </c>
      <c r="D54" s="22">
        <v>2.0481144343302993</v>
      </c>
      <c r="E54" s="22">
        <v>1.884375</v>
      </c>
      <c r="F54" s="22">
        <v>2.0823863636363638</v>
      </c>
      <c r="G54" s="22">
        <v>1.6753246753246753</v>
      </c>
      <c r="H54" s="22">
        <v>1.7782217782217782</v>
      </c>
      <c r="I54" s="22">
        <v>1.671875</v>
      </c>
      <c r="J54" s="22">
        <v>2.022727272727273</v>
      </c>
      <c r="K54" s="22">
        <v>1.8394495412844036</v>
      </c>
      <c r="L54" s="22">
        <v>1.6263736263736264</v>
      </c>
      <c r="M54" s="22">
        <v>0.8888888888888888</v>
      </c>
      <c r="N54" s="22">
        <v>1.6373960894508839</v>
      </c>
      <c r="O54" s="22">
        <v>2.4767382352941185</v>
      </c>
      <c r="P54" s="22">
        <v>1.666427252175879</v>
      </c>
    </row>
    <row r="55" spans="2:16" ht="15" customHeight="1">
      <c r="B55" s="59" t="s">
        <v>179</v>
      </c>
      <c r="C55" s="22">
        <v>1.4285714285714286</v>
      </c>
      <c r="D55" s="24">
        <v>1.1353906032805114</v>
      </c>
      <c r="E55" s="22">
        <v>3.2857142857142856</v>
      </c>
      <c r="F55" s="22">
        <v>1</v>
      </c>
      <c r="G55" s="22">
        <v>1</v>
      </c>
      <c r="H55" s="22">
        <v>0.9230769230769231</v>
      </c>
      <c r="I55" s="22">
        <v>1</v>
      </c>
      <c r="J55" s="22">
        <v>1.0480349344978166</v>
      </c>
      <c r="K55" s="22"/>
      <c r="L55" s="22">
        <v>0.8</v>
      </c>
      <c r="M55" s="22">
        <v>1.2</v>
      </c>
      <c r="N55" s="22">
        <v>1.1289315726290516</v>
      </c>
      <c r="O55" s="22">
        <v>1.4060418055555552</v>
      </c>
      <c r="P55" s="22">
        <v>1.1336405499173945</v>
      </c>
    </row>
    <row r="56" spans="2:16" ht="15" customHeight="1">
      <c r="B56" s="2" t="s">
        <v>41</v>
      </c>
      <c r="C56" s="22">
        <v>1.3333333333333333</v>
      </c>
      <c r="D56" s="22">
        <v>0.75</v>
      </c>
      <c r="E56" s="24">
        <v>0.9589262613195343</v>
      </c>
      <c r="F56" s="22">
        <v>0.5</v>
      </c>
      <c r="G56" s="22"/>
      <c r="H56" s="22">
        <v>0.5</v>
      </c>
      <c r="I56" s="22">
        <v>0.8571428571428571</v>
      </c>
      <c r="J56" s="22">
        <v>1</v>
      </c>
      <c r="K56" s="22"/>
      <c r="L56" s="22">
        <v>0.85</v>
      </c>
      <c r="M56" s="22">
        <v>1.2222222222222223</v>
      </c>
      <c r="N56" s="22">
        <v>0.9586382437161948</v>
      </c>
      <c r="O56" s="22">
        <v>1.1245056249999998</v>
      </c>
      <c r="P56" s="22">
        <v>0.961133271701661</v>
      </c>
    </row>
    <row r="57" spans="2:16" ht="15" customHeight="1">
      <c r="B57" s="2" t="s">
        <v>42</v>
      </c>
      <c r="C57" s="22">
        <v>0.75</v>
      </c>
      <c r="D57" s="22">
        <v>1</v>
      </c>
      <c r="E57" s="22">
        <v>0</v>
      </c>
      <c r="F57" s="24">
        <v>0.9196277495769881</v>
      </c>
      <c r="G57" s="22"/>
      <c r="H57" s="22">
        <v>0.6</v>
      </c>
      <c r="I57" s="22">
        <v>1</v>
      </c>
      <c r="J57" s="22"/>
      <c r="K57" s="22">
        <v>1</v>
      </c>
      <c r="L57" s="22">
        <v>0.75</v>
      </c>
      <c r="M57" s="22">
        <v>0.6666666666666666</v>
      </c>
      <c r="N57" s="22">
        <v>0.9118122977346278</v>
      </c>
      <c r="O57" s="22">
        <v>2.2135357142857144</v>
      </c>
      <c r="P57" s="22">
        <v>0.9263915999999999</v>
      </c>
    </row>
    <row r="58" spans="2:16" ht="15" customHeight="1">
      <c r="B58" s="2" t="s">
        <v>43</v>
      </c>
      <c r="C58" s="22">
        <v>1</v>
      </c>
      <c r="D58" s="22"/>
      <c r="E58" s="22"/>
      <c r="F58" s="22">
        <v>1</v>
      </c>
      <c r="G58" s="24">
        <v>0.9660339660339661</v>
      </c>
      <c r="H58" s="22">
        <v>0.6666666666666666</v>
      </c>
      <c r="I58" s="22"/>
      <c r="J58" s="22">
        <v>2</v>
      </c>
      <c r="K58" s="22"/>
      <c r="L58" s="22">
        <v>0.6666666666666666</v>
      </c>
      <c r="M58" s="22"/>
      <c r="N58" s="22">
        <v>0.9635826771653543</v>
      </c>
      <c r="O58" s="22">
        <v>1.660285</v>
      </c>
      <c r="P58" s="22">
        <v>0.9717153891050583</v>
      </c>
    </row>
    <row r="59" spans="2:16" ht="15" customHeight="1">
      <c r="B59" s="2" t="s">
        <v>38</v>
      </c>
      <c r="C59" s="22">
        <v>1.0514285714285714</v>
      </c>
      <c r="D59" s="22">
        <v>1.1951219512195121</v>
      </c>
      <c r="E59" s="22">
        <v>1.0666666666666667</v>
      </c>
      <c r="F59" s="22">
        <v>1.3555555555555556</v>
      </c>
      <c r="G59" s="22">
        <v>1.4210526315789473</v>
      </c>
      <c r="H59" s="24">
        <v>1.1490055428757744</v>
      </c>
      <c r="I59" s="22">
        <v>1.2944444444444445</v>
      </c>
      <c r="J59" s="22">
        <v>2.1666666666666665</v>
      </c>
      <c r="K59" s="22">
        <v>1.5564516129032258</v>
      </c>
      <c r="L59" s="22">
        <v>1.0869565217391304</v>
      </c>
      <c r="M59" s="22">
        <v>1.0869565217391304</v>
      </c>
      <c r="N59" s="22">
        <v>1.1695687114920974</v>
      </c>
      <c r="O59" s="22">
        <v>2.325558275862069</v>
      </c>
      <c r="P59" s="22">
        <v>1.1784798484848484</v>
      </c>
    </row>
    <row r="60" spans="2:16" ht="15" customHeight="1">
      <c r="B60" s="2" t="s">
        <v>93</v>
      </c>
      <c r="C60" s="22">
        <v>1.412280701754386</v>
      </c>
      <c r="D60" s="22">
        <v>1.1818181818181819</v>
      </c>
      <c r="E60" s="22">
        <v>1.2222222222222223</v>
      </c>
      <c r="F60" s="22">
        <v>1.8461538461538463</v>
      </c>
      <c r="G60" s="22">
        <v>1.1379310344827587</v>
      </c>
      <c r="H60" s="22">
        <v>1.2592592592592593</v>
      </c>
      <c r="I60" s="24">
        <v>1.2081796848809923</v>
      </c>
      <c r="J60" s="22">
        <v>1.3333333333333333</v>
      </c>
      <c r="K60" s="22">
        <v>1</v>
      </c>
      <c r="L60" s="22">
        <v>1.4545454545454546</v>
      </c>
      <c r="M60" s="22">
        <v>0.9</v>
      </c>
      <c r="N60" s="22">
        <v>1.2184848484848485</v>
      </c>
      <c r="O60" s="22">
        <v>0.9482227586206898</v>
      </c>
      <c r="P60" s="22">
        <v>1.2161305076599578</v>
      </c>
    </row>
    <row r="61" spans="2:16" ht="15" customHeight="1">
      <c r="B61" s="2" t="s">
        <v>40</v>
      </c>
      <c r="C61" s="22">
        <v>0.6666666666666666</v>
      </c>
      <c r="D61" s="22">
        <v>0.8888888888888888</v>
      </c>
      <c r="E61" s="22"/>
      <c r="F61" s="22"/>
      <c r="G61" s="22"/>
      <c r="H61" s="22">
        <v>0.5</v>
      </c>
      <c r="I61" s="22">
        <v>0.6666666666666666</v>
      </c>
      <c r="J61" s="24">
        <v>1.1539611360239164</v>
      </c>
      <c r="K61" s="22"/>
      <c r="L61" s="22">
        <v>1</v>
      </c>
      <c r="M61" s="22"/>
      <c r="N61" s="22">
        <v>1.1390449438202248</v>
      </c>
      <c r="O61" s="22">
        <v>0.7871225</v>
      </c>
      <c r="P61" s="22">
        <v>1.1351346944444445</v>
      </c>
    </row>
    <row r="62" spans="2:16" ht="15" customHeight="1">
      <c r="B62" s="2" t="s">
        <v>124</v>
      </c>
      <c r="C62" s="22">
        <v>0.8461538461538461</v>
      </c>
      <c r="D62" s="22">
        <v>1</v>
      </c>
      <c r="E62" s="22">
        <v>1.8</v>
      </c>
      <c r="F62" s="22">
        <v>1.2857142857142858</v>
      </c>
      <c r="G62" s="22">
        <v>0.6666666666666666</v>
      </c>
      <c r="H62" s="22">
        <v>0.7777777777777778</v>
      </c>
      <c r="I62" s="22">
        <v>0.5</v>
      </c>
      <c r="J62" s="22"/>
      <c r="K62" s="24">
        <v>0.9899441340782122</v>
      </c>
      <c r="L62" s="22">
        <v>1.3333333333333333</v>
      </c>
      <c r="M62" s="22">
        <v>1.2857142857142858</v>
      </c>
      <c r="N62" s="22">
        <v>0.997907949790795</v>
      </c>
      <c r="O62" s="22">
        <v>0.78168</v>
      </c>
      <c r="P62" s="22">
        <v>0.9974565344467641</v>
      </c>
    </row>
    <row r="63" spans="2:16" ht="15" customHeight="1">
      <c r="B63" s="2" t="s">
        <v>126</v>
      </c>
      <c r="C63" s="22"/>
      <c r="D63" s="22"/>
      <c r="E63" s="22"/>
      <c r="F63" s="22"/>
      <c r="G63" s="22"/>
      <c r="H63" s="22"/>
      <c r="I63" s="22"/>
      <c r="J63" s="22"/>
      <c r="K63" s="22"/>
      <c r="L63" s="22"/>
      <c r="M63" s="22"/>
      <c r="N63" s="22"/>
      <c r="O63" s="22"/>
      <c r="P63" s="22"/>
    </row>
    <row r="64" spans="2:16" ht="15" customHeight="1">
      <c r="B64" s="5" t="s">
        <v>46</v>
      </c>
      <c r="C64" s="22">
        <v>0.8045343137254902</v>
      </c>
      <c r="D64" s="22">
        <v>1.0857142857142856</v>
      </c>
      <c r="E64" s="22">
        <v>0.8280701754385965</v>
      </c>
      <c r="F64" s="22">
        <v>0.8363636363636363</v>
      </c>
      <c r="G64" s="22">
        <v>0.680327868852459</v>
      </c>
      <c r="H64" s="22">
        <v>0.9447852760736196</v>
      </c>
      <c r="I64" s="22">
        <v>0.8979591836734694</v>
      </c>
      <c r="J64" s="22">
        <v>1.027027027027027</v>
      </c>
      <c r="K64" s="22">
        <v>0.8333333333333334</v>
      </c>
      <c r="L64" s="22">
        <v>0.75</v>
      </c>
      <c r="M64" s="22">
        <v>0.8588110403397028</v>
      </c>
      <c r="N64" s="22">
        <v>0.8503633060853769</v>
      </c>
      <c r="O64" s="22"/>
      <c r="P64" s="22">
        <v>0.8503633060853769</v>
      </c>
    </row>
    <row r="65" spans="2:16" ht="15" customHeight="1">
      <c r="B65" s="5" t="s">
        <v>27</v>
      </c>
      <c r="C65" s="23">
        <v>1.208026067569885</v>
      </c>
      <c r="D65" s="22">
        <v>1.2824786324786326</v>
      </c>
      <c r="E65" s="22">
        <v>1.0844230328056894</v>
      </c>
      <c r="F65" s="22">
        <v>1.1430851063829788</v>
      </c>
      <c r="G65" s="22">
        <v>1.0975773889636609</v>
      </c>
      <c r="H65" s="22">
        <v>1.2851589297964785</v>
      </c>
      <c r="I65" s="22">
        <v>1.289574420175636</v>
      </c>
      <c r="J65" s="22">
        <v>1.3104738154613467</v>
      </c>
      <c r="K65" s="22">
        <v>1.1868131868131868</v>
      </c>
      <c r="L65" s="22">
        <v>1.1590909090909092</v>
      </c>
      <c r="M65" s="22">
        <v>0.8708086785009862</v>
      </c>
      <c r="N65" s="22">
        <v>1.208197141575338</v>
      </c>
      <c r="O65" s="22">
        <v>2.051550173076924</v>
      </c>
      <c r="P65" s="22">
        <v>1.2220199864464476</v>
      </c>
    </row>
    <row r="66" spans="2:16" ht="22.5" customHeight="1">
      <c r="B66" s="163" t="s">
        <v>155</v>
      </c>
      <c r="C66" s="163"/>
      <c r="D66" s="163"/>
      <c r="E66" s="163"/>
      <c r="F66" s="163"/>
      <c r="G66" s="163"/>
      <c r="H66" s="163"/>
      <c r="I66" s="163"/>
      <c r="J66" s="163"/>
      <c r="K66" s="163"/>
      <c r="L66" s="163"/>
      <c r="M66" s="163"/>
      <c r="N66" s="163"/>
      <c r="O66" s="163"/>
      <c r="P66" s="163"/>
    </row>
    <row r="68" ht="12.75">
      <c r="B68" s="90" t="s">
        <v>214</v>
      </c>
    </row>
    <row r="73" spans="2:16" ht="18">
      <c r="B73" s="151" t="s">
        <v>138</v>
      </c>
      <c r="C73" s="151"/>
      <c r="D73" s="151"/>
      <c r="E73" s="151"/>
      <c r="F73" s="151"/>
      <c r="G73" s="151"/>
      <c r="H73" s="151"/>
      <c r="I73" s="151"/>
      <c r="J73" s="151"/>
      <c r="K73" s="151"/>
      <c r="L73" s="151"/>
      <c r="M73" s="151"/>
      <c r="N73" s="151"/>
      <c r="O73" s="151"/>
      <c r="P73" s="151"/>
    </row>
    <row r="75" spans="2:16" ht="12.75" customHeight="1">
      <c r="B75" s="160"/>
      <c r="C75" s="129" t="s">
        <v>44</v>
      </c>
      <c r="D75" s="129"/>
      <c r="E75" s="129"/>
      <c r="F75" s="129"/>
      <c r="G75" s="129"/>
      <c r="H75" s="129"/>
      <c r="I75" s="129"/>
      <c r="J75" s="129"/>
      <c r="K75" s="129"/>
      <c r="L75" s="129"/>
      <c r="M75" s="129"/>
      <c r="N75" s="130" t="s">
        <v>47</v>
      </c>
      <c r="O75" s="130" t="s">
        <v>45</v>
      </c>
      <c r="P75" s="129" t="s">
        <v>27</v>
      </c>
    </row>
    <row r="76" spans="2:16" ht="12.75">
      <c r="B76" s="161"/>
      <c r="C76" s="1" t="s">
        <v>28</v>
      </c>
      <c r="D76" s="1" t="s">
        <v>29</v>
      </c>
      <c r="E76" s="1" t="s">
        <v>30</v>
      </c>
      <c r="F76" s="1" t="s">
        <v>31</v>
      </c>
      <c r="G76" s="1" t="s">
        <v>32</v>
      </c>
      <c r="H76" s="1" t="s">
        <v>33</v>
      </c>
      <c r="I76" s="1" t="s">
        <v>34</v>
      </c>
      <c r="J76" s="1" t="s">
        <v>35</v>
      </c>
      <c r="K76" s="1" t="s">
        <v>36</v>
      </c>
      <c r="L76" s="1">
        <v>88</v>
      </c>
      <c r="M76" s="1">
        <v>99</v>
      </c>
      <c r="N76" s="128"/>
      <c r="O76" s="128"/>
      <c r="P76" s="129"/>
    </row>
    <row r="77" spans="2:16" ht="15" customHeight="1">
      <c r="B77" s="2" t="s">
        <v>37</v>
      </c>
      <c r="C77" s="24">
        <v>1.3575923392612859</v>
      </c>
      <c r="D77" s="22">
        <v>2.4739336492890995</v>
      </c>
      <c r="E77" s="22">
        <v>1.850415512465374</v>
      </c>
      <c r="F77" s="22">
        <v>1.8184818481848184</v>
      </c>
      <c r="G77" s="22">
        <v>1.7557471264367817</v>
      </c>
      <c r="H77" s="22">
        <v>1.8535031847133758</v>
      </c>
      <c r="I77" s="22">
        <v>1.7923497267759563</v>
      </c>
      <c r="J77" s="22">
        <v>2.0742049469964665</v>
      </c>
      <c r="K77" s="22">
        <v>2.0384615384615383</v>
      </c>
      <c r="L77" s="22">
        <v>1.9464285714285714</v>
      </c>
      <c r="M77" s="22">
        <v>0.6</v>
      </c>
      <c r="N77" s="22">
        <v>1.6802011776251227</v>
      </c>
      <c r="O77" s="22">
        <v>1.9672315384615369</v>
      </c>
      <c r="P77" s="22">
        <v>1.6924697369657116</v>
      </c>
    </row>
    <row r="78" spans="2:16" ht="15" customHeight="1">
      <c r="B78" s="59" t="s">
        <v>179</v>
      </c>
      <c r="C78" s="22">
        <v>1.173913043478261</v>
      </c>
      <c r="D78" s="24">
        <v>1.1335504885993486</v>
      </c>
      <c r="E78" s="22">
        <v>0.88</v>
      </c>
      <c r="F78" s="22">
        <v>1</v>
      </c>
      <c r="G78" s="22"/>
      <c r="H78" s="22">
        <v>1.3125</v>
      </c>
      <c r="I78" s="22">
        <v>1.1666666666666667</v>
      </c>
      <c r="J78" s="22">
        <v>1.1727019498607243</v>
      </c>
      <c r="K78" s="22">
        <v>3</v>
      </c>
      <c r="L78" s="22">
        <v>1.125</v>
      </c>
      <c r="M78" s="22">
        <v>1.2</v>
      </c>
      <c r="N78" s="22">
        <v>1.136230672795654</v>
      </c>
      <c r="O78" s="22">
        <v>1.3040274666666667</v>
      </c>
      <c r="P78" s="22">
        <v>1.1388195967907837</v>
      </c>
    </row>
    <row r="79" spans="1:16" ht="15" customHeight="1">
      <c r="A79" s="6"/>
      <c r="B79" s="2" t="s">
        <v>41</v>
      </c>
      <c r="C79" s="22">
        <v>1</v>
      </c>
      <c r="D79" s="22">
        <v>1.1428571428571428</v>
      </c>
      <c r="E79" s="24">
        <v>1.005800464037123</v>
      </c>
      <c r="F79" s="22">
        <v>1</v>
      </c>
      <c r="G79" s="22"/>
      <c r="H79" s="22">
        <v>1.125</v>
      </c>
      <c r="I79" s="22">
        <v>1.3333333333333333</v>
      </c>
      <c r="J79" s="22">
        <v>1</v>
      </c>
      <c r="K79" s="22"/>
      <c r="L79" s="22">
        <v>0.8181818181818182</v>
      </c>
      <c r="M79" s="22">
        <v>0.5</v>
      </c>
      <c r="N79" s="22">
        <v>1.00454717696097</v>
      </c>
      <c r="O79" s="22">
        <v>1.1156975</v>
      </c>
      <c r="P79" s="22">
        <v>1.0066950092902267</v>
      </c>
    </row>
    <row r="80" spans="2:16" ht="15" customHeight="1">
      <c r="B80" s="2" t="s">
        <v>42</v>
      </c>
      <c r="C80" s="22">
        <v>1.5</v>
      </c>
      <c r="D80" s="22">
        <v>2</v>
      </c>
      <c r="E80" s="22">
        <v>1.0909090909090908</v>
      </c>
      <c r="F80" s="24">
        <v>0.9991071428571429</v>
      </c>
      <c r="G80" s="22">
        <v>0</v>
      </c>
      <c r="H80" s="22">
        <v>1.6</v>
      </c>
      <c r="I80" s="22">
        <v>0.5</v>
      </c>
      <c r="J80" s="22">
        <v>1</v>
      </c>
      <c r="K80" s="22">
        <v>0.6666666666666666</v>
      </c>
      <c r="L80" s="22">
        <v>0.7777777777777778</v>
      </c>
      <c r="M80" s="22">
        <v>0.5</v>
      </c>
      <c r="N80" s="22">
        <v>0.9916943521594684</v>
      </c>
      <c r="O80" s="22">
        <v>1.4152399999999998</v>
      </c>
      <c r="P80" s="22">
        <v>0.9958740789473685</v>
      </c>
    </row>
    <row r="81" spans="2:16" ht="15" customHeight="1">
      <c r="B81" s="2" t="s">
        <v>43</v>
      </c>
      <c r="C81" s="22">
        <v>0.5</v>
      </c>
      <c r="D81" s="22">
        <v>1</v>
      </c>
      <c r="E81" s="22">
        <v>1</v>
      </c>
      <c r="F81" s="22"/>
      <c r="G81" s="24">
        <v>0.9561027837259101</v>
      </c>
      <c r="H81" s="22">
        <v>2</v>
      </c>
      <c r="I81" s="22">
        <v>1</v>
      </c>
      <c r="J81" s="22"/>
      <c r="K81" s="22">
        <v>3</v>
      </c>
      <c r="L81" s="22">
        <v>0.625</v>
      </c>
      <c r="M81" s="22"/>
      <c r="N81" s="22">
        <v>0.9602510460251046</v>
      </c>
      <c r="O81" s="22">
        <v>1.2135453846153845</v>
      </c>
      <c r="P81" s="22">
        <v>0.9636492156862745</v>
      </c>
    </row>
    <row r="82" spans="2:16" ht="15" customHeight="1">
      <c r="B82" s="2" t="s">
        <v>38</v>
      </c>
      <c r="C82" s="22">
        <v>1.1551724137931034</v>
      </c>
      <c r="D82" s="22">
        <v>1.5</v>
      </c>
      <c r="E82" s="22">
        <v>1.1666666666666667</v>
      </c>
      <c r="F82" s="22">
        <v>1.3061224489795917</v>
      </c>
      <c r="G82" s="22">
        <v>1.125</v>
      </c>
      <c r="H82" s="24">
        <v>1.1620057859209258</v>
      </c>
      <c r="I82" s="22">
        <v>1.2666666666666666</v>
      </c>
      <c r="J82" s="22">
        <v>0.8</v>
      </c>
      <c r="K82" s="22">
        <v>1.2658227848101267</v>
      </c>
      <c r="L82" s="22">
        <v>1.1111111111111112</v>
      </c>
      <c r="M82" s="22">
        <v>1.4375</v>
      </c>
      <c r="N82" s="22">
        <v>1.1714123006833712</v>
      </c>
      <c r="O82" s="22">
        <v>1.1841958333333333</v>
      </c>
      <c r="P82" s="22">
        <v>1.1715420095828635</v>
      </c>
    </row>
    <row r="83" spans="2:16" ht="15" customHeight="1">
      <c r="B83" s="2" t="s">
        <v>93</v>
      </c>
      <c r="C83" s="22">
        <v>1.2093023255813953</v>
      </c>
      <c r="D83" s="22">
        <v>0.9</v>
      </c>
      <c r="E83" s="22">
        <v>1.4761904761904763</v>
      </c>
      <c r="F83" s="22">
        <v>1.9090909090909092</v>
      </c>
      <c r="G83" s="22">
        <v>1.2954545454545454</v>
      </c>
      <c r="H83" s="22">
        <v>1.4719101123595506</v>
      </c>
      <c r="I83" s="24">
        <v>1.1657331136738056</v>
      </c>
      <c r="J83" s="22">
        <v>1.8</v>
      </c>
      <c r="K83" s="22">
        <v>1.75</v>
      </c>
      <c r="L83" s="22">
        <v>1.1</v>
      </c>
      <c r="M83" s="22">
        <v>5</v>
      </c>
      <c r="N83" s="22">
        <v>1.1830518697225574</v>
      </c>
      <c r="O83" s="22">
        <v>1.1436620000000002</v>
      </c>
      <c r="P83" s="22">
        <v>1.1828157194244604</v>
      </c>
    </row>
    <row r="84" spans="2:16" ht="15" customHeight="1">
      <c r="B84" s="2" t="s">
        <v>40</v>
      </c>
      <c r="C84" s="22">
        <v>0.9285714285714286</v>
      </c>
      <c r="D84" s="22">
        <v>1.2</v>
      </c>
      <c r="E84" s="22">
        <v>1</v>
      </c>
      <c r="F84" s="22"/>
      <c r="G84" s="22"/>
      <c r="H84" s="22">
        <v>1</v>
      </c>
      <c r="I84" s="22">
        <v>0.6666666666666666</v>
      </c>
      <c r="J84" s="24">
        <v>1.0231362467866323</v>
      </c>
      <c r="K84" s="22"/>
      <c r="L84" s="22">
        <v>0.7105263157894737</v>
      </c>
      <c r="M84" s="22">
        <v>2</v>
      </c>
      <c r="N84" s="22">
        <v>1.01285140562249</v>
      </c>
      <c r="O84" s="22">
        <v>1.028634</v>
      </c>
      <c r="P84" s="22">
        <v>1.0132227607843138</v>
      </c>
    </row>
    <row r="85" spans="2:16" ht="15" customHeight="1">
      <c r="B85" s="2" t="s">
        <v>124</v>
      </c>
      <c r="C85" s="22">
        <v>1.1</v>
      </c>
      <c r="D85" s="22"/>
      <c r="E85" s="22">
        <v>1.6666666666666667</v>
      </c>
      <c r="F85" s="22">
        <v>1.6</v>
      </c>
      <c r="G85" s="22">
        <v>0.6</v>
      </c>
      <c r="H85" s="22">
        <v>0.6666666666666666</v>
      </c>
      <c r="I85" s="22">
        <v>1</v>
      </c>
      <c r="J85" s="22"/>
      <c r="K85" s="24">
        <v>0.9851668726823238</v>
      </c>
      <c r="L85" s="22">
        <v>1.3333333333333333</v>
      </c>
      <c r="M85" s="22">
        <v>1.5</v>
      </c>
      <c r="N85" s="22">
        <v>0.9893992932862191</v>
      </c>
      <c r="O85" s="22">
        <v>1.2735166666666669</v>
      </c>
      <c r="P85" s="22">
        <v>0.9933591173054588</v>
      </c>
    </row>
    <row r="86" spans="2:16" ht="15" customHeight="1">
      <c r="B86" s="2" t="s">
        <v>126</v>
      </c>
      <c r="C86" s="22"/>
      <c r="D86" s="22"/>
      <c r="E86" s="22"/>
      <c r="F86" s="22"/>
      <c r="G86" s="22"/>
      <c r="H86" s="22"/>
      <c r="I86" s="22"/>
      <c r="J86" s="22"/>
      <c r="K86" s="22"/>
      <c r="L86" s="22"/>
      <c r="M86" s="22"/>
      <c r="N86" s="22"/>
      <c r="O86" s="22"/>
      <c r="P86" s="22"/>
    </row>
    <row r="87" spans="2:16" ht="15" customHeight="1">
      <c r="B87" s="5" t="s">
        <v>46</v>
      </c>
      <c r="C87" s="22">
        <v>0.8533086534012031</v>
      </c>
      <c r="D87" s="22">
        <v>1.0460526315789473</v>
      </c>
      <c r="E87" s="22">
        <v>0.82</v>
      </c>
      <c r="F87" s="22">
        <v>1.0162162162162163</v>
      </c>
      <c r="G87" s="106">
        <v>0.7424242424242424</v>
      </c>
      <c r="H87" s="106">
        <v>0.9144144144144144</v>
      </c>
      <c r="I87" s="106">
        <v>0.8594704684317719</v>
      </c>
      <c r="J87" s="106">
        <v>1.2619047619047619</v>
      </c>
      <c r="K87" s="106">
        <v>0.9090909090909091</v>
      </c>
      <c r="L87" s="22">
        <v>0.7142857142857143</v>
      </c>
      <c r="M87" s="22">
        <v>0.7872340425531915</v>
      </c>
      <c r="N87" s="22">
        <v>0.862934362934363</v>
      </c>
      <c r="O87" s="22"/>
      <c r="P87" s="22">
        <v>0.862934362934363</v>
      </c>
    </row>
    <row r="88" spans="2:16" ht="15" customHeight="1">
      <c r="B88" s="5" t="s">
        <v>27</v>
      </c>
      <c r="C88" s="23">
        <v>1.1698238617480892</v>
      </c>
      <c r="D88" s="22">
        <v>1.2977604673807206</v>
      </c>
      <c r="E88" s="22">
        <v>1.1227817745803357</v>
      </c>
      <c r="F88" s="22">
        <v>1.1655747468731388</v>
      </c>
      <c r="G88" s="22">
        <v>1.135135135135135</v>
      </c>
      <c r="H88" s="22">
        <v>1.3040326234707749</v>
      </c>
      <c r="I88" s="22">
        <v>1.2585526315789475</v>
      </c>
      <c r="J88" s="22">
        <v>1.2189628077527501</v>
      </c>
      <c r="K88" s="22">
        <v>1.2133220910623945</v>
      </c>
      <c r="L88" s="22">
        <v>1.2765273311897105</v>
      </c>
      <c r="M88" s="22">
        <v>0.8235294117647058</v>
      </c>
      <c r="N88" s="22">
        <v>1.2151272309313241</v>
      </c>
      <c r="O88" s="22">
        <v>1.6552037296416926</v>
      </c>
      <c r="P88" s="22">
        <v>1.223588385470487</v>
      </c>
    </row>
    <row r="89" spans="2:16" ht="22.5" customHeight="1">
      <c r="B89" s="163" t="s">
        <v>155</v>
      </c>
      <c r="C89" s="163"/>
      <c r="D89" s="163"/>
      <c r="E89" s="163"/>
      <c r="F89" s="163"/>
      <c r="G89" s="163"/>
      <c r="H89" s="163"/>
      <c r="I89" s="163"/>
      <c r="J89" s="163"/>
      <c r="K89" s="163"/>
      <c r="L89" s="163"/>
      <c r="M89" s="163"/>
      <c r="N89" s="163"/>
      <c r="O89" s="163"/>
      <c r="P89" s="163"/>
    </row>
    <row r="91" ht="12.75">
      <c r="B91" s="90" t="s">
        <v>214</v>
      </c>
    </row>
    <row r="96" spans="2:16" ht="18">
      <c r="B96" s="151" t="s">
        <v>17</v>
      </c>
      <c r="C96" s="151"/>
      <c r="D96" s="151"/>
      <c r="E96" s="151"/>
      <c r="F96" s="151"/>
      <c r="G96" s="151"/>
      <c r="H96" s="151"/>
      <c r="I96" s="151"/>
      <c r="J96" s="151"/>
      <c r="K96" s="151"/>
      <c r="L96" s="151"/>
      <c r="M96" s="151"/>
      <c r="N96" s="151"/>
      <c r="O96" s="151"/>
      <c r="P96" s="151"/>
    </row>
    <row r="98" spans="2:16" ht="12.75" customHeight="1">
      <c r="B98" s="160"/>
      <c r="C98" s="129" t="s">
        <v>44</v>
      </c>
      <c r="D98" s="129"/>
      <c r="E98" s="129"/>
      <c r="F98" s="129"/>
      <c r="G98" s="129"/>
      <c r="H98" s="129"/>
      <c r="I98" s="129"/>
      <c r="J98" s="129"/>
      <c r="K98" s="129"/>
      <c r="L98" s="129"/>
      <c r="M98" s="129"/>
      <c r="N98" s="130" t="s">
        <v>47</v>
      </c>
      <c r="O98" s="130" t="s">
        <v>45</v>
      </c>
      <c r="P98" s="129" t="s">
        <v>27</v>
      </c>
    </row>
    <row r="99" spans="2:16" ht="12.75">
      <c r="B99" s="161"/>
      <c r="C99" s="1" t="s">
        <v>28</v>
      </c>
      <c r="D99" s="1" t="s">
        <v>29</v>
      </c>
      <c r="E99" s="1" t="s">
        <v>30</v>
      </c>
      <c r="F99" s="1" t="s">
        <v>31</v>
      </c>
      <c r="G99" s="1" t="s">
        <v>32</v>
      </c>
      <c r="H99" s="1" t="s">
        <v>33</v>
      </c>
      <c r="I99" s="1" t="s">
        <v>34</v>
      </c>
      <c r="J99" s="1" t="s">
        <v>35</v>
      </c>
      <c r="K99" s="1" t="s">
        <v>36</v>
      </c>
      <c r="L99" s="1">
        <v>88</v>
      </c>
      <c r="M99" s="1">
        <v>99</v>
      </c>
      <c r="N99" s="128"/>
      <c r="O99" s="128"/>
      <c r="P99" s="129"/>
    </row>
    <row r="100" spans="2:16" ht="15" customHeight="1">
      <c r="B100" s="2" t="s">
        <v>37</v>
      </c>
      <c r="C100" s="24">
        <v>1.3687104756667583</v>
      </c>
      <c r="D100" s="22">
        <v>2.531578947368421</v>
      </c>
      <c r="E100" s="22">
        <v>2.03012912482066</v>
      </c>
      <c r="F100" s="22">
        <v>2.0889487870619945</v>
      </c>
      <c r="G100" s="22">
        <v>1.7781569965870307</v>
      </c>
      <c r="H100" s="22">
        <v>1.936918304033092</v>
      </c>
      <c r="I100" s="22">
        <v>1.8442437923250565</v>
      </c>
      <c r="J100" s="22">
        <v>2.067137809187279</v>
      </c>
      <c r="K100" s="22">
        <v>1.9672131147540983</v>
      </c>
      <c r="L100" s="22">
        <v>2.260869565217391</v>
      </c>
      <c r="M100" s="22">
        <v>1.587719298245614</v>
      </c>
      <c r="N100" s="22">
        <v>1.7268478661911204</v>
      </c>
      <c r="O100" s="22">
        <v>2.087768514146259</v>
      </c>
      <c r="P100" s="22">
        <v>1.7394426045292581</v>
      </c>
    </row>
    <row r="101" spans="2:16" ht="15" customHeight="1">
      <c r="B101" s="59" t="s">
        <v>179</v>
      </c>
      <c r="C101" s="22">
        <v>0.8421052631578947</v>
      </c>
      <c r="D101" s="24">
        <v>1.1071350643683178</v>
      </c>
      <c r="E101" s="22">
        <v>0.8181818181818182</v>
      </c>
      <c r="F101" s="22">
        <v>2</v>
      </c>
      <c r="G101" s="22"/>
      <c r="H101" s="22">
        <v>1.2352941176470589</v>
      </c>
      <c r="I101" s="22">
        <v>1.0666666666666667</v>
      </c>
      <c r="J101" s="22">
        <v>1.1233766233766234</v>
      </c>
      <c r="K101" s="22">
        <v>1.5</v>
      </c>
      <c r="L101" s="22">
        <v>0.9302325581395349</v>
      </c>
      <c r="M101" s="22">
        <v>1.25</v>
      </c>
      <c r="N101" s="22">
        <v>1.1057365580651608</v>
      </c>
      <c r="O101" s="22">
        <v>0.9863570835505621</v>
      </c>
      <c r="P101" s="22">
        <v>1.1036499961578947</v>
      </c>
    </row>
    <row r="102" spans="1:16" ht="15" customHeight="1">
      <c r="A102" s="6"/>
      <c r="B102" s="2" t="s">
        <v>41</v>
      </c>
      <c r="C102" s="22">
        <v>1</v>
      </c>
      <c r="D102" s="22">
        <v>0.8333333333333334</v>
      </c>
      <c r="E102" s="24">
        <v>1.01602086438152</v>
      </c>
      <c r="F102" s="22">
        <v>1</v>
      </c>
      <c r="G102" s="22"/>
      <c r="H102" s="22">
        <v>1</v>
      </c>
      <c r="I102" s="22">
        <v>0.6666666666666666</v>
      </c>
      <c r="J102" s="22"/>
      <c r="K102" s="22">
        <v>3</v>
      </c>
      <c r="L102" s="22">
        <v>1</v>
      </c>
      <c r="M102" s="22"/>
      <c r="N102" s="22">
        <v>1.0158554572271385</v>
      </c>
      <c r="O102" s="22">
        <v>1.4424306834545457</v>
      </c>
      <c r="P102" s="22">
        <v>1.0243345455692086</v>
      </c>
    </row>
    <row r="103" spans="2:16" ht="15" customHeight="1">
      <c r="B103" s="2" t="s">
        <v>42</v>
      </c>
      <c r="C103" s="22">
        <v>1.1666666666666667</v>
      </c>
      <c r="D103" s="22">
        <v>1.5</v>
      </c>
      <c r="E103" s="22">
        <v>1.1666666666666667</v>
      </c>
      <c r="F103" s="24">
        <v>0.980909090909091</v>
      </c>
      <c r="G103" s="22"/>
      <c r="H103" s="22">
        <v>0.75</v>
      </c>
      <c r="I103" s="22">
        <v>0.6</v>
      </c>
      <c r="J103" s="22"/>
      <c r="K103" s="22"/>
      <c r="L103" s="22">
        <v>0.8484848484848485</v>
      </c>
      <c r="M103" s="22"/>
      <c r="N103" s="22">
        <v>0.9767241379310345</v>
      </c>
      <c r="O103" s="22">
        <v>0.9268945160000001</v>
      </c>
      <c r="P103" s="22">
        <v>0.9763405052557742</v>
      </c>
    </row>
    <row r="104" spans="2:16" ht="15" customHeight="1">
      <c r="B104" s="2" t="s">
        <v>43</v>
      </c>
      <c r="C104" s="22"/>
      <c r="D104" s="22">
        <v>0</v>
      </c>
      <c r="E104" s="22">
        <v>1</v>
      </c>
      <c r="F104" s="22"/>
      <c r="G104" s="24">
        <v>0.9531772575250836</v>
      </c>
      <c r="H104" s="22">
        <v>1</v>
      </c>
      <c r="I104" s="22">
        <v>0</v>
      </c>
      <c r="J104" s="22"/>
      <c r="K104" s="22">
        <v>2</v>
      </c>
      <c r="L104" s="22">
        <v>0.7142857142857143</v>
      </c>
      <c r="M104" s="22"/>
      <c r="N104" s="22">
        <v>0.9517543859649122</v>
      </c>
      <c r="O104" s="22">
        <v>0.788628078</v>
      </c>
      <c r="P104" s="22">
        <v>0.9498103021213434</v>
      </c>
    </row>
    <row r="105" spans="2:16" ht="15" customHeight="1">
      <c r="B105" s="2" t="s">
        <v>38</v>
      </c>
      <c r="C105" s="22">
        <v>1.2580645161290323</v>
      </c>
      <c r="D105" s="22">
        <v>1.2</v>
      </c>
      <c r="E105" s="22">
        <v>1.0869565217391304</v>
      </c>
      <c r="F105" s="22">
        <v>1.1111111111111112</v>
      </c>
      <c r="G105" s="22">
        <v>1.25</v>
      </c>
      <c r="H105" s="24">
        <v>1.2080766598220396</v>
      </c>
      <c r="I105" s="22">
        <v>1.328358208955224</v>
      </c>
      <c r="J105" s="22">
        <v>1</v>
      </c>
      <c r="K105" s="22">
        <v>1.8191489361702127</v>
      </c>
      <c r="L105" s="22">
        <v>0.5714285714285714</v>
      </c>
      <c r="M105" s="22">
        <v>0.8333333333333334</v>
      </c>
      <c r="N105" s="22">
        <v>1.2255871446229913</v>
      </c>
      <c r="O105" s="22">
        <v>1.5574480673870974</v>
      </c>
      <c r="P105" s="22">
        <v>1.2287361157297214</v>
      </c>
    </row>
    <row r="106" spans="2:16" ht="15" customHeight="1">
      <c r="B106" s="2" t="s">
        <v>93</v>
      </c>
      <c r="C106" s="22">
        <v>1.1333333333333333</v>
      </c>
      <c r="D106" s="22">
        <v>0.8888888888888888</v>
      </c>
      <c r="E106" s="22">
        <v>1.125</v>
      </c>
      <c r="F106" s="22">
        <v>1.0909090909090908</v>
      </c>
      <c r="G106" s="22">
        <v>1.3870967741935485</v>
      </c>
      <c r="H106" s="22">
        <v>1.2531645569620253</v>
      </c>
      <c r="I106" s="24">
        <v>1.2164984336930038</v>
      </c>
      <c r="J106" s="22">
        <v>1.5</v>
      </c>
      <c r="K106" s="22">
        <v>4</v>
      </c>
      <c r="L106" s="22">
        <v>0.8181818181818182</v>
      </c>
      <c r="M106" s="22">
        <v>1.25</v>
      </c>
      <c r="N106" s="22">
        <v>1.2166344294003868</v>
      </c>
      <c r="O106" s="22">
        <v>1.6417166563749994</v>
      </c>
      <c r="P106" s="22">
        <v>1.2188157365304682</v>
      </c>
    </row>
    <row r="107" spans="2:16" ht="15" customHeight="1">
      <c r="B107" s="2" t="s">
        <v>40</v>
      </c>
      <c r="C107" s="22">
        <v>1.2727272727272727</v>
      </c>
      <c r="D107" s="22">
        <v>1.096774193548387</v>
      </c>
      <c r="E107" s="22">
        <v>3</v>
      </c>
      <c r="F107" s="22">
        <v>1</v>
      </c>
      <c r="G107" s="22"/>
      <c r="H107" s="22">
        <v>0.8888888888888888</v>
      </c>
      <c r="I107" s="22">
        <v>1</v>
      </c>
      <c r="J107" s="24">
        <v>1.0136363636363637</v>
      </c>
      <c r="K107" s="22"/>
      <c r="L107" s="22">
        <v>0.8709677419354839</v>
      </c>
      <c r="M107" s="22">
        <v>1</v>
      </c>
      <c r="N107" s="22">
        <v>1.016277423920736</v>
      </c>
      <c r="O107" s="22">
        <v>1.16461627</v>
      </c>
      <c r="P107" s="22">
        <v>1.020062622062069</v>
      </c>
    </row>
    <row r="108" spans="2:16" ht="15" customHeight="1">
      <c r="B108" s="2" t="s">
        <v>124</v>
      </c>
      <c r="C108" s="22">
        <v>1</v>
      </c>
      <c r="D108" s="22">
        <v>1</v>
      </c>
      <c r="E108" s="22">
        <v>1</v>
      </c>
      <c r="F108" s="22">
        <v>1</v>
      </c>
      <c r="G108" s="22">
        <v>0.5</v>
      </c>
      <c r="H108" s="22">
        <v>0.8235294117647058</v>
      </c>
      <c r="I108" s="22">
        <v>1.2</v>
      </c>
      <c r="J108" s="22"/>
      <c r="K108" s="24">
        <v>1.0772303595206392</v>
      </c>
      <c r="L108" s="22">
        <v>0.5</v>
      </c>
      <c r="M108" s="22">
        <v>0.75</v>
      </c>
      <c r="N108" s="22">
        <v>1.066002490660025</v>
      </c>
      <c r="O108" s="22">
        <v>0.85840989</v>
      </c>
      <c r="P108" s="22">
        <v>1.0652298134863523</v>
      </c>
    </row>
    <row r="109" spans="2:16" ht="15" customHeight="1">
      <c r="B109" s="2" t="s">
        <v>126</v>
      </c>
      <c r="C109" s="22"/>
      <c r="D109" s="22"/>
      <c r="E109" s="22"/>
      <c r="F109" s="22"/>
      <c r="G109" s="22"/>
      <c r="H109" s="22"/>
      <c r="I109" s="22"/>
      <c r="J109" s="22"/>
      <c r="K109" s="22"/>
      <c r="L109" s="22"/>
      <c r="M109" s="22"/>
      <c r="N109" s="22"/>
      <c r="O109" s="22"/>
      <c r="P109" s="22"/>
    </row>
    <row r="110" spans="2:16" ht="15" customHeight="1">
      <c r="B110" s="5" t="s">
        <v>46</v>
      </c>
      <c r="C110" s="22">
        <v>0.8583964898284803</v>
      </c>
      <c r="D110" s="22">
        <v>1.1523809523809523</v>
      </c>
      <c r="E110" s="22">
        <v>0.8457502623294858</v>
      </c>
      <c r="F110" s="22">
        <v>0.9020408163265307</v>
      </c>
      <c r="G110" s="106">
        <v>0.8791208791208791</v>
      </c>
      <c r="H110" s="106">
        <v>0.8898071625344353</v>
      </c>
      <c r="I110" s="106">
        <v>0.8155172413793104</v>
      </c>
      <c r="J110" s="106">
        <v>1.3442622950819672</v>
      </c>
      <c r="K110" s="106">
        <v>0.847457627118644</v>
      </c>
      <c r="L110" s="22"/>
      <c r="M110" s="22">
        <v>0.7840909090909091</v>
      </c>
      <c r="N110" s="22">
        <v>0.8623024830699775</v>
      </c>
      <c r="O110" s="22"/>
      <c r="P110" s="22">
        <v>0.8623024830699775</v>
      </c>
    </row>
    <row r="111" spans="2:16" ht="15" customHeight="1">
      <c r="B111" s="5" t="s">
        <v>27</v>
      </c>
      <c r="C111" s="23">
        <v>1.1600189933523266</v>
      </c>
      <c r="D111" s="22">
        <v>1.2600037572797296</v>
      </c>
      <c r="E111" s="22">
        <v>1.141296928327645</v>
      </c>
      <c r="F111" s="22">
        <v>1.2063492063492063</v>
      </c>
      <c r="G111" s="22">
        <v>1.1425339366515836</v>
      </c>
      <c r="H111" s="22">
        <v>1.340173278613771</v>
      </c>
      <c r="I111" s="22">
        <v>1.288963963963964</v>
      </c>
      <c r="J111" s="22">
        <v>1.1930267812026276</v>
      </c>
      <c r="K111" s="22">
        <v>1.3229437229437229</v>
      </c>
      <c r="L111" s="22">
        <v>1.3087557603686637</v>
      </c>
      <c r="M111" s="22">
        <v>0.9814432989690721</v>
      </c>
      <c r="N111" s="22">
        <v>1.225147854536303</v>
      </c>
      <c r="O111" s="22">
        <v>1.6846876310788994</v>
      </c>
      <c r="P111" s="22">
        <v>1.23289378526391</v>
      </c>
    </row>
    <row r="112" spans="2:16" ht="22.5" customHeight="1">
      <c r="B112" s="163" t="s">
        <v>155</v>
      </c>
      <c r="C112" s="163"/>
      <c r="D112" s="163"/>
      <c r="E112" s="163"/>
      <c r="F112" s="163"/>
      <c r="G112" s="163"/>
      <c r="H112" s="163"/>
      <c r="I112" s="163"/>
      <c r="J112" s="163"/>
      <c r="K112" s="163"/>
      <c r="L112" s="163"/>
      <c r="M112" s="163"/>
      <c r="N112" s="163"/>
      <c r="O112" s="163"/>
      <c r="P112" s="163"/>
    </row>
    <row r="113" ht="12.75">
      <c r="O113" s="108"/>
    </row>
    <row r="114" spans="2:15" ht="12.75">
      <c r="B114" s="6" t="s">
        <v>206</v>
      </c>
      <c r="O114" s="108"/>
    </row>
    <row r="115" spans="2:9" ht="12.75">
      <c r="B115" s="90">
        <v>2008</v>
      </c>
      <c r="C115" s="90">
        <v>2009</v>
      </c>
      <c r="D115" s="90">
        <v>2010</v>
      </c>
      <c r="E115" s="90">
        <v>2011</v>
      </c>
      <c r="I115" s="91" t="s">
        <v>205</v>
      </c>
    </row>
    <row r="117" spans="2:16" ht="12.75" customHeight="1">
      <c r="B117" s="159" t="s">
        <v>9</v>
      </c>
      <c r="C117" s="159"/>
      <c r="D117" s="159"/>
      <c r="E117" s="159"/>
      <c r="F117" s="159"/>
      <c r="G117" s="159"/>
      <c r="H117" s="159"/>
      <c r="I117" s="159"/>
      <c r="J117" s="159"/>
      <c r="K117" s="159"/>
      <c r="L117" s="159"/>
      <c r="M117" s="159"/>
      <c r="N117" s="159"/>
      <c r="O117" s="159"/>
      <c r="P117" s="159"/>
    </row>
    <row r="118" spans="2:16" ht="12.75">
      <c r="B118" s="159"/>
      <c r="C118" s="159"/>
      <c r="D118" s="159"/>
      <c r="E118" s="159"/>
      <c r="F118" s="159"/>
      <c r="G118" s="159"/>
      <c r="H118" s="159"/>
      <c r="I118" s="159"/>
      <c r="J118" s="159"/>
      <c r="K118" s="159"/>
      <c r="L118" s="159"/>
      <c r="M118" s="159"/>
      <c r="N118" s="159"/>
      <c r="O118" s="159"/>
      <c r="P118" s="159"/>
    </row>
    <row r="119" spans="2:16" ht="12.75">
      <c r="B119" s="159"/>
      <c r="C119" s="159"/>
      <c r="D119" s="159"/>
      <c r="E119" s="159"/>
      <c r="F119" s="159"/>
      <c r="G119" s="159"/>
      <c r="H119" s="159"/>
      <c r="I119" s="159"/>
      <c r="J119" s="159"/>
      <c r="K119" s="159"/>
      <c r="L119" s="159"/>
      <c r="M119" s="159"/>
      <c r="N119" s="159"/>
      <c r="O119" s="159"/>
      <c r="P119" s="159"/>
    </row>
    <row r="120" spans="2:16" ht="12.75">
      <c r="B120" s="159"/>
      <c r="C120" s="159"/>
      <c r="D120" s="159"/>
      <c r="E120" s="159"/>
      <c r="F120" s="159"/>
      <c r="G120" s="159"/>
      <c r="H120" s="159"/>
      <c r="I120" s="159"/>
      <c r="J120" s="159"/>
      <c r="K120" s="159"/>
      <c r="L120" s="159"/>
      <c r="M120" s="159"/>
      <c r="N120" s="159"/>
      <c r="O120" s="159"/>
      <c r="P120" s="159"/>
    </row>
    <row r="121" spans="2:16" ht="27" customHeight="1">
      <c r="B121" s="159"/>
      <c r="C121" s="159"/>
      <c r="D121" s="159"/>
      <c r="E121" s="159"/>
      <c r="F121" s="159"/>
      <c r="G121" s="159"/>
      <c r="H121" s="159"/>
      <c r="I121" s="159"/>
      <c r="J121" s="159"/>
      <c r="K121" s="159"/>
      <c r="L121" s="159"/>
      <c r="M121" s="159"/>
      <c r="N121" s="159"/>
      <c r="O121" s="159"/>
      <c r="P121" s="159"/>
    </row>
    <row r="122" spans="2:16" ht="12.75" hidden="1">
      <c r="B122" s="159"/>
      <c r="C122" s="159"/>
      <c r="D122" s="159"/>
      <c r="E122" s="159"/>
      <c r="F122" s="159"/>
      <c r="G122" s="159"/>
      <c r="H122" s="159"/>
      <c r="I122" s="159"/>
      <c r="J122" s="159"/>
      <c r="K122" s="159"/>
      <c r="L122" s="159"/>
      <c r="M122" s="159"/>
      <c r="N122" s="159"/>
      <c r="O122" s="159"/>
      <c r="P122" s="159"/>
    </row>
    <row r="123" spans="2:16" ht="49.5" customHeight="1">
      <c r="B123" s="170" t="s">
        <v>10</v>
      </c>
      <c r="C123" s="170"/>
      <c r="D123" s="170"/>
      <c r="E123" s="170"/>
      <c r="F123" s="170"/>
      <c r="G123" s="170"/>
      <c r="H123" s="170"/>
      <c r="I123" s="170"/>
      <c r="J123" s="170"/>
      <c r="K123" s="170"/>
      <c r="L123" s="170"/>
      <c r="M123" s="170"/>
      <c r="N123" s="170"/>
      <c r="O123" s="170"/>
      <c r="P123" s="170"/>
    </row>
    <row r="124" spans="2:16" ht="61.5" customHeight="1">
      <c r="B124" s="170"/>
      <c r="C124" s="170"/>
      <c r="D124" s="170"/>
      <c r="E124" s="170"/>
      <c r="F124" s="170"/>
      <c r="G124" s="170"/>
      <c r="H124" s="170"/>
      <c r="I124" s="170"/>
      <c r="J124" s="170"/>
      <c r="K124" s="170"/>
      <c r="L124" s="170"/>
      <c r="M124" s="170"/>
      <c r="N124" s="170"/>
      <c r="O124" s="170"/>
      <c r="P124" s="170"/>
    </row>
    <row r="125" spans="2:16" ht="12.75">
      <c r="B125" s="89"/>
      <c r="C125" s="89"/>
      <c r="D125" s="89"/>
      <c r="E125" s="89"/>
      <c r="F125" s="89"/>
      <c r="G125" s="89"/>
      <c r="H125" s="89"/>
      <c r="I125" s="89"/>
      <c r="J125" s="89"/>
      <c r="K125" s="89"/>
      <c r="L125" s="89"/>
      <c r="M125" s="89"/>
      <c r="N125" s="89"/>
      <c r="O125" s="89"/>
      <c r="P125" s="89"/>
    </row>
    <row r="126" spans="2:16" ht="12.75">
      <c r="B126" s="89"/>
      <c r="C126" s="103"/>
      <c r="D126" s="103"/>
      <c r="E126" s="103"/>
      <c r="F126" s="103"/>
      <c r="G126" s="103"/>
      <c r="H126" s="103"/>
      <c r="I126" s="103"/>
      <c r="J126" s="103"/>
      <c r="K126" s="103"/>
      <c r="L126" s="103"/>
      <c r="M126" s="89"/>
      <c r="N126" s="89"/>
      <c r="O126" s="89"/>
      <c r="P126" s="89"/>
    </row>
  </sheetData>
  <mergeCells count="36">
    <mergeCell ref="B117:P122"/>
    <mergeCell ref="B123:P124"/>
    <mergeCell ref="B89:P89"/>
    <mergeCell ref="B27:P27"/>
    <mergeCell ref="B50:P50"/>
    <mergeCell ref="B52:B53"/>
    <mergeCell ref="C52:M52"/>
    <mergeCell ref="N52:N53"/>
    <mergeCell ref="O52:O53"/>
    <mergeCell ref="B96:P96"/>
    <mergeCell ref="B4:P4"/>
    <mergeCell ref="B29:B30"/>
    <mergeCell ref="C29:M29"/>
    <mergeCell ref="N29:N30"/>
    <mergeCell ref="O29:O30"/>
    <mergeCell ref="P29:P30"/>
    <mergeCell ref="N6:N7"/>
    <mergeCell ref="O6:O7"/>
    <mergeCell ref="P6:P7"/>
    <mergeCell ref="C6:K6"/>
    <mergeCell ref="B20:P20"/>
    <mergeCell ref="B73:P73"/>
    <mergeCell ref="N75:N76"/>
    <mergeCell ref="O75:O76"/>
    <mergeCell ref="P75:P76"/>
    <mergeCell ref="B75:B76"/>
    <mergeCell ref="C75:M75"/>
    <mergeCell ref="P52:P53"/>
    <mergeCell ref="B43:P43"/>
    <mergeCell ref="B66:P66"/>
    <mergeCell ref="P98:P99"/>
    <mergeCell ref="B112:P112"/>
    <mergeCell ref="B98:B99"/>
    <mergeCell ref="C98:M98"/>
    <mergeCell ref="N98:N99"/>
    <mergeCell ref="O98:O99"/>
  </mergeCells>
  <hyperlinks>
    <hyperlink ref="B115" location="Case_Mix!A1" display="Case_Mix!A1"/>
    <hyperlink ref="C115" location="Case_Mix!A26" display="Case_Mix!A26"/>
    <hyperlink ref="D115" location="Case_Mix!A49" display="Case_Mix!A49"/>
    <hyperlink ref="I115" location="ÍNDICE!A1" display="Índice"/>
    <hyperlink ref="B22" location="Case_Mix!I115" display="Volver"/>
    <hyperlink ref="E115" location="Case_Mix!A71" display="Case_Mix!A71"/>
    <hyperlink ref="B45" location="Case_Mix!I115" display="Volver"/>
    <hyperlink ref="B68" location="Case_Mix!I115" display="Volver"/>
    <hyperlink ref="B91" location="Case_Mix!I115" display="Volver"/>
  </hyperlinks>
  <printOptions/>
  <pageMargins left="0.75" right="0.75" top="1" bottom="1" header="0" footer="0"/>
  <pageSetup horizontalDpi="200" verticalDpi="200"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P127"/>
  <sheetViews>
    <sheetView showGridLines="0" showRowColHeaders="0" zoomScale="80" zoomScaleNormal="80" workbookViewId="0" topLeftCell="A93">
      <selection activeCell="I120" sqref="I120"/>
    </sheetView>
  </sheetViews>
  <sheetFormatPr defaultColWidth="11.421875" defaultRowHeight="12.75"/>
  <cols>
    <col min="1" max="1" width="17.7109375" style="0" customWidth="1"/>
    <col min="2" max="2" width="24.421875" style="0" customWidth="1"/>
    <col min="3" max="5" width="7.57421875" style="0" bestFit="1" customWidth="1"/>
    <col min="6" max="7" width="6.57421875" style="0" bestFit="1" customWidth="1"/>
    <col min="8" max="9" width="7.57421875" style="0" bestFit="1" customWidth="1"/>
    <col min="10" max="11" width="6.57421875" style="0" bestFit="1" customWidth="1"/>
    <col min="12" max="12" width="6.140625" style="0" bestFit="1" customWidth="1"/>
    <col min="13" max="13" width="6.28125" style="0" customWidth="1"/>
    <col min="14" max="14" width="11.8515625" style="0" customWidth="1"/>
    <col min="15" max="15" width="14.00390625" style="0" customWidth="1"/>
    <col min="16" max="16" width="9.8515625" style="0" customWidth="1"/>
  </cols>
  <sheetData>
    <row r="1" spans="1:2" ht="12.75">
      <c r="A1" s="6"/>
      <c r="B1" s="6"/>
    </row>
    <row r="2" ht="12.75">
      <c r="B2" s="6"/>
    </row>
    <row r="3" s="50" customFormat="1" ht="12.75">
      <c r="B3" s="67"/>
    </row>
    <row r="4" spans="2:16" s="53" customFormat="1" ht="16.5" customHeight="1">
      <c r="B4" s="123" t="s">
        <v>167</v>
      </c>
      <c r="C4" s="123"/>
      <c r="D4" s="123"/>
      <c r="E4" s="123"/>
      <c r="F4" s="123"/>
      <c r="G4" s="123"/>
      <c r="H4" s="123"/>
      <c r="I4" s="123"/>
      <c r="J4" s="123"/>
      <c r="K4" s="123"/>
      <c r="L4" s="123"/>
      <c r="M4" s="123"/>
      <c r="N4" s="123"/>
      <c r="O4" s="123"/>
      <c r="P4" s="123"/>
    </row>
    <row r="5" s="54" customFormat="1" ht="12.75"/>
    <row r="6" spans="2:16" s="54" customFormat="1" ht="12.75" customHeight="1">
      <c r="B6" s="172"/>
      <c r="C6" s="174" t="s">
        <v>44</v>
      </c>
      <c r="D6" s="174"/>
      <c r="E6" s="174"/>
      <c r="F6" s="174"/>
      <c r="G6" s="174"/>
      <c r="H6" s="174"/>
      <c r="I6" s="174"/>
      <c r="J6" s="174"/>
      <c r="K6" s="174"/>
      <c r="L6" s="174"/>
      <c r="M6" s="174"/>
      <c r="N6" s="164" t="s">
        <v>47</v>
      </c>
      <c r="O6" s="162" t="s">
        <v>45</v>
      </c>
      <c r="P6" s="160" t="s">
        <v>27</v>
      </c>
    </row>
    <row r="7" spans="2:16" s="54" customFormat="1" ht="12.75">
      <c r="B7" s="173"/>
      <c r="C7" s="55" t="s">
        <v>28</v>
      </c>
      <c r="D7" s="55" t="s">
        <v>29</v>
      </c>
      <c r="E7" s="55" t="s">
        <v>30</v>
      </c>
      <c r="F7" s="55" t="s">
        <v>31</v>
      </c>
      <c r="G7" s="55" t="s">
        <v>32</v>
      </c>
      <c r="H7" s="55" t="s">
        <v>33</v>
      </c>
      <c r="I7" s="55" t="s">
        <v>34</v>
      </c>
      <c r="J7" s="55" t="s">
        <v>35</v>
      </c>
      <c r="K7" s="55" t="s">
        <v>36</v>
      </c>
      <c r="L7" s="55">
        <v>88</v>
      </c>
      <c r="M7" s="55">
        <v>99</v>
      </c>
      <c r="N7" s="165"/>
      <c r="O7" s="166"/>
      <c r="P7" s="161"/>
    </row>
    <row r="8" spans="2:16" s="54" customFormat="1" ht="15" customHeight="1">
      <c r="B8" s="57" t="s">
        <v>37</v>
      </c>
      <c r="C8" s="65">
        <v>85.34002229654403</v>
      </c>
      <c r="D8" s="65">
        <v>21.871935495587113</v>
      </c>
      <c r="E8" s="65">
        <v>18.413312043028824</v>
      </c>
      <c r="F8" s="65">
        <v>28.092407760457554</v>
      </c>
      <c r="G8" s="65">
        <v>21.55359652484988</v>
      </c>
      <c r="H8" s="65">
        <v>28.72315409938862</v>
      </c>
      <c r="I8" s="65">
        <v>31.543729211504598</v>
      </c>
      <c r="J8" s="65">
        <v>32.936907881475506</v>
      </c>
      <c r="K8" s="65">
        <v>21.296596434359806</v>
      </c>
      <c r="L8" s="65">
        <v>14.68288444830582</v>
      </c>
      <c r="M8" s="65">
        <v>8.542413381123058</v>
      </c>
      <c r="N8" s="65">
        <v>37.15908892877682</v>
      </c>
      <c r="O8" s="65">
        <v>83.0681975376954</v>
      </c>
      <c r="P8" s="65">
        <v>40.71605030893804</v>
      </c>
    </row>
    <row r="9" spans="2:16" s="54" customFormat="1" ht="15" customHeight="1">
      <c r="B9" s="59" t="s">
        <v>179</v>
      </c>
      <c r="C9" s="65">
        <v>0.3755207416534648</v>
      </c>
      <c r="D9" s="65">
        <v>74.20913086114844</v>
      </c>
      <c r="E9" s="65">
        <v>0.0630305067652744</v>
      </c>
      <c r="F9" s="65">
        <v>1.1663115397555233</v>
      </c>
      <c r="G9" s="65">
        <v>0</v>
      </c>
      <c r="H9" s="65">
        <v>0.2116319172284057</v>
      </c>
      <c r="I9" s="65">
        <v>0.14869888475836432</v>
      </c>
      <c r="J9" s="65">
        <v>24.853860108849023</v>
      </c>
      <c r="K9" s="65">
        <v>0.03241491085899514</v>
      </c>
      <c r="L9" s="65">
        <v>14.68288444830582</v>
      </c>
      <c r="M9" s="65">
        <v>3.7037037037037037</v>
      </c>
      <c r="N9" s="65">
        <v>13.633538388256685</v>
      </c>
      <c r="O9" s="65">
        <v>5.332687785309171</v>
      </c>
      <c r="P9" s="65">
        <v>12.990402289303187</v>
      </c>
    </row>
    <row r="10" spans="2:16" s="54" customFormat="1" ht="15" customHeight="1">
      <c r="B10" s="57" t="s">
        <v>41</v>
      </c>
      <c r="C10" s="65">
        <v>0.035205069530012324</v>
      </c>
      <c r="D10" s="65">
        <v>0.10896015690262593</v>
      </c>
      <c r="E10" s="65">
        <v>75.91394234809648</v>
      </c>
      <c r="F10" s="65">
        <v>0.0112145340361108</v>
      </c>
      <c r="G10" s="65">
        <v>0</v>
      </c>
      <c r="H10" s="65">
        <v>0.05878664367455714</v>
      </c>
      <c r="I10" s="65">
        <v>0.01565251418509098</v>
      </c>
      <c r="J10" s="65">
        <v>0</v>
      </c>
      <c r="K10" s="65">
        <v>0</v>
      </c>
      <c r="L10" s="65">
        <v>10.165073848827108</v>
      </c>
      <c r="M10" s="65">
        <v>4.121863799283154</v>
      </c>
      <c r="N10" s="65">
        <v>10.638458544632847</v>
      </c>
      <c r="O10" s="65">
        <v>3.8248720431594965</v>
      </c>
      <c r="P10" s="65">
        <v>10.110553194681872</v>
      </c>
    </row>
    <row r="11" spans="2:16" s="54" customFormat="1" ht="15" customHeight="1">
      <c r="B11" s="57" t="s">
        <v>42</v>
      </c>
      <c r="C11" s="65">
        <v>0.07921140644252772</v>
      </c>
      <c r="D11" s="65">
        <v>0.010896015690262594</v>
      </c>
      <c r="E11" s="65">
        <v>0.1596772838053618</v>
      </c>
      <c r="F11" s="65">
        <v>64.28170909498711</v>
      </c>
      <c r="G11" s="65">
        <v>0.012776287210936502</v>
      </c>
      <c r="H11" s="65">
        <v>0.003919109578303809</v>
      </c>
      <c r="I11" s="65">
        <v>0.06261005674036392</v>
      </c>
      <c r="J11" s="65">
        <v>0</v>
      </c>
      <c r="K11" s="65">
        <v>0.19448946515397084</v>
      </c>
      <c r="L11" s="65">
        <v>21.1120764552563</v>
      </c>
      <c r="M11" s="65">
        <v>1.015531660692951</v>
      </c>
      <c r="N11" s="65">
        <v>3.5376330969102345</v>
      </c>
      <c r="O11" s="65">
        <v>0.8161571448333103</v>
      </c>
      <c r="P11" s="65">
        <v>3.326777666432663</v>
      </c>
    </row>
    <row r="12" spans="2:16" s="54" customFormat="1" ht="15" customHeight="1">
      <c r="B12" s="57" t="s">
        <v>43</v>
      </c>
      <c r="C12" s="65">
        <v>0.0909464296191985</v>
      </c>
      <c r="D12" s="65">
        <v>0</v>
      </c>
      <c r="E12" s="65">
        <v>0.012606101353054878</v>
      </c>
      <c r="F12" s="65">
        <v>0.0224290680722216</v>
      </c>
      <c r="G12" s="65">
        <v>75.31621310847068</v>
      </c>
      <c r="H12" s="65">
        <v>0.09405862987929142</v>
      </c>
      <c r="I12" s="65">
        <v>0.03913128546272745</v>
      </c>
      <c r="J12" s="65">
        <v>0.05039306591413022</v>
      </c>
      <c r="K12" s="65">
        <v>0</v>
      </c>
      <c r="L12" s="65">
        <v>3.649000868809731</v>
      </c>
      <c r="M12" s="65">
        <v>0</v>
      </c>
      <c r="N12" s="65">
        <v>3.492323510447345</v>
      </c>
      <c r="O12" s="65">
        <v>0.5049107760409461</v>
      </c>
      <c r="P12" s="65">
        <v>3.2608637403741554</v>
      </c>
    </row>
    <row r="13" spans="2:16" s="54" customFormat="1" ht="15" customHeight="1">
      <c r="B13" s="57" t="s">
        <v>38</v>
      </c>
      <c r="C13" s="65">
        <v>3.338614093762835</v>
      </c>
      <c r="D13" s="65">
        <v>0.5556968002033923</v>
      </c>
      <c r="E13" s="65">
        <v>1.3194386082864107</v>
      </c>
      <c r="F13" s="65">
        <v>1.4242458225860715</v>
      </c>
      <c r="G13" s="65">
        <v>0.5493803500702695</v>
      </c>
      <c r="H13" s="65">
        <v>68.07493337513716</v>
      </c>
      <c r="I13" s="65">
        <v>2.3713558990412835</v>
      </c>
      <c r="J13" s="65">
        <v>1.0582543841967345</v>
      </c>
      <c r="K13" s="65">
        <v>21.183144246353322</v>
      </c>
      <c r="L13" s="65">
        <v>13.72719374456994</v>
      </c>
      <c r="M13" s="65">
        <v>39.24731182795699</v>
      </c>
      <c r="N13" s="65">
        <v>12.766847324120384</v>
      </c>
      <c r="O13" s="65">
        <v>2.441554848526767</v>
      </c>
      <c r="P13" s="65">
        <v>11.966860835874325</v>
      </c>
    </row>
    <row r="14" spans="2:16" s="54" customFormat="1" ht="15" customHeight="1">
      <c r="B14" s="57" t="s">
        <v>93</v>
      </c>
      <c r="C14" s="65">
        <v>3.3620841401161767</v>
      </c>
      <c r="D14" s="65">
        <v>1.6162423273889515</v>
      </c>
      <c r="E14" s="65">
        <v>0.2731321959828557</v>
      </c>
      <c r="F14" s="65">
        <v>1.1438824716833016</v>
      </c>
      <c r="G14" s="65">
        <v>1.2520761466717771</v>
      </c>
      <c r="H14" s="65">
        <v>1.6185922558394732</v>
      </c>
      <c r="I14" s="65">
        <v>63.99530424574447</v>
      </c>
      <c r="J14" s="65">
        <v>0.3325942350332594</v>
      </c>
      <c r="K14" s="65">
        <v>0.12965964343598055</v>
      </c>
      <c r="L14" s="65">
        <v>6.516072980017376</v>
      </c>
      <c r="M14" s="65">
        <v>6.272401433691757</v>
      </c>
      <c r="N14" s="65">
        <v>10.94633137572684</v>
      </c>
      <c r="O14" s="65">
        <v>2.2963065430903304</v>
      </c>
      <c r="P14" s="65">
        <v>10.27614183819471</v>
      </c>
    </row>
    <row r="15" spans="2:16" s="54" customFormat="1" ht="15" customHeight="1">
      <c r="B15" s="57" t="s">
        <v>40</v>
      </c>
      <c r="C15" s="65">
        <v>0.06454262747168926</v>
      </c>
      <c r="D15" s="65">
        <v>0.19612828242472669</v>
      </c>
      <c r="E15" s="65">
        <v>0</v>
      </c>
      <c r="F15" s="65">
        <v>0</v>
      </c>
      <c r="G15" s="65">
        <v>0</v>
      </c>
      <c r="H15" s="65">
        <v>0.019595547891519047</v>
      </c>
      <c r="I15" s="65">
        <v>0.07043631383290941</v>
      </c>
      <c r="J15" s="65">
        <v>36.514815561378754</v>
      </c>
      <c r="K15" s="65">
        <v>0</v>
      </c>
      <c r="L15" s="65">
        <v>12.858384013900956</v>
      </c>
      <c r="M15" s="65">
        <v>0.7168458781362007</v>
      </c>
      <c r="N15" s="65">
        <v>2.255023264729972</v>
      </c>
      <c r="O15" s="65">
        <v>1.659980633559275</v>
      </c>
      <c r="P15" s="65">
        <v>2.2089203513265847</v>
      </c>
    </row>
    <row r="16" spans="2:16" s="54" customFormat="1" ht="15" customHeight="1">
      <c r="B16" s="57" t="s">
        <v>124</v>
      </c>
      <c r="C16" s="65">
        <v>0.06160887167752156</v>
      </c>
      <c r="D16" s="65">
        <v>0.014528020920350125</v>
      </c>
      <c r="E16" s="65">
        <v>0.09244474325573578</v>
      </c>
      <c r="F16" s="65">
        <v>0.4934394975888752</v>
      </c>
      <c r="G16" s="65">
        <v>0.14053915932030153</v>
      </c>
      <c r="H16" s="65">
        <v>0.04702931493964571</v>
      </c>
      <c r="I16" s="65">
        <v>0.01565251418509098</v>
      </c>
      <c r="J16" s="65">
        <v>0.05039306591413022</v>
      </c>
      <c r="K16" s="65">
        <v>56.33711507293355</v>
      </c>
      <c r="L16" s="65">
        <v>0.7819287576020851</v>
      </c>
      <c r="M16" s="65">
        <v>0.5973715651135006</v>
      </c>
      <c r="N16" s="65">
        <v>2.1016677413171148</v>
      </c>
      <c r="O16" s="65">
        <v>0.05533268778530917</v>
      </c>
      <c r="P16" s="65">
        <v>1.943121104781707</v>
      </c>
    </row>
    <row r="17" spans="2:16" s="54" customFormat="1" ht="15" customHeight="1">
      <c r="B17" s="57" t="s">
        <v>126</v>
      </c>
      <c r="C17" s="65">
        <v>0</v>
      </c>
      <c r="D17" s="65">
        <v>0</v>
      </c>
      <c r="E17" s="65">
        <v>0</v>
      </c>
      <c r="F17" s="65">
        <v>0</v>
      </c>
      <c r="G17" s="65">
        <v>0</v>
      </c>
      <c r="H17" s="65">
        <v>0</v>
      </c>
      <c r="I17" s="65">
        <v>0</v>
      </c>
      <c r="J17" s="65">
        <v>0</v>
      </c>
      <c r="K17" s="65">
        <v>0</v>
      </c>
      <c r="L17" s="65">
        <v>0</v>
      </c>
      <c r="M17" s="65">
        <v>0</v>
      </c>
      <c r="N17" s="65">
        <v>0</v>
      </c>
      <c r="O17" s="65">
        <v>0</v>
      </c>
      <c r="P17" s="65">
        <v>0</v>
      </c>
    </row>
    <row r="18" spans="2:16" s="54" customFormat="1" ht="15" customHeight="1">
      <c r="B18" s="57" t="s">
        <v>46</v>
      </c>
      <c r="C18" s="65">
        <v>7.252244323182539</v>
      </c>
      <c r="D18" s="65">
        <v>1.416482039734137</v>
      </c>
      <c r="E18" s="65">
        <v>3.7524161694260023</v>
      </c>
      <c r="F18" s="65">
        <v>3.3643602108332398</v>
      </c>
      <c r="G18" s="65">
        <v>1.1754184234061582</v>
      </c>
      <c r="H18" s="65">
        <v>1.1482991064430161</v>
      </c>
      <c r="I18" s="65">
        <v>1.7374290745450989</v>
      </c>
      <c r="J18" s="65">
        <v>4.20278169723846</v>
      </c>
      <c r="K18" s="65">
        <v>0.826580226904376</v>
      </c>
      <c r="L18" s="65">
        <v>1.8245004344048654</v>
      </c>
      <c r="M18" s="65">
        <v>35.78255675029869</v>
      </c>
      <c r="N18" s="65">
        <v>3.4690878250817607</v>
      </c>
      <c r="O18" s="65">
        <v>0</v>
      </c>
      <c r="P18" s="65">
        <v>3.200308670092762</v>
      </c>
    </row>
    <row r="19" spans="2:16" s="54" customFormat="1" ht="15" customHeight="1">
      <c r="B19" s="57" t="s">
        <v>27</v>
      </c>
      <c r="C19" s="65">
        <v>100</v>
      </c>
      <c r="D19" s="65">
        <v>100</v>
      </c>
      <c r="E19" s="65">
        <v>100</v>
      </c>
      <c r="F19" s="65">
        <v>100</v>
      </c>
      <c r="G19" s="65">
        <v>100</v>
      </c>
      <c r="H19" s="65">
        <v>100</v>
      </c>
      <c r="I19" s="65">
        <v>100</v>
      </c>
      <c r="J19" s="65">
        <v>100</v>
      </c>
      <c r="K19" s="65">
        <v>100</v>
      </c>
      <c r="L19" s="65">
        <v>100</v>
      </c>
      <c r="M19" s="65">
        <v>100</v>
      </c>
      <c r="N19" s="65">
        <v>100</v>
      </c>
      <c r="O19" s="65">
        <v>100</v>
      </c>
      <c r="P19" s="65">
        <v>100</v>
      </c>
    </row>
    <row r="20" spans="2:16" s="54" customFormat="1" ht="12.75">
      <c r="B20" s="57" t="s">
        <v>165</v>
      </c>
      <c r="C20" s="68">
        <v>137.56447199554447</v>
      </c>
      <c r="D20" s="69">
        <v>98.5376642711942</v>
      </c>
      <c r="E20" s="69">
        <v>141.0937462944957</v>
      </c>
      <c r="F20" s="69">
        <v>120.83474490141609</v>
      </c>
      <c r="G20" s="69">
        <v>129.97990600660944</v>
      </c>
      <c r="H20" s="69">
        <v>102.08360005120983</v>
      </c>
      <c r="I20" s="69">
        <v>130.96263042453313</v>
      </c>
      <c r="J20" s="69">
        <v>102.51058993697696</v>
      </c>
      <c r="K20" s="69">
        <v>113.50883970785732</v>
      </c>
      <c r="L20" s="69"/>
      <c r="M20" s="69">
        <v>1.1738233192554006</v>
      </c>
      <c r="N20" s="69">
        <v>119.53854859621529</v>
      </c>
      <c r="O20" s="57"/>
      <c r="P20" s="57"/>
    </row>
    <row r="21" spans="2:16" s="54" customFormat="1" ht="25.5" customHeight="1">
      <c r="B21" s="171" t="s">
        <v>166</v>
      </c>
      <c r="C21" s="171"/>
      <c r="D21" s="171"/>
      <c r="E21" s="171"/>
      <c r="F21" s="171"/>
      <c r="G21" s="171"/>
      <c r="H21" s="171"/>
      <c r="I21" s="171"/>
      <c r="J21" s="171"/>
      <c r="K21" s="171"/>
      <c r="L21" s="171"/>
      <c r="M21" s="171"/>
      <c r="N21" s="171"/>
      <c r="O21" s="171"/>
      <c r="P21" s="171"/>
    </row>
    <row r="22" s="62" customFormat="1" ht="12.75"/>
    <row r="23" s="62" customFormat="1" ht="12.75">
      <c r="B23" s="90" t="s">
        <v>214</v>
      </c>
    </row>
    <row r="24" s="62" customFormat="1" ht="12.75"/>
    <row r="25" s="62" customFormat="1" ht="12.75"/>
    <row r="26" s="62" customFormat="1" ht="12.75"/>
    <row r="27" s="62" customFormat="1" ht="12.75"/>
    <row r="28" spans="2:16" s="54" customFormat="1" ht="16.5" customHeight="1">
      <c r="B28" s="123" t="s">
        <v>170</v>
      </c>
      <c r="C28" s="123"/>
      <c r="D28" s="123"/>
      <c r="E28" s="123"/>
      <c r="F28" s="123"/>
      <c r="G28" s="123"/>
      <c r="H28" s="123"/>
      <c r="I28" s="123"/>
      <c r="J28" s="123"/>
      <c r="K28" s="123"/>
      <c r="L28" s="123"/>
      <c r="M28" s="123"/>
      <c r="N28" s="123"/>
      <c r="O28" s="123"/>
      <c r="P28" s="123"/>
    </row>
    <row r="29" s="54" customFormat="1" ht="12.75"/>
    <row r="30" spans="2:16" s="54" customFormat="1" ht="12.75" customHeight="1">
      <c r="B30" s="172"/>
      <c r="C30" s="174" t="s">
        <v>44</v>
      </c>
      <c r="D30" s="174"/>
      <c r="E30" s="174"/>
      <c r="F30" s="174"/>
      <c r="G30" s="174"/>
      <c r="H30" s="174"/>
      <c r="I30" s="174"/>
      <c r="J30" s="174"/>
      <c r="K30" s="174"/>
      <c r="L30" s="174"/>
      <c r="M30" s="174"/>
      <c r="N30" s="164" t="s">
        <v>47</v>
      </c>
      <c r="O30" s="162" t="s">
        <v>45</v>
      </c>
      <c r="P30" s="160" t="s">
        <v>27</v>
      </c>
    </row>
    <row r="31" spans="2:16" s="54" customFormat="1" ht="12.75">
      <c r="B31" s="173"/>
      <c r="C31" s="55" t="s">
        <v>28</v>
      </c>
      <c r="D31" s="55" t="s">
        <v>29</v>
      </c>
      <c r="E31" s="55" t="s">
        <v>30</v>
      </c>
      <c r="F31" s="55" t="s">
        <v>31</v>
      </c>
      <c r="G31" s="55" t="s">
        <v>32</v>
      </c>
      <c r="H31" s="55" t="s">
        <v>33</v>
      </c>
      <c r="I31" s="55" t="s">
        <v>34</v>
      </c>
      <c r="J31" s="55" t="s">
        <v>35</v>
      </c>
      <c r="K31" s="55" t="s">
        <v>36</v>
      </c>
      <c r="L31" s="55">
        <v>88</v>
      </c>
      <c r="M31" s="55">
        <v>99</v>
      </c>
      <c r="N31" s="165"/>
      <c r="O31" s="166"/>
      <c r="P31" s="161"/>
    </row>
    <row r="32" spans="2:16" s="54" customFormat="1" ht="15" customHeight="1">
      <c r="B32" s="57" t="s">
        <v>37</v>
      </c>
      <c r="C32" s="65">
        <v>82.21179086501343</v>
      </c>
      <c r="D32" s="65">
        <v>23.143056308574085</v>
      </c>
      <c r="E32" s="65">
        <v>17.29264475743349</v>
      </c>
      <c r="F32" s="65">
        <v>24.279366526147886</v>
      </c>
      <c r="G32" s="65">
        <v>17.149253731343283</v>
      </c>
      <c r="H32" s="65">
        <v>28.990032424642727</v>
      </c>
      <c r="I32" s="65">
        <v>27.827316651608594</v>
      </c>
      <c r="J32" s="65">
        <v>24.96120594103303</v>
      </c>
      <c r="K32" s="65">
        <v>25.736769017126985</v>
      </c>
      <c r="L32" s="65">
        <v>5.405405405405405</v>
      </c>
      <c r="M32" s="65">
        <v>2.3411371237458196</v>
      </c>
      <c r="N32" s="65">
        <v>35.08442215266015</v>
      </c>
      <c r="O32" s="65">
        <v>86.68282765092275</v>
      </c>
      <c r="P32" s="65">
        <v>38.75295360409196</v>
      </c>
    </row>
    <row r="33" spans="2:16" s="54" customFormat="1" ht="15" customHeight="1">
      <c r="B33" s="59" t="s">
        <v>179</v>
      </c>
      <c r="C33" s="65">
        <v>0.10499984558846237</v>
      </c>
      <c r="D33" s="65">
        <v>73.38703431182712</v>
      </c>
      <c r="E33" s="65">
        <v>0.2112676056338028</v>
      </c>
      <c r="F33" s="65">
        <v>0.09114731685086021</v>
      </c>
      <c r="G33" s="65">
        <v>0</v>
      </c>
      <c r="H33" s="65">
        <v>0.32024338497257915</v>
      </c>
      <c r="I33" s="65">
        <v>0.2749734846996897</v>
      </c>
      <c r="J33" s="65">
        <v>33.562403014852585</v>
      </c>
      <c r="K33" s="65">
        <v>0.030859435272334517</v>
      </c>
      <c r="L33" s="65">
        <v>19.01901901901902</v>
      </c>
      <c r="M33" s="65">
        <v>4.23634336677815</v>
      </c>
      <c r="N33" s="65">
        <v>13.43931241283959</v>
      </c>
      <c r="O33" s="65">
        <v>3.870816390365968</v>
      </c>
      <c r="P33" s="65">
        <v>12.759013704722987</v>
      </c>
    </row>
    <row r="34" spans="2:16" s="54" customFormat="1" ht="15" customHeight="1">
      <c r="B34" s="57" t="s">
        <v>41</v>
      </c>
      <c r="C34" s="65">
        <v>0.2069114604243229</v>
      </c>
      <c r="D34" s="65">
        <v>0.14328866857718225</v>
      </c>
      <c r="E34" s="65">
        <v>77.64475743348983</v>
      </c>
      <c r="F34" s="65">
        <v>0.011393414606357526</v>
      </c>
      <c r="G34" s="65">
        <v>0.07462686567164178</v>
      </c>
      <c r="H34" s="65">
        <v>0.03602738080941516</v>
      </c>
      <c r="I34" s="65">
        <v>0.054994696939937936</v>
      </c>
      <c r="J34" s="65">
        <v>0</v>
      </c>
      <c r="K34" s="65">
        <v>0</v>
      </c>
      <c r="L34" s="65">
        <v>9.50950950950951</v>
      </c>
      <c r="M34" s="65">
        <v>1.3377926421404682</v>
      </c>
      <c r="N34" s="65">
        <v>12.02200183149087</v>
      </c>
      <c r="O34" s="65">
        <v>2.252111354394745</v>
      </c>
      <c r="P34" s="65">
        <v>11.327384427209296</v>
      </c>
    </row>
    <row r="35" spans="2:16" s="54" customFormat="1" ht="15" customHeight="1">
      <c r="B35" s="57" t="s">
        <v>42</v>
      </c>
      <c r="C35" s="65">
        <v>0.18220561440350824</v>
      </c>
      <c r="D35" s="65">
        <v>0.007745333436604446</v>
      </c>
      <c r="E35" s="65">
        <v>0.10172143974960876</v>
      </c>
      <c r="F35" s="65">
        <v>67.43762105503019</v>
      </c>
      <c r="G35" s="65">
        <v>0</v>
      </c>
      <c r="H35" s="65">
        <v>0.004003042312157239</v>
      </c>
      <c r="I35" s="65">
        <v>0.09427662332560789</v>
      </c>
      <c r="J35" s="65">
        <v>0.03325205054311683</v>
      </c>
      <c r="K35" s="65">
        <v>0.015429717636167259</v>
      </c>
      <c r="L35" s="65">
        <v>30.13013013013013</v>
      </c>
      <c r="M35" s="65">
        <v>2.0066889632107023</v>
      </c>
      <c r="N35" s="65">
        <v>3.8030369230953394</v>
      </c>
      <c r="O35" s="65">
        <v>0.5239286831404442</v>
      </c>
      <c r="P35" s="65">
        <v>3.5698996469574404</v>
      </c>
    </row>
    <row r="36" spans="2:16" s="54" customFormat="1" ht="15" customHeight="1">
      <c r="B36" s="57" t="s">
        <v>43</v>
      </c>
      <c r="C36" s="65">
        <v>0</v>
      </c>
      <c r="D36" s="65">
        <v>0</v>
      </c>
      <c r="E36" s="65">
        <v>0</v>
      </c>
      <c r="F36" s="65">
        <v>0.022786829212715052</v>
      </c>
      <c r="G36" s="65">
        <v>77.5223880597015</v>
      </c>
      <c r="H36" s="65">
        <v>0.10407910011608823</v>
      </c>
      <c r="I36" s="65">
        <v>0.01571277055426798</v>
      </c>
      <c r="J36" s="65">
        <v>0</v>
      </c>
      <c r="K36" s="65">
        <v>0</v>
      </c>
      <c r="L36" s="65">
        <v>4.2042042042042045</v>
      </c>
      <c r="M36" s="65">
        <v>0</v>
      </c>
      <c r="N36" s="65">
        <v>3.153037222358553</v>
      </c>
      <c r="O36" s="65">
        <v>0.5317485142320926</v>
      </c>
      <c r="P36" s="65">
        <v>2.9666694465293415</v>
      </c>
    </row>
    <row r="37" spans="2:16" s="54" customFormat="1" ht="15" customHeight="1">
      <c r="B37" s="57" t="s">
        <v>38</v>
      </c>
      <c r="C37" s="65">
        <v>3.95602359408295</v>
      </c>
      <c r="D37" s="65">
        <v>0.8403686778715824</v>
      </c>
      <c r="E37" s="65">
        <v>0.7394366197183099</v>
      </c>
      <c r="F37" s="65">
        <v>2.5976985302495157</v>
      </c>
      <c r="G37" s="65">
        <v>0.6268656716417911</v>
      </c>
      <c r="H37" s="65">
        <v>66.96689484007845</v>
      </c>
      <c r="I37" s="65">
        <v>3.7042856581686765</v>
      </c>
      <c r="J37" s="65">
        <v>0.45444469075592997</v>
      </c>
      <c r="K37" s="65">
        <v>16.124054929794784</v>
      </c>
      <c r="L37" s="65">
        <v>7.607607607607608</v>
      </c>
      <c r="M37" s="65">
        <v>11.81716833890747</v>
      </c>
      <c r="N37" s="65">
        <v>12.507406764545689</v>
      </c>
      <c r="O37" s="65">
        <v>2.025336252736941</v>
      </c>
      <c r="P37" s="65">
        <v>11.762154949545492</v>
      </c>
    </row>
    <row r="38" spans="2:16" s="54" customFormat="1" ht="15" customHeight="1">
      <c r="B38" s="57" t="s">
        <v>93</v>
      </c>
      <c r="C38" s="65">
        <v>5.799697353386245</v>
      </c>
      <c r="D38" s="65">
        <v>0.21299666950662227</v>
      </c>
      <c r="E38" s="65">
        <v>0.41471048513302033</v>
      </c>
      <c r="F38" s="65">
        <v>1.2304887774866127</v>
      </c>
      <c r="G38" s="65">
        <v>1.9104477611940298</v>
      </c>
      <c r="H38" s="65">
        <v>2.2457067371202113</v>
      </c>
      <c r="I38" s="65">
        <v>66.77534666300035</v>
      </c>
      <c r="J38" s="65">
        <v>0.3657725559742851</v>
      </c>
      <c r="K38" s="65">
        <v>0.0771485881808363</v>
      </c>
      <c r="L38" s="65">
        <v>5.905905905905906</v>
      </c>
      <c r="M38" s="65">
        <v>6.911928651059086</v>
      </c>
      <c r="N38" s="65">
        <v>11.966937400120901</v>
      </c>
      <c r="O38" s="65">
        <v>2.885517672818267</v>
      </c>
      <c r="P38" s="65">
        <v>11.321268729324771</v>
      </c>
    </row>
    <row r="39" spans="2:16" s="54" customFormat="1" ht="15" customHeight="1">
      <c r="B39" s="57" t="s">
        <v>40</v>
      </c>
      <c r="C39" s="65">
        <v>0.09264692257805503</v>
      </c>
      <c r="D39" s="65">
        <v>0.18976066919680892</v>
      </c>
      <c r="E39" s="65">
        <v>0</v>
      </c>
      <c r="F39" s="65">
        <v>0</v>
      </c>
      <c r="G39" s="65">
        <v>0</v>
      </c>
      <c r="H39" s="65">
        <v>0.044033465433729636</v>
      </c>
      <c r="I39" s="65">
        <v>0.054994696939937936</v>
      </c>
      <c r="J39" s="65">
        <v>38.151185989802705</v>
      </c>
      <c r="K39" s="65">
        <v>0</v>
      </c>
      <c r="L39" s="65">
        <v>12.612612612612613</v>
      </c>
      <c r="M39" s="65">
        <v>0</v>
      </c>
      <c r="N39" s="65">
        <v>2.1977890433752103</v>
      </c>
      <c r="O39" s="65">
        <v>1.0634970284641851</v>
      </c>
      <c r="P39" s="65">
        <v>2.117143413115392</v>
      </c>
    </row>
    <row r="40" spans="2:16" s="54" customFormat="1" ht="15" customHeight="1">
      <c r="B40" s="57" t="s">
        <v>124</v>
      </c>
      <c r="C40" s="65">
        <v>0.006176461505203669</v>
      </c>
      <c r="D40" s="65">
        <v>0.09681666795755557</v>
      </c>
      <c r="E40" s="65">
        <v>0.30907668231611896</v>
      </c>
      <c r="F40" s="65">
        <v>0.2734419505525806</v>
      </c>
      <c r="G40" s="65">
        <v>0.5671641791044776</v>
      </c>
      <c r="H40" s="65">
        <v>0.11608822705255994</v>
      </c>
      <c r="I40" s="65">
        <v>0.011784577915700986</v>
      </c>
      <c r="J40" s="65">
        <v>0.07758811793393926</v>
      </c>
      <c r="K40" s="65">
        <v>57.56827650054004</v>
      </c>
      <c r="L40" s="65">
        <v>3.6036036036036037</v>
      </c>
      <c r="M40" s="65">
        <v>0.11148272017837235</v>
      </c>
      <c r="N40" s="65">
        <v>2.379142551039341</v>
      </c>
      <c r="O40" s="65">
        <v>0.16421645292461684</v>
      </c>
      <c r="P40" s="65">
        <v>2.2216662496872654</v>
      </c>
    </row>
    <row r="41" spans="2:16" s="54" customFormat="1" ht="15" customHeight="1">
      <c r="B41" s="57" t="s">
        <v>126</v>
      </c>
      <c r="C41" s="65">
        <v>0</v>
      </c>
      <c r="D41" s="65">
        <v>0</v>
      </c>
      <c r="E41" s="65">
        <v>0</v>
      </c>
      <c r="F41" s="65">
        <v>0</v>
      </c>
      <c r="G41" s="65">
        <v>0</v>
      </c>
      <c r="H41" s="65">
        <v>0</v>
      </c>
      <c r="I41" s="65">
        <v>0</v>
      </c>
      <c r="J41" s="65">
        <v>0</v>
      </c>
      <c r="K41" s="65">
        <v>0</v>
      </c>
      <c r="L41" s="65">
        <v>0</v>
      </c>
      <c r="M41" s="65">
        <v>0</v>
      </c>
      <c r="N41" s="65">
        <v>0</v>
      </c>
      <c r="O41" s="65">
        <v>0</v>
      </c>
      <c r="P41" s="65">
        <v>0</v>
      </c>
    </row>
    <row r="42" spans="2:16" s="54" customFormat="1" ht="15" customHeight="1">
      <c r="B42" s="57" t="s">
        <v>46</v>
      </c>
      <c r="C42" s="65">
        <v>7.439547883017819</v>
      </c>
      <c r="D42" s="65">
        <v>1.9789326930524358</v>
      </c>
      <c r="E42" s="65">
        <v>3.2863849765258215</v>
      </c>
      <c r="F42" s="65">
        <v>4.056055599863279</v>
      </c>
      <c r="G42" s="65">
        <v>2.1492537313432836</v>
      </c>
      <c r="H42" s="65">
        <v>1.1728913974620712</v>
      </c>
      <c r="I42" s="65">
        <v>1.1863141768472325</v>
      </c>
      <c r="J42" s="65">
        <v>2.3941476391044114</v>
      </c>
      <c r="K42" s="65">
        <v>0.4474618114488505</v>
      </c>
      <c r="L42" s="65">
        <v>2.002002002002002</v>
      </c>
      <c r="M42" s="65">
        <v>71.23745819397993</v>
      </c>
      <c r="N42" s="65">
        <v>3.446913698474356</v>
      </c>
      <c r="O42" s="65">
        <v>0</v>
      </c>
      <c r="P42" s="65">
        <v>3.2018458288160563</v>
      </c>
    </row>
    <row r="43" spans="2:16" s="54" customFormat="1" ht="15" customHeight="1">
      <c r="B43" s="57" t="s">
        <v>27</v>
      </c>
      <c r="C43" s="65">
        <v>100</v>
      </c>
      <c r="D43" s="65">
        <v>100</v>
      </c>
      <c r="E43" s="65">
        <v>100</v>
      </c>
      <c r="F43" s="65">
        <v>100</v>
      </c>
      <c r="G43" s="65">
        <v>100</v>
      </c>
      <c r="H43" s="65">
        <v>100</v>
      </c>
      <c r="I43" s="65">
        <v>100</v>
      </c>
      <c r="J43" s="65">
        <v>100</v>
      </c>
      <c r="K43" s="65">
        <v>100</v>
      </c>
      <c r="L43" s="65">
        <v>100</v>
      </c>
      <c r="M43" s="65">
        <v>100</v>
      </c>
      <c r="N43" s="65">
        <v>100</v>
      </c>
      <c r="O43" s="65">
        <v>100</v>
      </c>
      <c r="P43" s="65">
        <v>100</v>
      </c>
    </row>
    <row r="44" spans="2:16" s="54" customFormat="1" ht="12.75">
      <c r="B44" s="57" t="s">
        <v>165</v>
      </c>
      <c r="C44" s="68">
        <v>128.684462566218</v>
      </c>
      <c r="D44" s="69">
        <v>91.37231866724227</v>
      </c>
      <c r="E44" s="69">
        <v>149.76884268997966</v>
      </c>
      <c r="F44" s="69">
        <v>118.03865137108814</v>
      </c>
      <c r="G44" s="69">
        <v>110.36073134574205</v>
      </c>
      <c r="H44" s="69">
        <v>98.4100596424604</v>
      </c>
      <c r="I44" s="69">
        <v>128.1577543068295</v>
      </c>
      <c r="J44" s="69">
        <v>90.6624326714366</v>
      </c>
      <c r="K44" s="69">
        <v>118.7844797566027</v>
      </c>
      <c r="L44" s="69"/>
      <c r="M44" s="69">
        <v>0.6201089511379034</v>
      </c>
      <c r="N44" s="69">
        <v>114.88261482730968</v>
      </c>
      <c r="O44" s="57"/>
      <c r="P44" s="57"/>
    </row>
    <row r="45" spans="2:16" s="54" customFormat="1" ht="25.5" customHeight="1">
      <c r="B45" s="171" t="s">
        <v>173</v>
      </c>
      <c r="C45" s="171"/>
      <c r="D45" s="171"/>
      <c r="E45" s="171"/>
      <c r="F45" s="171"/>
      <c r="G45" s="171"/>
      <c r="H45" s="171"/>
      <c r="I45" s="171"/>
      <c r="J45" s="171"/>
      <c r="K45" s="171"/>
      <c r="L45" s="171"/>
      <c r="M45" s="171"/>
      <c r="N45" s="171"/>
      <c r="O45" s="171"/>
      <c r="P45" s="171"/>
    </row>
    <row r="46" s="62" customFormat="1" ht="12.75"/>
    <row r="47" s="62" customFormat="1" ht="12.75">
      <c r="B47" s="90" t="s">
        <v>214</v>
      </c>
    </row>
    <row r="48" s="62" customFormat="1" ht="12.75"/>
    <row r="49" s="62" customFormat="1" ht="12.75"/>
    <row r="50" s="62" customFormat="1" ht="12.75"/>
    <row r="51" s="54" customFormat="1" ht="12.75"/>
    <row r="52" spans="2:16" s="54" customFormat="1" ht="16.5" customHeight="1">
      <c r="B52" s="123" t="s">
        <v>169</v>
      </c>
      <c r="C52" s="123"/>
      <c r="D52" s="123"/>
      <c r="E52" s="123"/>
      <c r="F52" s="123"/>
      <c r="G52" s="123"/>
      <c r="H52" s="123"/>
      <c r="I52" s="123"/>
      <c r="J52" s="123"/>
      <c r="K52" s="123"/>
      <c r="L52" s="123"/>
      <c r="M52" s="123"/>
      <c r="N52" s="123"/>
      <c r="O52" s="123"/>
      <c r="P52" s="123"/>
    </row>
    <row r="53" s="54" customFormat="1" ht="12.75"/>
    <row r="54" spans="2:16" s="54" customFormat="1" ht="12.75" customHeight="1">
      <c r="B54" s="172"/>
      <c r="C54" s="174" t="s">
        <v>44</v>
      </c>
      <c r="D54" s="174"/>
      <c r="E54" s="174"/>
      <c r="F54" s="174"/>
      <c r="G54" s="174"/>
      <c r="H54" s="174"/>
      <c r="I54" s="174"/>
      <c r="J54" s="174"/>
      <c r="K54" s="174"/>
      <c r="L54" s="174"/>
      <c r="M54" s="174"/>
      <c r="N54" s="164" t="s">
        <v>47</v>
      </c>
      <c r="O54" s="162" t="s">
        <v>45</v>
      </c>
      <c r="P54" s="160" t="s">
        <v>27</v>
      </c>
    </row>
    <row r="55" spans="2:16" s="54" customFormat="1" ht="12.75">
      <c r="B55" s="173"/>
      <c r="C55" s="55" t="s">
        <v>28</v>
      </c>
      <c r="D55" s="55" t="s">
        <v>29</v>
      </c>
      <c r="E55" s="55" t="s">
        <v>30</v>
      </c>
      <c r="F55" s="55" t="s">
        <v>31</v>
      </c>
      <c r="G55" s="55" t="s">
        <v>32</v>
      </c>
      <c r="H55" s="55" t="s">
        <v>33</v>
      </c>
      <c r="I55" s="55" t="s">
        <v>34</v>
      </c>
      <c r="J55" s="55" t="s">
        <v>35</v>
      </c>
      <c r="K55" s="55" t="s">
        <v>36</v>
      </c>
      <c r="L55" s="55">
        <v>88</v>
      </c>
      <c r="M55" s="55">
        <v>99</v>
      </c>
      <c r="N55" s="165"/>
      <c r="O55" s="166"/>
      <c r="P55" s="161"/>
    </row>
    <row r="56" spans="2:16" s="54" customFormat="1" ht="15" customHeight="1">
      <c r="B56" s="57" t="s">
        <v>37</v>
      </c>
      <c r="C56" s="65">
        <v>85.66947049089906</v>
      </c>
      <c r="D56" s="65">
        <v>24.865845654943442</v>
      </c>
      <c r="E56" s="65">
        <v>19.237942978950173</v>
      </c>
      <c r="F56" s="65">
        <v>28.028768233387357</v>
      </c>
      <c r="G56" s="65">
        <v>26.530861185655038</v>
      </c>
      <c r="H56" s="65">
        <v>28.833778056819966</v>
      </c>
      <c r="I56" s="65">
        <v>29.11066398390342</v>
      </c>
      <c r="J56" s="65">
        <v>32.342716160143546</v>
      </c>
      <c r="K56" s="65">
        <v>23.137027926493996</v>
      </c>
      <c r="L56" s="65">
        <v>41.55027932960894</v>
      </c>
      <c r="M56" s="65">
        <v>3.765323992994746</v>
      </c>
      <c r="N56" s="65">
        <v>36.30676000666714</v>
      </c>
      <c r="O56" s="65">
        <v>68.19343424415176</v>
      </c>
      <c r="P56" s="65">
        <v>37.24396937743753</v>
      </c>
    </row>
    <row r="57" spans="2:16" s="54" customFormat="1" ht="15" customHeight="1">
      <c r="B57" s="59" t="s">
        <v>179</v>
      </c>
      <c r="C57" s="65">
        <v>0.8756205184776613</v>
      </c>
      <c r="D57" s="65">
        <v>72.69428251553875</v>
      </c>
      <c r="E57" s="65">
        <v>0.1408397091850329</v>
      </c>
      <c r="F57" s="65">
        <v>0.1012965964343598</v>
      </c>
      <c r="G57" s="65">
        <v>0.024396194193705784</v>
      </c>
      <c r="H57" s="65">
        <v>0.20012556898446085</v>
      </c>
      <c r="I57" s="65">
        <v>0.16498993963782696</v>
      </c>
      <c r="J57" s="65">
        <v>24.425255130649322</v>
      </c>
      <c r="K57" s="65">
        <v>0</v>
      </c>
      <c r="L57" s="65">
        <v>8.100558659217876</v>
      </c>
      <c r="M57" s="65">
        <v>1.5761821366024518</v>
      </c>
      <c r="N57" s="65">
        <v>12.82055861132938</v>
      </c>
      <c r="O57" s="65">
        <v>11.028110870847257</v>
      </c>
      <c r="P57" s="65">
        <v>12.767875198613318</v>
      </c>
    </row>
    <row r="58" spans="2:16" s="54" customFormat="1" ht="15" customHeight="1">
      <c r="B58" s="57" t="s">
        <v>41</v>
      </c>
      <c r="C58" s="65">
        <v>0.1516822945394374</v>
      </c>
      <c r="D58" s="65">
        <v>0.034745010230475236</v>
      </c>
      <c r="E58" s="65">
        <v>77.07738571047923</v>
      </c>
      <c r="F58" s="65">
        <v>0.030388978930307942</v>
      </c>
      <c r="G58" s="65">
        <v>0</v>
      </c>
      <c r="H58" s="65">
        <v>0.011772092293203579</v>
      </c>
      <c r="I58" s="65">
        <v>0.12072434607645875</v>
      </c>
      <c r="J58" s="65">
        <v>0.0224290680722216</v>
      </c>
      <c r="K58" s="65">
        <v>0</v>
      </c>
      <c r="L58" s="65">
        <v>7.262569832402234</v>
      </c>
      <c r="M58" s="65">
        <v>5.341506129597198</v>
      </c>
      <c r="N58" s="65">
        <v>12.20622901635831</v>
      </c>
      <c r="O58" s="65">
        <v>10.202476901906822</v>
      </c>
      <c r="P58" s="65">
        <v>12.14733497038856</v>
      </c>
    </row>
    <row r="59" spans="2:16" s="54" customFormat="1" ht="15" customHeight="1">
      <c r="B59" s="57" t="s">
        <v>42</v>
      </c>
      <c r="C59" s="65">
        <v>0.027578599007170437</v>
      </c>
      <c r="D59" s="65">
        <v>0.027023896845925183</v>
      </c>
      <c r="E59" s="65">
        <v>0.007612957253245023</v>
      </c>
      <c r="F59" s="65">
        <v>64.35372771474879</v>
      </c>
      <c r="G59" s="65">
        <v>0</v>
      </c>
      <c r="H59" s="65">
        <v>0.09417673834562863</v>
      </c>
      <c r="I59" s="65">
        <v>0.0482897384305835</v>
      </c>
      <c r="J59" s="65">
        <v>0</v>
      </c>
      <c r="K59" s="65">
        <v>0.02893937201562726</v>
      </c>
      <c r="L59" s="65">
        <v>10.684357541899441</v>
      </c>
      <c r="M59" s="65">
        <v>1.2259194395796849</v>
      </c>
      <c r="N59" s="65">
        <v>3.913970045479439</v>
      </c>
      <c r="O59" s="65">
        <v>1.611952034597995</v>
      </c>
      <c r="P59" s="65">
        <v>3.846309403437816</v>
      </c>
    </row>
    <row r="60" spans="2:16" s="54" customFormat="1" ht="15" customHeight="1">
      <c r="B60" s="57" t="s">
        <v>43</v>
      </c>
      <c r="C60" s="65">
        <v>0.013789299503585218</v>
      </c>
      <c r="D60" s="65">
        <v>0</v>
      </c>
      <c r="E60" s="65">
        <v>0</v>
      </c>
      <c r="F60" s="65">
        <v>0.02025931928687196</v>
      </c>
      <c r="G60" s="65">
        <v>68.80946572334716</v>
      </c>
      <c r="H60" s="65">
        <v>0.09810076911002982</v>
      </c>
      <c r="I60" s="65">
        <v>0</v>
      </c>
      <c r="J60" s="65">
        <v>0.0112145340361108</v>
      </c>
      <c r="K60" s="65">
        <v>0</v>
      </c>
      <c r="L60" s="65">
        <v>2.374301675977654</v>
      </c>
      <c r="M60" s="65">
        <v>0</v>
      </c>
      <c r="N60" s="65">
        <v>3.397266471414625</v>
      </c>
      <c r="O60" s="65">
        <v>1.061529388637704</v>
      </c>
      <c r="P60" s="65">
        <v>3.3286147623862488</v>
      </c>
    </row>
    <row r="61" spans="2:16" s="54" customFormat="1" ht="15" customHeight="1">
      <c r="B61" s="57" t="s">
        <v>38</v>
      </c>
      <c r="C61" s="65">
        <v>2.8440430226144513</v>
      </c>
      <c r="D61" s="65">
        <v>0.8029957919932054</v>
      </c>
      <c r="E61" s="65">
        <v>0.5747782726199993</v>
      </c>
      <c r="F61" s="65">
        <v>2.9376012965964344</v>
      </c>
      <c r="G61" s="65">
        <v>1.0978287387167602</v>
      </c>
      <c r="H61" s="65">
        <v>67.23041908648564</v>
      </c>
      <c r="I61" s="65">
        <v>5.058350100603621</v>
      </c>
      <c r="J61" s="65">
        <v>0.4597958954805428</v>
      </c>
      <c r="K61" s="65">
        <v>16.69801765301693</v>
      </c>
      <c r="L61" s="65">
        <v>7.402234636871508</v>
      </c>
      <c r="M61" s="65">
        <v>14.360770577933451</v>
      </c>
      <c r="N61" s="65">
        <v>12.7503154987261</v>
      </c>
      <c r="O61" s="65">
        <v>4.069195989777866</v>
      </c>
      <c r="P61" s="65">
        <v>12.495161057345081</v>
      </c>
    </row>
    <row r="62" spans="2:16" s="54" customFormat="1" ht="15" customHeight="1">
      <c r="B62" s="57" t="s">
        <v>93</v>
      </c>
      <c r="C62" s="65">
        <v>2.364864864864865</v>
      </c>
      <c r="D62" s="65">
        <v>0.20074894799830134</v>
      </c>
      <c r="E62" s="65">
        <v>0.1332267519317879</v>
      </c>
      <c r="F62" s="65">
        <v>0.9116693679092382</v>
      </c>
      <c r="G62" s="65">
        <v>1.6345450109782873</v>
      </c>
      <c r="H62" s="65">
        <v>2.660492858264009</v>
      </c>
      <c r="I62" s="65">
        <v>64.1569416498994</v>
      </c>
      <c r="J62" s="65">
        <v>0.38129415722776716</v>
      </c>
      <c r="K62" s="65">
        <v>0.41962089422659526</v>
      </c>
      <c r="L62" s="65">
        <v>6.284916201117318</v>
      </c>
      <c r="M62" s="65">
        <v>3.502626970227671</v>
      </c>
      <c r="N62" s="65">
        <v>10.602543038788484</v>
      </c>
      <c r="O62" s="65">
        <v>2.8110870847257714</v>
      </c>
      <c r="P62" s="65">
        <v>10.37353748374982</v>
      </c>
    </row>
    <row r="63" spans="2:16" s="54" customFormat="1" ht="15" customHeight="1">
      <c r="B63" s="57" t="s">
        <v>40</v>
      </c>
      <c r="C63" s="65">
        <v>0.027578599007170437</v>
      </c>
      <c r="D63" s="65">
        <v>0.1042350306914257</v>
      </c>
      <c r="E63" s="65">
        <v>0</v>
      </c>
      <c r="F63" s="65">
        <v>0</v>
      </c>
      <c r="G63" s="65">
        <v>0</v>
      </c>
      <c r="H63" s="65">
        <v>0.03531627687961074</v>
      </c>
      <c r="I63" s="65">
        <v>0.060362173038229376</v>
      </c>
      <c r="J63" s="65">
        <v>40.596613210721095</v>
      </c>
      <c r="K63" s="65">
        <v>0</v>
      </c>
      <c r="L63" s="65">
        <v>11.941340782122905</v>
      </c>
      <c r="M63" s="65">
        <v>0</v>
      </c>
      <c r="N63" s="65">
        <v>2.2918303688358694</v>
      </c>
      <c r="O63" s="65">
        <v>0.8452919205818754</v>
      </c>
      <c r="P63" s="65">
        <v>2.2493138812653473</v>
      </c>
    </row>
    <row r="64" spans="2:16" s="54" customFormat="1" ht="15" customHeight="1">
      <c r="B64" s="57" t="s">
        <v>124</v>
      </c>
      <c r="C64" s="65">
        <v>0.10686707115278544</v>
      </c>
      <c r="D64" s="65">
        <v>0.003860556692275026</v>
      </c>
      <c r="E64" s="65">
        <v>0.19413040995774808</v>
      </c>
      <c r="F64" s="65">
        <v>0.28363047001620745</v>
      </c>
      <c r="G64" s="65">
        <v>0.18297145645279336</v>
      </c>
      <c r="H64" s="65">
        <v>0.1137968921676346</v>
      </c>
      <c r="I64" s="65">
        <v>0.012072434607645875</v>
      </c>
      <c r="J64" s="65">
        <v>0</v>
      </c>
      <c r="K64" s="65">
        <v>59.19548545796556</v>
      </c>
      <c r="L64" s="65">
        <v>2.653631284916201</v>
      </c>
      <c r="M64" s="65">
        <v>2.0140105078809105</v>
      </c>
      <c r="N64" s="65">
        <v>2.5656594518656095</v>
      </c>
      <c r="O64" s="65">
        <v>0.17692156477295065</v>
      </c>
      <c r="P64" s="65">
        <v>2.495449949443883</v>
      </c>
    </row>
    <row r="65" spans="2:16" s="54" customFormat="1" ht="15" customHeight="1">
      <c r="B65" s="57" t="s">
        <v>126</v>
      </c>
      <c r="C65" s="65">
        <v>0</v>
      </c>
      <c r="D65" s="65">
        <v>0</v>
      </c>
      <c r="E65" s="65">
        <v>0</v>
      </c>
      <c r="F65" s="65">
        <v>0</v>
      </c>
      <c r="G65" s="65">
        <v>0</v>
      </c>
      <c r="H65" s="65">
        <v>0</v>
      </c>
      <c r="I65" s="65">
        <v>0</v>
      </c>
      <c r="J65" s="65">
        <v>0</v>
      </c>
      <c r="K65" s="65">
        <v>0</v>
      </c>
      <c r="L65" s="65">
        <v>0</v>
      </c>
      <c r="M65" s="65">
        <v>0</v>
      </c>
      <c r="N65" s="65">
        <v>0</v>
      </c>
      <c r="O65" s="65">
        <v>0</v>
      </c>
      <c r="P65" s="65">
        <v>0</v>
      </c>
    </row>
    <row r="66" spans="2:16" s="54" customFormat="1" ht="15" customHeight="1">
      <c r="B66" s="57" t="s">
        <v>46</v>
      </c>
      <c r="C66" s="65">
        <v>7.918505239933811</v>
      </c>
      <c r="D66" s="65">
        <v>1.2662625950662085</v>
      </c>
      <c r="E66" s="65">
        <v>2.6340832096227778</v>
      </c>
      <c r="F66" s="65">
        <v>3.3326580226904374</v>
      </c>
      <c r="G66" s="65">
        <v>1.7199316906562576</v>
      </c>
      <c r="H66" s="65">
        <v>0.7220216606498195</v>
      </c>
      <c r="I66" s="65">
        <v>1.267605633802817</v>
      </c>
      <c r="J66" s="65">
        <v>1.7606818436693956</v>
      </c>
      <c r="K66" s="65">
        <v>0.5209086962812907</v>
      </c>
      <c r="L66" s="65">
        <v>1.7458100558659218</v>
      </c>
      <c r="M66" s="65">
        <v>68.21366024518389</v>
      </c>
      <c r="N66" s="65">
        <v>3.144867490535038</v>
      </c>
      <c r="O66" s="65">
        <v>0</v>
      </c>
      <c r="P66" s="65">
        <v>3.0524339159323994</v>
      </c>
    </row>
    <row r="67" spans="2:16" s="54" customFormat="1" ht="15" customHeight="1">
      <c r="B67" s="57" t="s">
        <v>27</v>
      </c>
      <c r="C67" s="65">
        <v>100</v>
      </c>
      <c r="D67" s="65">
        <v>100</v>
      </c>
      <c r="E67" s="65">
        <v>100</v>
      </c>
      <c r="F67" s="65">
        <v>100</v>
      </c>
      <c r="G67" s="65">
        <v>100</v>
      </c>
      <c r="H67" s="65">
        <v>100</v>
      </c>
      <c r="I67" s="65">
        <v>100</v>
      </c>
      <c r="J67" s="65">
        <v>100</v>
      </c>
      <c r="K67" s="65">
        <v>100</v>
      </c>
      <c r="L67" s="65">
        <v>100</v>
      </c>
      <c r="M67" s="65">
        <v>100</v>
      </c>
      <c r="N67" s="65">
        <v>100</v>
      </c>
      <c r="O67" s="65">
        <v>100</v>
      </c>
      <c r="P67" s="65">
        <v>100</v>
      </c>
    </row>
    <row r="68" spans="2:16" s="54" customFormat="1" ht="12.75">
      <c r="B68" s="57" t="s">
        <v>165</v>
      </c>
      <c r="C68" s="68">
        <v>113.72207716855236</v>
      </c>
      <c r="D68" s="69">
        <v>90.56201380998165</v>
      </c>
      <c r="E68" s="69">
        <v>152.64962231260895</v>
      </c>
      <c r="F68" s="69">
        <v>132.56878885949482</v>
      </c>
      <c r="G68" s="69">
        <v>134.48162729658793</v>
      </c>
      <c r="H68" s="69">
        <v>99.23482798232122</v>
      </c>
      <c r="I68" s="69">
        <v>124.01499159093518</v>
      </c>
      <c r="J68" s="69">
        <v>87.98223976319684</v>
      </c>
      <c r="K68" s="69">
        <v>126.07862811274286</v>
      </c>
      <c r="L68" s="69"/>
      <c r="M68" s="69">
        <v>0.7811329711302283</v>
      </c>
      <c r="N68" s="69">
        <v>114.12339028125575</v>
      </c>
      <c r="O68" s="57"/>
      <c r="P68" s="57"/>
    </row>
    <row r="69" spans="2:16" s="54" customFormat="1" ht="25.5" customHeight="1">
      <c r="B69" s="171" t="s">
        <v>172</v>
      </c>
      <c r="C69" s="171"/>
      <c r="D69" s="171"/>
      <c r="E69" s="171"/>
      <c r="F69" s="171"/>
      <c r="G69" s="171"/>
      <c r="H69" s="171"/>
      <c r="I69" s="171"/>
      <c r="J69" s="171"/>
      <c r="K69" s="171"/>
      <c r="L69" s="171"/>
      <c r="M69" s="171"/>
      <c r="N69" s="171"/>
      <c r="O69" s="171"/>
      <c r="P69" s="171"/>
    </row>
    <row r="70" s="62" customFormat="1" ht="12.75"/>
    <row r="71" s="62" customFormat="1" ht="12.75">
      <c r="B71" s="90" t="s">
        <v>214</v>
      </c>
    </row>
    <row r="72" s="62" customFormat="1" ht="12.75"/>
    <row r="73" s="62" customFormat="1" ht="12.75"/>
    <row r="74" s="62" customFormat="1" ht="12.75"/>
    <row r="75" s="62" customFormat="1" ht="12.75"/>
    <row r="76" spans="2:16" s="54" customFormat="1" ht="16.5" customHeight="1">
      <c r="B76" s="123" t="s">
        <v>168</v>
      </c>
      <c r="C76" s="123"/>
      <c r="D76" s="123"/>
      <c r="E76" s="123"/>
      <c r="F76" s="123"/>
      <c r="G76" s="123"/>
      <c r="H76" s="123"/>
      <c r="I76" s="123"/>
      <c r="J76" s="123"/>
      <c r="K76" s="123"/>
      <c r="L76" s="123"/>
      <c r="M76" s="123"/>
      <c r="N76" s="123"/>
      <c r="O76" s="123"/>
      <c r="P76" s="123"/>
    </row>
    <row r="77" s="54" customFormat="1" ht="12.75"/>
    <row r="78" spans="2:16" s="54" customFormat="1" ht="12.75" customHeight="1">
      <c r="B78" s="172"/>
      <c r="C78" s="174" t="s">
        <v>44</v>
      </c>
      <c r="D78" s="174"/>
      <c r="E78" s="174"/>
      <c r="F78" s="174"/>
      <c r="G78" s="174"/>
      <c r="H78" s="174"/>
      <c r="I78" s="174"/>
      <c r="J78" s="174"/>
      <c r="K78" s="174"/>
      <c r="L78" s="174"/>
      <c r="M78" s="174"/>
      <c r="N78" s="164" t="s">
        <v>47</v>
      </c>
      <c r="O78" s="162" t="s">
        <v>45</v>
      </c>
      <c r="P78" s="160" t="s">
        <v>27</v>
      </c>
    </row>
    <row r="79" spans="1:16" s="54" customFormat="1" ht="12.75">
      <c r="A79" s="99"/>
      <c r="B79" s="173"/>
      <c r="C79" s="55" t="s">
        <v>28</v>
      </c>
      <c r="D79" s="55" t="s">
        <v>29</v>
      </c>
      <c r="E79" s="55" t="s">
        <v>30</v>
      </c>
      <c r="F79" s="55" t="s">
        <v>31</v>
      </c>
      <c r="G79" s="55" t="s">
        <v>32</v>
      </c>
      <c r="H79" s="55" t="s">
        <v>33</v>
      </c>
      <c r="I79" s="55" t="s">
        <v>34</v>
      </c>
      <c r="J79" s="55" t="s">
        <v>35</v>
      </c>
      <c r="K79" s="55" t="s">
        <v>36</v>
      </c>
      <c r="L79" s="55">
        <v>88</v>
      </c>
      <c r="M79" s="55">
        <v>99</v>
      </c>
      <c r="N79" s="165"/>
      <c r="O79" s="166"/>
      <c r="P79" s="161"/>
    </row>
    <row r="80" spans="2:16" s="54" customFormat="1" ht="15" customHeight="1">
      <c r="B80" s="57" t="s">
        <v>37</v>
      </c>
      <c r="C80" s="65">
        <v>87.1676133280272</v>
      </c>
      <c r="D80" s="65">
        <v>21.741198858230256</v>
      </c>
      <c r="E80" s="65">
        <v>22.888056595921764</v>
      </c>
      <c r="F80" s="65">
        <v>27.960343099030858</v>
      </c>
      <c r="G80" s="65">
        <v>31.29150291367394</v>
      </c>
      <c r="H80" s="65">
        <v>28.14051017659959</v>
      </c>
      <c r="I80" s="65">
        <v>29.74343925547078</v>
      </c>
      <c r="J80" s="65">
        <v>20.96223104626466</v>
      </c>
      <c r="K80" s="65">
        <v>32.090483619344774</v>
      </c>
      <c r="L80" s="65">
        <v>49.57313602731929</v>
      </c>
      <c r="M80" s="65">
        <v>2.975206611570248</v>
      </c>
      <c r="N80" s="65">
        <v>36.39524511677862</v>
      </c>
      <c r="O80" s="65">
        <v>67.50408496732027</v>
      </c>
      <c r="P80" s="65">
        <v>37.29279000559828</v>
      </c>
    </row>
    <row r="81" spans="2:16" s="54" customFormat="1" ht="15" customHeight="1">
      <c r="B81" s="59" t="s">
        <v>179</v>
      </c>
      <c r="C81" s="65">
        <v>0.434137694005282</v>
      </c>
      <c r="D81" s="65">
        <v>76.39610627241456</v>
      </c>
      <c r="E81" s="65">
        <v>0.6699958385351644</v>
      </c>
      <c r="F81" s="65">
        <v>0.2896290520218336</v>
      </c>
      <c r="G81" s="65">
        <v>0</v>
      </c>
      <c r="H81" s="65">
        <v>0.3077988534492709</v>
      </c>
      <c r="I81" s="65">
        <v>0.17187893015846398</v>
      </c>
      <c r="J81" s="65">
        <v>15.255332902391727</v>
      </c>
      <c r="K81" s="65">
        <v>0.062402496099843996</v>
      </c>
      <c r="L81" s="65">
        <v>12.293682413204326</v>
      </c>
      <c r="M81" s="65">
        <v>4.462809917355372</v>
      </c>
      <c r="N81" s="65">
        <v>14.07957572558086</v>
      </c>
      <c r="O81" s="65">
        <v>10.069444444444445</v>
      </c>
      <c r="P81" s="65">
        <v>13.96387636642211</v>
      </c>
    </row>
    <row r="82" spans="2:16" s="54" customFormat="1" ht="15" customHeight="1">
      <c r="B82" s="57" t="s">
        <v>41</v>
      </c>
      <c r="C82" s="65">
        <v>0.07959191056763504</v>
      </c>
      <c r="D82" s="65">
        <v>0.31837810144185025</v>
      </c>
      <c r="E82" s="65">
        <v>70.89055347482314</v>
      </c>
      <c r="F82" s="65">
        <v>0.05569789461958338</v>
      </c>
      <c r="G82" s="65">
        <v>0</v>
      </c>
      <c r="H82" s="65">
        <v>0.4270709091608634</v>
      </c>
      <c r="I82" s="65">
        <v>0.0628825354238283</v>
      </c>
      <c r="J82" s="65">
        <v>0.20315818635146365</v>
      </c>
      <c r="K82" s="65">
        <v>0</v>
      </c>
      <c r="L82" s="65">
        <v>6.9436539556061465</v>
      </c>
      <c r="M82" s="65">
        <v>2.479338842975207</v>
      </c>
      <c r="N82" s="65">
        <v>10.578947687789368</v>
      </c>
      <c r="O82" s="65">
        <v>7.55718954248366</v>
      </c>
      <c r="P82" s="65">
        <v>10.491764636553818</v>
      </c>
    </row>
    <row r="83" spans="2:16" s="54" customFormat="1" ht="15" customHeight="1">
      <c r="B83" s="57" t="s">
        <v>42</v>
      </c>
      <c r="C83" s="65">
        <v>0.0434137694005282</v>
      </c>
      <c r="D83" s="65">
        <v>0.054892776110663836</v>
      </c>
      <c r="E83" s="65">
        <v>0.26217228464419473</v>
      </c>
      <c r="F83" s="65">
        <v>65.55642196724963</v>
      </c>
      <c r="G83" s="65">
        <v>0</v>
      </c>
      <c r="H83" s="65">
        <v>0.06540725635797007</v>
      </c>
      <c r="I83" s="65">
        <v>0.05030602833906263</v>
      </c>
      <c r="J83" s="65">
        <v>0.06464124111182935</v>
      </c>
      <c r="K83" s="65">
        <v>0.078003120124805</v>
      </c>
      <c r="L83" s="65">
        <v>11.610700056915196</v>
      </c>
      <c r="M83" s="65">
        <v>0.3305785123966942</v>
      </c>
      <c r="N83" s="65">
        <v>3.775508346531229</v>
      </c>
      <c r="O83" s="65">
        <v>1.286764705882353</v>
      </c>
      <c r="P83" s="65">
        <v>3.7037037037037037</v>
      </c>
    </row>
    <row r="84" spans="2:16" s="54" customFormat="1" ht="15" customHeight="1">
      <c r="B84" s="57" t="s">
        <v>43</v>
      </c>
      <c r="C84" s="65">
        <v>0.018089070583553416</v>
      </c>
      <c r="D84" s="65">
        <v>0.007319036814755178</v>
      </c>
      <c r="E84" s="65">
        <v>0.024968789013732832</v>
      </c>
      <c r="F84" s="65">
        <v>0</v>
      </c>
      <c r="G84" s="65">
        <v>63.3419162488142</v>
      </c>
      <c r="H84" s="65">
        <v>0.09618714170289716</v>
      </c>
      <c r="I84" s="65">
        <v>0.1089963947346357</v>
      </c>
      <c r="J84" s="65">
        <v>0</v>
      </c>
      <c r="K84" s="65">
        <v>0.26521060842433697</v>
      </c>
      <c r="L84" s="65">
        <v>1.1952191235059761</v>
      </c>
      <c r="M84" s="65">
        <v>0</v>
      </c>
      <c r="N84" s="65">
        <v>2.898075837838822</v>
      </c>
      <c r="O84" s="65">
        <v>1.0212418300653594</v>
      </c>
      <c r="P84" s="65">
        <v>2.8439258669966705</v>
      </c>
    </row>
    <row r="85" spans="2:16" s="54" customFormat="1" ht="15" customHeight="1">
      <c r="B85" s="57" t="s">
        <v>38</v>
      </c>
      <c r="C85" s="65">
        <v>1.0238413950291234</v>
      </c>
      <c r="D85" s="65">
        <v>0.38058991436726924</v>
      </c>
      <c r="E85" s="65">
        <v>1.2359550561797752</v>
      </c>
      <c r="F85" s="65">
        <v>2.372730310794252</v>
      </c>
      <c r="G85" s="65">
        <v>0.5691828160997425</v>
      </c>
      <c r="H85" s="65">
        <v>66.74233388480629</v>
      </c>
      <c r="I85" s="65">
        <v>2.0877001760710994</v>
      </c>
      <c r="J85" s="65">
        <v>0.1846892603195124</v>
      </c>
      <c r="K85" s="65">
        <v>8.096723868954758</v>
      </c>
      <c r="L85" s="65">
        <v>6.260671599317018</v>
      </c>
      <c r="M85" s="65">
        <v>15.206611570247935</v>
      </c>
      <c r="N85" s="65">
        <v>11.847766066541666</v>
      </c>
      <c r="O85" s="65">
        <v>4.370915032679738</v>
      </c>
      <c r="P85" s="65">
        <v>11.632045729102213</v>
      </c>
    </row>
    <row r="86" spans="2:16" s="54" customFormat="1" ht="15" customHeight="1">
      <c r="B86" s="57" t="s">
        <v>93</v>
      </c>
      <c r="C86" s="65">
        <v>1.1938786585145256</v>
      </c>
      <c r="D86" s="65">
        <v>0.06953084974017419</v>
      </c>
      <c r="E86" s="65">
        <v>0.5493133583021224</v>
      </c>
      <c r="F86" s="65">
        <v>0.9580037874568341</v>
      </c>
      <c r="G86" s="65">
        <v>2.805258165063017</v>
      </c>
      <c r="H86" s="65">
        <v>2.7201723673579314</v>
      </c>
      <c r="I86" s="65">
        <v>65.60744529219419</v>
      </c>
      <c r="J86" s="65">
        <v>0.4063163727029273</v>
      </c>
      <c r="K86" s="65">
        <v>0.374414976599064</v>
      </c>
      <c r="L86" s="65">
        <v>3.016505406943654</v>
      </c>
      <c r="M86" s="65">
        <v>0.8264462809917356</v>
      </c>
      <c r="N86" s="65">
        <v>10.471544123447352</v>
      </c>
      <c r="O86" s="65">
        <v>2.287581699346405</v>
      </c>
      <c r="P86" s="65">
        <v>10.235422375438286</v>
      </c>
    </row>
    <row r="87" spans="2:16" s="54" customFormat="1" ht="15" customHeight="1">
      <c r="B87" s="57" t="s">
        <v>40</v>
      </c>
      <c r="C87" s="65">
        <v>0.15556600701855938</v>
      </c>
      <c r="D87" s="65">
        <v>0.36229232233038133</v>
      </c>
      <c r="E87" s="65">
        <v>0.07906783187682064</v>
      </c>
      <c r="F87" s="65">
        <v>0</v>
      </c>
      <c r="G87" s="65">
        <v>0</v>
      </c>
      <c r="H87" s="65">
        <v>0.4693932515101381</v>
      </c>
      <c r="I87" s="65">
        <v>0.09222771862161483</v>
      </c>
      <c r="J87" s="65">
        <v>61.917074522116536</v>
      </c>
      <c r="K87" s="65">
        <v>0</v>
      </c>
      <c r="L87" s="65">
        <v>8.42344906089926</v>
      </c>
      <c r="M87" s="65">
        <v>5.289256198347108</v>
      </c>
      <c r="N87" s="65">
        <v>4.362890551520337</v>
      </c>
      <c r="O87" s="65">
        <v>4.370915032679738</v>
      </c>
      <c r="P87" s="65">
        <v>4.3631220719526205</v>
      </c>
    </row>
    <row r="88" spans="2:16" s="54" customFormat="1" ht="15" customHeight="1">
      <c r="B88" s="57" t="s">
        <v>124</v>
      </c>
      <c r="C88" s="65">
        <v>0.1085344235013205</v>
      </c>
      <c r="D88" s="65">
        <v>0</v>
      </c>
      <c r="E88" s="65">
        <v>0.05409904286308781</v>
      </c>
      <c r="F88" s="65">
        <v>0.2784894730979169</v>
      </c>
      <c r="G88" s="65">
        <v>0.14907168993088493</v>
      </c>
      <c r="H88" s="65">
        <v>0.12696702704782425</v>
      </c>
      <c r="I88" s="65">
        <v>0.041921690282552194</v>
      </c>
      <c r="J88" s="65">
        <v>0</v>
      </c>
      <c r="K88" s="65">
        <v>57.92511700468019</v>
      </c>
      <c r="L88" s="65">
        <v>0.398406374501992</v>
      </c>
      <c r="M88" s="65">
        <v>1.322314049586777</v>
      </c>
      <c r="N88" s="65">
        <v>2.3361792243884976</v>
      </c>
      <c r="O88" s="65">
        <v>1.5318627450980393</v>
      </c>
      <c r="P88" s="65">
        <v>2.312973275582663</v>
      </c>
    </row>
    <row r="89" spans="2:16" s="54" customFormat="1" ht="15" customHeight="1">
      <c r="B89" s="57" t="s">
        <v>126</v>
      </c>
      <c r="C89" s="65">
        <v>0</v>
      </c>
      <c r="D89" s="65">
        <v>0</v>
      </c>
      <c r="E89" s="65">
        <v>0</v>
      </c>
      <c r="F89" s="65">
        <v>0</v>
      </c>
      <c r="G89" s="65">
        <v>0</v>
      </c>
      <c r="H89" s="65">
        <v>0</v>
      </c>
      <c r="I89" s="65">
        <v>0</v>
      </c>
      <c r="J89" s="65">
        <v>0</v>
      </c>
      <c r="K89" s="65">
        <v>0</v>
      </c>
      <c r="L89" s="65">
        <v>0</v>
      </c>
      <c r="M89" s="65">
        <v>0</v>
      </c>
      <c r="N89" s="65">
        <v>0</v>
      </c>
      <c r="O89" s="65">
        <v>0</v>
      </c>
      <c r="P89" s="65">
        <v>0</v>
      </c>
    </row>
    <row r="90" spans="2:16" s="54" customFormat="1" ht="15" customHeight="1">
      <c r="B90" s="57" t="s">
        <v>46</v>
      </c>
      <c r="C90" s="65">
        <v>9.775333743352267</v>
      </c>
      <c r="D90" s="65">
        <v>0.6696918685500988</v>
      </c>
      <c r="E90" s="65">
        <v>3.3458177278402</v>
      </c>
      <c r="F90" s="65">
        <v>2.5286844157290855</v>
      </c>
      <c r="G90" s="65">
        <v>1.8430681664182138</v>
      </c>
      <c r="H90" s="65">
        <v>0.9041591320072333</v>
      </c>
      <c r="I90" s="65">
        <v>2.033201978703781</v>
      </c>
      <c r="J90" s="65">
        <v>1.0065564687413426</v>
      </c>
      <c r="K90" s="65">
        <v>1.107644305772231</v>
      </c>
      <c r="L90" s="65">
        <v>0.28457598178713717</v>
      </c>
      <c r="M90" s="65">
        <v>67.10743801652893</v>
      </c>
      <c r="N90" s="65">
        <v>3.25426731958325</v>
      </c>
      <c r="O90" s="65">
        <v>0</v>
      </c>
      <c r="P90" s="65">
        <v>3.160375968649636</v>
      </c>
    </row>
    <row r="91" spans="2:16" s="54" customFormat="1" ht="15" customHeight="1">
      <c r="B91" s="57" t="s">
        <v>27</v>
      </c>
      <c r="C91" s="65">
        <v>100</v>
      </c>
      <c r="D91" s="65">
        <v>100</v>
      </c>
      <c r="E91" s="65">
        <v>100</v>
      </c>
      <c r="F91" s="65">
        <v>100</v>
      </c>
      <c r="G91" s="65">
        <v>100</v>
      </c>
      <c r="H91" s="65">
        <v>100</v>
      </c>
      <c r="I91" s="65">
        <v>100</v>
      </c>
      <c r="J91" s="65">
        <v>100</v>
      </c>
      <c r="K91" s="65">
        <v>100</v>
      </c>
      <c r="L91" s="65">
        <v>100</v>
      </c>
      <c r="M91" s="65">
        <v>100</v>
      </c>
      <c r="N91" s="65">
        <v>100</v>
      </c>
      <c r="O91" s="65">
        <v>100</v>
      </c>
      <c r="P91" s="65">
        <v>100</v>
      </c>
    </row>
    <row r="92" spans="2:16" s="54" customFormat="1" ht="12.75">
      <c r="B92" s="57" t="s">
        <v>165</v>
      </c>
      <c r="C92" s="68">
        <v>107.27203576640069</v>
      </c>
      <c r="D92" s="69">
        <v>94.88853392596708</v>
      </c>
      <c r="E92" s="69">
        <v>138.73893639255672</v>
      </c>
      <c r="F92" s="69">
        <v>121.06214262595749</v>
      </c>
      <c r="G92" s="69">
        <v>121.48701822552232</v>
      </c>
      <c r="H92" s="69">
        <v>100.64473658734923</v>
      </c>
      <c r="I92" s="69">
        <v>119.16572998626202</v>
      </c>
      <c r="J92" s="69">
        <v>105.1328602079551</v>
      </c>
      <c r="K92" s="69">
        <v>116.75774134790528</v>
      </c>
      <c r="L92" s="69"/>
      <c r="M92" s="69">
        <v>0.41154530841749604</v>
      </c>
      <c r="N92" s="69">
        <v>111.69135598397082</v>
      </c>
      <c r="O92" s="57"/>
      <c r="P92" s="57"/>
    </row>
    <row r="93" spans="2:16" s="54" customFormat="1" ht="25.5" customHeight="1">
      <c r="B93" s="171" t="s">
        <v>171</v>
      </c>
      <c r="C93" s="171"/>
      <c r="D93" s="171"/>
      <c r="E93" s="171"/>
      <c r="F93" s="171"/>
      <c r="G93" s="171"/>
      <c r="H93" s="171"/>
      <c r="I93" s="171"/>
      <c r="J93" s="171"/>
      <c r="K93" s="171"/>
      <c r="L93" s="171"/>
      <c r="M93" s="171"/>
      <c r="N93" s="171"/>
      <c r="O93" s="171"/>
      <c r="P93" s="171"/>
    </row>
    <row r="94" s="62" customFormat="1" ht="12.75"/>
    <row r="95" s="62" customFormat="1" ht="12.75">
      <c r="B95" s="90" t="s">
        <v>214</v>
      </c>
    </row>
    <row r="96" s="62" customFormat="1" ht="12.75"/>
    <row r="97" s="62" customFormat="1" ht="12.75"/>
    <row r="98" s="62" customFormat="1" ht="12.75"/>
    <row r="99" s="62" customFormat="1" ht="12.75"/>
    <row r="100" spans="2:16" s="54" customFormat="1" ht="16.5" customHeight="1">
      <c r="B100" s="123" t="s">
        <v>18</v>
      </c>
      <c r="C100" s="123"/>
      <c r="D100" s="123"/>
      <c r="E100" s="123"/>
      <c r="F100" s="123"/>
      <c r="G100" s="123"/>
      <c r="H100" s="123"/>
      <c r="I100" s="123"/>
      <c r="J100" s="123"/>
      <c r="K100" s="123"/>
      <c r="L100" s="123"/>
      <c r="M100" s="123"/>
      <c r="N100" s="123"/>
      <c r="O100" s="123"/>
      <c r="P100" s="123"/>
    </row>
    <row r="101" s="54" customFormat="1" ht="12.75"/>
    <row r="102" spans="2:16" s="54" customFormat="1" ht="12.75" customHeight="1">
      <c r="B102" s="172"/>
      <c r="C102" s="174" t="s">
        <v>44</v>
      </c>
      <c r="D102" s="174"/>
      <c r="E102" s="174"/>
      <c r="F102" s="174"/>
      <c r="G102" s="174"/>
      <c r="H102" s="174"/>
      <c r="I102" s="174"/>
      <c r="J102" s="174"/>
      <c r="K102" s="174"/>
      <c r="L102" s="174"/>
      <c r="M102" s="174"/>
      <c r="N102" s="164" t="s">
        <v>47</v>
      </c>
      <c r="O102" s="162" t="s">
        <v>45</v>
      </c>
      <c r="P102" s="160" t="s">
        <v>27</v>
      </c>
    </row>
    <row r="103" spans="1:16" s="54" customFormat="1" ht="12.75">
      <c r="A103" s="99"/>
      <c r="B103" s="173"/>
      <c r="C103" s="55" t="s">
        <v>28</v>
      </c>
      <c r="D103" s="55" t="s">
        <v>29</v>
      </c>
      <c r="E103" s="55" t="s">
        <v>30</v>
      </c>
      <c r="F103" s="55" t="s">
        <v>31</v>
      </c>
      <c r="G103" s="55" t="s">
        <v>32</v>
      </c>
      <c r="H103" s="55" t="s">
        <v>33</v>
      </c>
      <c r="I103" s="55" t="s">
        <v>34</v>
      </c>
      <c r="J103" s="55" t="s">
        <v>35</v>
      </c>
      <c r="K103" s="55" t="s">
        <v>36</v>
      </c>
      <c r="L103" s="55">
        <v>88</v>
      </c>
      <c r="M103" s="55">
        <v>99</v>
      </c>
      <c r="N103" s="165"/>
      <c r="O103" s="166"/>
      <c r="P103" s="161"/>
    </row>
    <row r="104" spans="2:16" s="54" customFormat="1" ht="15" customHeight="1">
      <c r="B104" s="57" t="s">
        <v>37</v>
      </c>
      <c r="C104" s="65">
        <v>86.8108887687038</v>
      </c>
      <c r="D104" s="65">
        <v>21.350943396226416</v>
      </c>
      <c r="E104" s="65">
        <v>23.35943617854346</v>
      </c>
      <c r="F104" s="65">
        <v>35.45059717698154</v>
      </c>
      <c r="G104" s="65">
        <v>33.53828136436832</v>
      </c>
      <c r="H104" s="65">
        <v>28.66857551896922</v>
      </c>
      <c r="I104" s="65">
        <v>29.475496577499683</v>
      </c>
      <c r="J104" s="65">
        <v>24.283136154000402</v>
      </c>
      <c r="K104" s="65">
        <v>34.217838288413446</v>
      </c>
      <c r="L104" s="65">
        <v>56.49230769230769</v>
      </c>
      <c r="M104" s="65">
        <v>59.04842820730671</v>
      </c>
      <c r="N104" s="65">
        <v>37.62268663239231</v>
      </c>
      <c r="O104" s="65">
        <v>63.71914204775395</v>
      </c>
      <c r="P104" s="65">
        <v>38.38270739167074</v>
      </c>
    </row>
    <row r="105" spans="2:16" s="54" customFormat="1" ht="15" customHeight="1">
      <c r="B105" s="59" t="s">
        <v>179</v>
      </c>
      <c r="C105" s="65">
        <v>0.2307553632594195</v>
      </c>
      <c r="D105" s="65">
        <v>77.13962264150943</v>
      </c>
      <c r="E105" s="65">
        <v>0.12137823022709475</v>
      </c>
      <c r="F105" s="65">
        <v>0.08686210640608034</v>
      </c>
      <c r="G105" s="65">
        <v>0</v>
      </c>
      <c r="H105" s="65">
        <v>0.4294917680744452</v>
      </c>
      <c r="I105" s="65">
        <v>0.33175156427161634</v>
      </c>
      <c r="J105" s="65">
        <v>10.878283537196712</v>
      </c>
      <c r="K105" s="65">
        <v>0.1250347318699639</v>
      </c>
      <c r="L105" s="65">
        <v>12.8</v>
      </c>
      <c r="M105" s="65">
        <v>7.4766355140186915</v>
      </c>
      <c r="N105" s="65">
        <v>13.42769910591263</v>
      </c>
      <c r="O105" s="65">
        <v>12.242007284500202</v>
      </c>
      <c r="P105" s="65">
        <v>13.393167581073834</v>
      </c>
    </row>
    <row r="106" spans="2:16" s="54" customFormat="1" ht="15" customHeight="1">
      <c r="B106" s="57" t="s">
        <v>41</v>
      </c>
      <c r="C106" s="65">
        <v>0.046872183162069585</v>
      </c>
      <c r="D106" s="65">
        <v>0.13962264150943396</v>
      </c>
      <c r="E106" s="65">
        <v>71.0415035238841</v>
      </c>
      <c r="F106" s="65">
        <v>0.04343105320304017</v>
      </c>
      <c r="G106" s="65">
        <v>0</v>
      </c>
      <c r="H106" s="65">
        <v>0</v>
      </c>
      <c r="I106" s="65">
        <v>0.03779448200562718</v>
      </c>
      <c r="J106" s="65">
        <v>0</v>
      </c>
      <c r="K106" s="65">
        <v>0.40288969158099475</v>
      </c>
      <c r="L106" s="65">
        <v>5.846153846153846</v>
      </c>
      <c r="M106" s="65">
        <v>0</v>
      </c>
      <c r="N106" s="65">
        <v>11.126622923356136</v>
      </c>
      <c r="O106" s="65">
        <v>9.71266693646297</v>
      </c>
      <c r="P106" s="65">
        <v>11.085443541496014</v>
      </c>
    </row>
    <row r="107" spans="2:16" s="54" customFormat="1" ht="15" customHeight="1">
      <c r="B107" s="57" t="s">
        <v>42</v>
      </c>
      <c r="C107" s="65">
        <v>0.17667207499549306</v>
      </c>
      <c r="D107" s="65">
        <v>0.018867924528301886</v>
      </c>
      <c r="E107" s="65">
        <v>0.11746280344557557</v>
      </c>
      <c r="F107" s="65">
        <v>59.66340933767644</v>
      </c>
      <c r="G107" s="65">
        <v>0</v>
      </c>
      <c r="H107" s="65">
        <v>0.13521037143084388</v>
      </c>
      <c r="I107" s="65">
        <v>0.029395708226598916</v>
      </c>
      <c r="J107" s="65">
        <v>0</v>
      </c>
      <c r="K107" s="65">
        <v>0</v>
      </c>
      <c r="L107" s="65">
        <v>10.830769230769231</v>
      </c>
      <c r="M107" s="65">
        <v>0</v>
      </c>
      <c r="N107" s="65">
        <v>3.5180790171715763</v>
      </c>
      <c r="O107" s="65">
        <v>0.9510319708619992</v>
      </c>
      <c r="P107" s="65">
        <v>3.4433175595641488</v>
      </c>
    </row>
    <row r="108" spans="2:16" s="54" customFormat="1" ht="15" customHeight="1">
      <c r="B108" s="57" t="s">
        <v>43</v>
      </c>
      <c r="C108" s="65">
        <v>0</v>
      </c>
      <c r="D108" s="65">
        <v>0.03018867924528302</v>
      </c>
      <c r="E108" s="65">
        <v>0.003915426781519186</v>
      </c>
      <c r="F108" s="65">
        <v>0</v>
      </c>
      <c r="G108" s="65">
        <v>61.30873956960914</v>
      </c>
      <c r="H108" s="65">
        <v>0.03976775630318937</v>
      </c>
      <c r="I108" s="65">
        <v>0.016797547558056524</v>
      </c>
      <c r="J108" s="65">
        <v>0</v>
      </c>
      <c r="K108" s="65">
        <v>0.5557099194220617</v>
      </c>
      <c r="L108" s="65">
        <v>1.5384615384615385</v>
      </c>
      <c r="M108" s="65">
        <v>0</v>
      </c>
      <c r="N108" s="65">
        <v>2.5954634019022875</v>
      </c>
      <c r="O108" s="65">
        <v>0.9915014164305949</v>
      </c>
      <c r="P108" s="65">
        <v>2.5487503756828587</v>
      </c>
    </row>
    <row r="109" spans="2:16" s="54" customFormat="1" ht="15" customHeight="1">
      <c r="B109" s="57" t="s">
        <v>38</v>
      </c>
      <c r="C109" s="65">
        <v>1.4818820984315846</v>
      </c>
      <c r="D109" s="65">
        <v>0.3132075471698113</v>
      </c>
      <c r="E109" s="65">
        <v>0.8300704776820673</v>
      </c>
      <c r="F109" s="65">
        <v>0.9120521172638436</v>
      </c>
      <c r="G109" s="65">
        <v>0.43917435221783047</v>
      </c>
      <c r="H109" s="65">
        <v>67.33078819692993</v>
      </c>
      <c r="I109" s="65">
        <v>1.5495737622307144</v>
      </c>
      <c r="J109" s="65">
        <v>0.0300782033286545</v>
      </c>
      <c r="K109" s="65">
        <v>12.225618227285358</v>
      </c>
      <c r="L109" s="65">
        <v>1.5384615384615385</v>
      </c>
      <c r="M109" s="65">
        <v>1.699235344095157</v>
      </c>
      <c r="N109" s="65">
        <v>11.561830420821977</v>
      </c>
      <c r="O109" s="65">
        <v>4.289761230271146</v>
      </c>
      <c r="P109" s="65">
        <v>11.350042135410835</v>
      </c>
    </row>
    <row r="110" spans="2:16" s="54" customFormat="1" ht="15" customHeight="1">
      <c r="B110" s="57" t="s">
        <v>93</v>
      </c>
      <c r="C110" s="65">
        <v>0.7427438254912565</v>
      </c>
      <c r="D110" s="65">
        <v>0.2339622641509434</v>
      </c>
      <c r="E110" s="65">
        <v>0.17619420516836334</v>
      </c>
      <c r="F110" s="65">
        <v>0.510314875135722</v>
      </c>
      <c r="G110" s="65">
        <v>2.444737227345923</v>
      </c>
      <c r="H110" s="65">
        <v>1.6861528672552295</v>
      </c>
      <c r="I110" s="65">
        <v>66.59387729391509</v>
      </c>
      <c r="J110" s="65">
        <v>0.3408863043914177</v>
      </c>
      <c r="K110" s="65">
        <v>0.4584606835232009</v>
      </c>
      <c r="L110" s="65">
        <v>1.9692307692307693</v>
      </c>
      <c r="M110" s="65">
        <v>1.8691588785046729</v>
      </c>
      <c r="N110" s="65">
        <v>10.276238399019114</v>
      </c>
      <c r="O110" s="65">
        <v>2.5900445163901256</v>
      </c>
      <c r="P110" s="65">
        <v>10.052389342982245</v>
      </c>
    </row>
    <row r="111" spans="2:16" s="54" customFormat="1" ht="15" customHeight="1">
      <c r="B111" s="57" t="s">
        <v>40</v>
      </c>
      <c r="C111" s="65">
        <v>0.22354425815756265</v>
      </c>
      <c r="D111" s="65">
        <v>0.4075471698113208</v>
      </c>
      <c r="E111" s="65">
        <v>0.0548159749412686</v>
      </c>
      <c r="F111" s="65">
        <v>0.33659066232356133</v>
      </c>
      <c r="G111" s="65">
        <v>0</v>
      </c>
      <c r="H111" s="65">
        <v>0.1073729420186113</v>
      </c>
      <c r="I111" s="65">
        <v>0.14697854113299458</v>
      </c>
      <c r="J111" s="65">
        <v>63.72568678564267</v>
      </c>
      <c r="K111" s="65">
        <v>0</v>
      </c>
      <c r="L111" s="65">
        <v>8.615384615384615</v>
      </c>
      <c r="M111" s="65">
        <v>0.594732370433305</v>
      </c>
      <c r="N111" s="65">
        <v>4.115351231266958</v>
      </c>
      <c r="O111" s="65">
        <v>5.240793201133145</v>
      </c>
      <c r="P111" s="65">
        <v>4.148128068076681</v>
      </c>
    </row>
    <row r="112" spans="2:16" s="54" customFormat="1" ht="15" customHeight="1">
      <c r="B112" s="57" t="s">
        <v>124</v>
      </c>
      <c r="C112" s="65">
        <v>0.13701099693528032</v>
      </c>
      <c r="D112" s="65">
        <v>0.007547169811320755</v>
      </c>
      <c r="E112" s="65">
        <v>0.0274079874706343</v>
      </c>
      <c r="F112" s="65">
        <v>0.23887079261672095</v>
      </c>
      <c r="G112" s="65">
        <v>0.04391743522178305</v>
      </c>
      <c r="H112" s="65">
        <v>0.2107691084069037</v>
      </c>
      <c r="I112" s="65">
        <v>0.12598160668542394</v>
      </c>
      <c r="J112" s="65">
        <v>0</v>
      </c>
      <c r="K112" s="65">
        <v>51.09752709085857</v>
      </c>
      <c r="L112" s="65">
        <v>0.36923076923076925</v>
      </c>
      <c r="M112" s="65">
        <v>0.42480883602378927</v>
      </c>
      <c r="N112" s="65">
        <v>2.3332463322994372</v>
      </c>
      <c r="O112" s="65">
        <v>0.2630513961958721</v>
      </c>
      <c r="P112" s="65">
        <v>2.27295495930839</v>
      </c>
    </row>
    <row r="113" spans="2:16" s="54" customFormat="1" ht="15" customHeight="1">
      <c r="B113" s="57" t="s">
        <v>126</v>
      </c>
      <c r="C113" s="65">
        <v>0</v>
      </c>
      <c r="D113" s="65">
        <v>0</v>
      </c>
      <c r="E113" s="65">
        <v>0</v>
      </c>
      <c r="F113" s="65">
        <v>0</v>
      </c>
      <c r="G113" s="65">
        <v>0</v>
      </c>
      <c r="H113" s="65">
        <v>0</v>
      </c>
      <c r="I113" s="65">
        <v>0</v>
      </c>
      <c r="J113" s="65">
        <v>0</v>
      </c>
      <c r="K113" s="65">
        <v>0</v>
      </c>
      <c r="L113" s="65">
        <v>0</v>
      </c>
      <c r="M113" s="65">
        <v>0</v>
      </c>
      <c r="N113" s="65">
        <v>0</v>
      </c>
      <c r="O113" s="65">
        <v>0</v>
      </c>
      <c r="P113" s="65">
        <v>0</v>
      </c>
    </row>
    <row r="114" spans="2:16" s="54" customFormat="1" ht="15" customHeight="1">
      <c r="B114" s="57" t="s">
        <v>46</v>
      </c>
      <c r="C114" s="65">
        <v>10.14963043086353</v>
      </c>
      <c r="D114" s="65">
        <v>0.3584905660377358</v>
      </c>
      <c r="E114" s="65">
        <v>4.267815191855912</v>
      </c>
      <c r="F114" s="65">
        <v>2.757871878393051</v>
      </c>
      <c r="G114" s="65">
        <v>2.2251500512370077</v>
      </c>
      <c r="H114" s="65">
        <v>1.3918714706116282</v>
      </c>
      <c r="I114" s="65">
        <v>1.6923529164741948</v>
      </c>
      <c r="J114" s="65">
        <v>0.7419290154401443</v>
      </c>
      <c r="K114" s="65">
        <v>0.9169213670464018</v>
      </c>
      <c r="L114" s="65">
        <v>0</v>
      </c>
      <c r="M114" s="65">
        <v>28.88700084961767</v>
      </c>
      <c r="N114" s="65">
        <v>3.422782535857577</v>
      </c>
      <c r="O114" s="65">
        <v>0</v>
      </c>
      <c r="P114" s="65">
        <v>3.3230990447342523</v>
      </c>
    </row>
    <row r="115" spans="2:16" s="54" customFormat="1" ht="15" customHeight="1">
      <c r="B115" s="57" t="s">
        <v>27</v>
      </c>
      <c r="C115" s="65">
        <v>100</v>
      </c>
      <c r="D115" s="65">
        <v>100</v>
      </c>
      <c r="E115" s="65">
        <v>100</v>
      </c>
      <c r="F115" s="65">
        <v>100</v>
      </c>
      <c r="G115" s="65">
        <v>100</v>
      </c>
      <c r="H115" s="65">
        <v>100</v>
      </c>
      <c r="I115" s="65">
        <v>100</v>
      </c>
      <c r="J115" s="65">
        <v>100</v>
      </c>
      <c r="K115" s="65">
        <v>100</v>
      </c>
      <c r="L115" s="65">
        <v>100</v>
      </c>
      <c r="M115" s="65">
        <v>100</v>
      </c>
      <c r="N115" s="65">
        <v>100</v>
      </c>
      <c r="O115" s="65">
        <v>100</v>
      </c>
      <c r="P115" s="65">
        <v>100</v>
      </c>
    </row>
    <row r="116" spans="2:16" s="54" customFormat="1" ht="12.75">
      <c r="B116" s="57" t="s">
        <v>165</v>
      </c>
      <c r="C116" s="68">
        <v>107.55627944854866</v>
      </c>
      <c r="D116" s="69">
        <v>91.34529209811518</v>
      </c>
      <c r="E116" s="69">
        <v>146.77401743587976</v>
      </c>
      <c r="F116" s="69">
        <v>124.56887806857375</v>
      </c>
      <c r="G116" s="69">
        <v>113.26104257859133</v>
      </c>
      <c r="H116" s="69">
        <v>96.79542698770136</v>
      </c>
      <c r="I116" s="69">
        <v>119.51077519146416</v>
      </c>
      <c r="J116" s="69">
        <v>95.69497347136539</v>
      </c>
      <c r="K116" s="69">
        <v>130.9822760854533</v>
      </c>
      <c r="L116" s="69"/>
      <c r="M116" s="69">
        <v>0.7982643007659133</v>
      </c>
      <c r="N116" s="69">
        <v>110.93771300329819</v>
      </c>
      <c r="O116" s="57"/>
      <c r="P116" s="57"/>
    </row>
    <row r="117" spans="2:16" s="54" customFormat="1" ht="25.5" customHeight="1">
      <c r="B117" s="171" t="s">
        <v>225</v>
      </c>
      <c r="C117" s="171"/>
      <c r="D117" s="171"/>
      <c r="E117" s="171"/>
      <c r="F117" s="171"/>
      <c r="G117" s="171"/>
      <c r="H117" s="171"/>
      <c r="I117" s="171"/>
      <c r="J117" s="171"/>
      <c r="K117" s="171"/>
      <c r="L117" s="171"/>
      <c r="M117" s="171"/>
      <c r="N117" s="171"/>
      <c r="O117" s="171"/>
      <c r="P117" s="171"/>
    </row>
    <row r="118" s="54" customFormat="1" ht="12.75">
      <c r="N118" s="116"/>
    </row>
    <row r="119" spans="2:14" ht="12.75">
      <c r="B119" s="6" t="s">
        <v>206</v>
      </c>
      <c r="N119" s="7"/>
    </row>
    <row r="120" spans="2:9" ht="12.75">
      <c r="B120" s="90">
        <v>2008</v>
      </c>
      <c r="C120" s="90">
        <v>2009</v>
      </c>
      <c r="D120" s="90">
        <v>2010</v>
      </c>
      <c r="E120" s="90">
        <v>2011</v>
      </c>
      <c r="I120" s="91" t="s">
        <v>205</v>
      </c>
    </row>
    <row r="121" s="36" customFormat="1" ht="12.75"/>
    <row r="122" spans="2:16" s="36" customFormat="1" ht="16.5" customHeight="1">
      <c r="B122" s="159" t="s">
        <v>8</v>
      </c>
      <c r="C122" s="159"/>
      <c r="D122" s="159"/>
      <c r="E122" s="159"/>
      <c r="F122" s="159"/>
      <c r="G122" s="159"/>
      <c r="H122" s="159"/>
      <c r="I122" s="159"/>
      <c r="J122" s="159"/>
      <c r="K122" s="159"/>
      <c r="L122" s="159"/>
      <c r="M122" s="159"/>
      <c r="N122" s="159"/>
      <c r="O122" s="159"/>
      <c r="P122" s="159"/>
    </row>
    <row r="123" spans="2:16" s="36" customFormat="1" ht="16.5" customHeight="1">
      <c r="B123" s="159"/>
      <c r="C123" s="159"/>
      <c r="D123" s="159"/>
      <c r="E123" s="159"/>
      <c r="F123" s="159"/>
      <c r="G123" s="159"/>
      <c r="H123" s="159"/>
      <c r="I123" s="159"/>
      <c r="J123" s="159"/>
      <c r="K123" s="159"/>
      <c r="L123" s="159"/>
      <c r="M123" s="159"/>
      <c r="N123" s="159"/>
      <c r="O123" s="159"/>
      <c r="P123" s="159"/>
    </row>
    <row r="124" spans="2:16" s="36" customFormat="1" ht="16.5" customHeight="1">
      <c r="B124" s="159"/>
      <c r="C124" s="159"/>
      <c r="D124" s="159"/>
      <c r="E124" s="159"/>
      <c r="F124" s="159"/>
      <c r="G124" s="159"/>
      <c r="H124" s="159"/>
      <c r="I124" s="159"/>
      <c r="J124" s="159"/>
      <c r="K124" s="159"/>
      <c r="L124" s="159"/>
      <c r="M124" s="159"/>
      <c r="N124" s="159"/>
      <c r="O124" s="159"/>
      <c r="P124" s="159"/>
    </row>
    <row r="125" spans="2:16" s="36" customFormat="1" ht="16.5" customHeight="1">
      <c r="B125" s="159"/>
      <c r="C125" s="159"/>
      <c r="D125" s="159"/>
      <c r="E125" s="159"/>
      <c r="F125" s="159"/>
      <c r="G125" s="159"/>
      <c r="H125" s="159"/>
      <c r="I125" s="159"/>
      <c r="J125" s="159"/>
      <c r="K125" s="159"/>
      <c r="L125" s="159"/>
      <c r="M125" s="159"/>
      <c r="N125" s="159"/>
      <c r="O125" s="159"/>
      <c r="P125" s="159"/>
    </row>
    <row r="126" spans="2:16" s="36" customFormat="1" ht="16.5" customHeight="1">
      <c r="B126" s="159"/>
      <c r="C126" s="159"/>
      <c r="D126" s="159"/>
      <c r="E126" s="159"/>
      <c r="F126" s="159"/>
      <c r="G126" s="159"/>
      <c r="H126" s="159"/>
      <c r="I126" s="159"/>
      <c r="J126" s="159"/>
      <c r="K126" s="159"/>
      <c r="L126" s="159"/>
      <c r="M126" s="159"/>
      <c r="N126" s="159"/>
      <c r="O126" s="159"/>
      <c r="P126" s="159"/>
    </row>
    <row r="127" spans="2:16" s="36" customFormat="1" ht="16.5" customHeight="1">
      <c r="B127" s="159"/>
      <c r="C127" s="159"/>
      <c r="D127" s="159"/>
      <c r="E127" s="159"/>
      <c r="F127" s="159"/>
      <c r="G127" s="159"/>
      <c r="H127" s="159"/>
      <c r="I127" s="159"/>
      <c r="J127" s="159"/>
      <c r="K127" s="159"/>
      <c r="L127" s="159"/>
      <c r="M127" s="159"/>
      <c r="N127" s="159"/>
      <c r="O127" s="159"/>
      <c r="P127" s="159"/>
    </row>
    <row r="128" s="36" customFormat="1" ht="12.75"/>
  </sheetData>
  <mergeCells count="31">
    <mergeCell ref="B122:P127"/>
    <mergeCell ref="B45:P45"/>
    <mergeCell ref="B69:P69"/>
    <mergeCell ref="B93:P93"/>
    <mergeCell ref="P78:P79"/>
    <mergeCell ref="B78:B79"/>
    <mergeCell ref="C78:M78"/>
    <mergeCell ref="N78:N79"/>
    <mergeCell ref="O78:O79"/>
    <mergeCell ref="P54:P55"/>
    <mergeCell ref="O6:O7"/>
    <mergeCell ref="B54:B55"/>
    <mergeCell ref="C54:M54"/>
    <mergeCell ref="N54:N55"/>
    <mergeCell ref="O54:O55"/>
    <mergeCell ref="P6:P7"/>
    <mergeCell ref="P30:P31"/>
    <mergeCell ref="B30:B31"/>
    <mergeCell ref="B21:P21"/>
    <mergeCell ref="C30:M30"/>
    <mergeCell ref="N30:N31"/>
    <mergeCell ref="O30:O31"/>
    <mergeCell ref="B6:B7"/>
    <mergeCell ref="C6:M6"/>
    <mergeCell ref="N6:N7"/>
    <mergeCell ref="B117:P117"/>
    <mergeCell ref="B102:B103"/>
    <mergeCell ref="C102:M102"/>
    <mergeCell ref="N102:N103"/>
    <mergeCell ref="O102:O103"/>
    <mergeCell ref="P102:P103"/>
  </mergeCells>
  <hyperlinks>
    <hyperlink ref="B120" location="'Estancias x area'!A1" display="'Estancias x area'!A1"/>
    <hyperlink ref="C120" location="'Estancias x area'!A27" display="'Estancias x area'!A27"/>
    <hyperlink ref="D120" location="'Estancias x area'!A51" display="'Estancias x area'!A51"/>
    <hyperlink ref="I120" location="ÍNDICE!A1" display="Índice"/>
    <hyperlink ref="B23" location="'Estancias x area'!I120" display="Volver"/>
    <hyperlink ref="E120" location="'Estancias x area'!A74" display="'Estancias x area'!A74"/>
    <hyperlink ref="B47" location="'Estancias x area'!I120" display="Volver"/>
    <hyperlink ref="B71" location="'Estancias x area'!I120" display="Volver"/>
    <hyperlink ref="B95" location="'Estancias x area'!I120" display="Volver"/>
  </hyperlinks>
  <printOptions/>
  <pageMargins left="0.75" right="0.75" top="1" bottom="1" header="0" footer="0"/>
  <pageSetup horizontalDpi="200" verticalDpi="2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P122"/>
  <sheetViews>
    <sheetView showGridLines="0" showRowColHeaders="0" zoomScale="80" zoomScaleNormal="80" workbookViewId="0" topLeftCell="A91">
      <selection activeCell="I115" sqref="I115"/>
    </sheetView>
  </sheetViews>
  <sheetFormatPr defaultColWidth="11.421875" defaultRowHeight="12.75"/>
  <cols>
    <col min="2" max="2" width="29.7109375" style="0" customWidth="1"/>
    <col min="3" max="5" width="7.7109375" style="0" bestFit="1" customWidth="1"/>
    <col min="6" max="7" width="6.7109375" style="0" customWidth="1"/>
    <col min="8" max="9" width="7.7109375" style="0" bestFit="1" customWidth="1"/>
    <col min="10" max="11" width="6.7109375" style="0" bestFit="1" customWidth="1"/>
    <col min="12" max="13" width="6.57421875" style="0" bestFit="1" customWidth="1"/>
    <col min="14" max="14" width="10.00390625" style="0" bestFit="1" customWidth="1"/>
    <col min="15" max="15" width="11.57421875" style="0" bestFit="1" customWidth="1"/>
    <col min="16" max="16" width="9.7109375" style="0" customWidth="1"/>
  </cols>
  <sheetData>
    <row r="1" spans="1:2" ht="12.75">
      <c r="A1" s="6"/>
      <c r="B1" s="97"/>
    </row>
    <row r="2" spans="2:8" s="50" customFormat="1" ht="12.75">
      <c r="B2" s="6"/>
      <c r="C2"/>
      <c r="D2"/>
      <c r="E2"/>
      <c r="F2"/>
      <c r="G2"/>
      <c r="H2"/>
    </row>
    <row r="3" s="50" customFormat="1" ht="12.75"/>
    <row r="4" spans="2:16" s="53" customFormat="1" ht="15.75">
      <c r="B4" s="175" t="s">
        <v>201</v>
      </c>
      <c r="C4" s="175"/>
      <c r="D4" s="175"/>
      <c r="E4" s="175"/>
      <c r="F4" s="175"/>
      <c r="G4" s="175"/>
      <c r="H4" s="175"/>
      <c r="I4" s="175"/>
      <c r="J4" s="175"/>
      <c r="K4" s="175"/>
      <c r="L4" s="175"/>
      <c r="M4" s="175"/>
      <c r="N4" s="175"/>
      <c r="O4" s="175"/>
      <c r="P4" s="175"/>
    </row>
    <row r="5" s="53" customFormat="1" ht="12.75"/>
    <row r="6" spans="2:16" s="54" customFormat="1" ht="12.75" customHeight="1">
      <c r="B6" s="172"/>
      <c r="C6" s="174" t="s">
        <v>44</v>
      </c>
      <c r="D6" s="174"/>
      <c r="E6" s="174"/>
      <c r="F6" s="174"/>
      <c r="G6" s="174"/>
      <c r="H6" s="174"/>
      <c r="I6" s="174"/>
      <c r="J6" s="174"/>
      <c r="K6" s="174"/>
      <c r="L6" s="174"/>
      <c r="M6" s="174"/>
      <c r="N6" s="164" t="s">
        <v>47</v>
      </c>
      <c r="O6" s="162" t="s">
        <v>45</v>
      </c>
      <c r="P6" s="160" t="s">
        <v>27</v>
      </c>
    </row>
    <row r="7" spans="2:16" s="54" customFormat="1" ht="12.75">
      <c r="B7" s="173"/>
      <c r="C7" s="55" t="s">
        <v>28</v>
      </c>
      <c r="D7" s="55" t="s">
        <v>29</v>
      </c>
      <c r="E7" s="55" t="s">
        <v>30</v>
      </c>
      <c r="F7" s="55" t="s">
        <v>31</v>
      </c>
      <c r="G7" s="55" t="s">
        <v>32</v>
      </c>
      <c r="H7" s="55" t="s">
        <v>33</v>
      </c>
      <c r="I7" s="55" t="s">
        <v>34</v>
      </c>
      <c r="J7" s="55" t="s">
        <v>35</v>
      </c>
      <c r="K7" s="55" t="s">
        <v>36</v>
      </c>
      <c r="L7" s="55">
        <v>88</v>
      </c>
      <c r="M7" s="55">
        <v>99</v>
      </c>
      <c r="N7" s="165"/>
      <c r="O7" s="166"/>
      <c r="P7" s="161"/>
    </row>
    <row r="8" spans="2:16" s="54" customFormat="1" ht="15" customHeight="1">
      <c r="B8" s="57" t="s">
        <v>37</v>
      </c>
      <c r="C8" s="65">
        <v>38.28557890996196</v>
      </c>
      <c r="D8" s="65">
        <v>7.9258742547282806</v>
      </c>
      <c r="E8" s="65">
        <v>5.767383092696666</v>
      </c>
      <c r="F8" s="65">
        <v>3.2969636346885323</v>
      </c>
      <c r="G8" s="65">
        <v>2.220350359967886</v>
      </c>
      <c r="H8" s="65">
        <v>9.64608641861567</v>
      </c>
      <c r="I8" s="65">
        <v>10.609510522644415</v>
      </c>
      <c r="J8" s="65">
        <v>4.301188486292265</v>
      </c>
      <c r="K8" s="65">
        <v>1.7294252359204516</v>
      </c>
      <c r="L8" s="65">
        <v>0.22242988194106267</v>
      </c>
      <c r="M8" s="65">
        <v>0.1882099001039761</v>
      </c>
      <c r="N8" s="65">
        <v>84.19300069756117</v>
      </c>
      <c r="O8" s="65">
        <v>15.806999302438832</v>
      </c>
      <c r="P8" s="65">
        <v>100</v>
      </c>
    </row>
    <row r="9" spans="2:16" s="54" customFormat="1" ht="15" customHeight="1">
      <c r="B9" s="59" t="s">
        <v>179</v>
      </c>
      <c r="C9" s="65">
        <v>0.528031021822532</v>
      </c>
      <c r="D9" s="65">
        <v>84.28695185842169</v>
      </c>
      <c r="E9" s="65">
        <v>0.061878635369827975</v>
      </c>
      <c r="F9" s="65">
        <v>0.4290252052308073</v>
      </c>
      <c r="G9" s="65">
        <v>0</v>
      </c>
      <c r="H9" s="65">
        <v>0.22276308733138073</v>
      </c>
      <c r="I9" s="65">
        <v>0.1567592096035642</v>
      </c>
      <c r="J9" s="65">
        <v>10.17284765479972</v>
      </c>
      <c r="K9" s="65">
        <v>0.008250484715977063</v>
      </c>
      <c r="L9" s="65">
        <v>0.6971659585000619</v>
      </c>
      <c r="M9" s="65">
        <v>0.25576502619528896</v>
      </c>
      <c r="N9" s="65">
        <v>96.81943814199084</v>
      </c>
      <c r="O9" s="65">
        <v>3.180561858009158</v>
      </c>
      <c r="P9" s="65">
        <v>100</v>
      </c>
    </row>
    <row r="10" spans="2:16" s="54" customFormat="1" ht="15" customHeight="1">
      <c r="B10" s="57" t="s">
        <v>41</v>
      </c>
      <c r="C10" s="65">
        <v>0.06360311655271109</v>
      </c>
      <c r="D10" s="65">
        <v>0.1590077913817777</v>
      </c>
      <c r="E10" s="65">
        <v>95.75449197010653</v>
      </c>
      <c r="F10" s="65">
        <v>0.005300259712725923</v>
      </c>
      <c r="G10" s="65">
        <v>0</v>
      </c>
      <c r="H10" s="65">
        <v>0.07950389569088885</v>
      </c>
      <c r="I10" s="65">
        <v>0.021201038850903693</v>
      </c>
      <c r="J10" s="65">
        <v>0</v>
      </c>
      <c r="K10" s="65">
        <v>0</v>
      </c>
      <c r="L10" s="65">
        <v>0.620130386388933</v>
      </c>
      <c r="M10" s="65">
        <v>0.36571792017808874</v>
      </c>
      <c r="N10" s="65">
        <v>97.06895637886257</v>
      </c>
      <c r="O10" s="65">
        <v>2.9310436211374356</v>
      </c>
      <c r="P10" s="65">
        <v>100</v>
      </c>
    </row>
    <row r="11" spans="2:16" s="54" customFormat="1" ht="15" customHeight="1">
      <c r="B11" s="57" t="s">
        <v>42</v>
      </c>
      <c r="C11" s="65">
        <v>0.43492268041237114</v>
      </c>
      <c r="D11" s="65">
        <v>0.04832474226804124</v>
      </c>
      <c r="E11" s="65">
        <v>0.6121134020618557</v>
      </c>
      <c r="F11" s="65">
        <v>92.33247422680412</v>
      </c>
      <c r="G11" s="65">
        <v>0.01610824742268041</v>
      </c>
      <c r="H11" s="65">
        <v>0.01610824742268041</v>
      </c>
      <c r="I11" s="65">
        <v>0.25773195876288657</v>
      </c>
      <c r="J11" s="65">
        <v>0</v>
      </c>
      <c r="K11" s="65">
        <v>0.19329896907216496</v>
      </c>
      <c r="L11" s="65">
        <v>3.9143041237113403</v>
      </c>
      <c r="M11" s="65">
        <v>0.27384020618556704</v>
      </c>
      <c r="N11" s="65">
        <v>98.09922680412372</v>
      </c>
      <c r="O11" s="65">
        <v>1.9007731958762886</v>
      </c>
      <c r="P11" s="65">
        <v>100</v>
      </c>
    </row>
    <row r="12" spans="2:16" s="54" customFormat="1" ht="15" customHeight="1">
      <c r="B12" s="57" t="s">
        <v>43</v>
      </c>
      <c r="C12" s="65">
        <v>0.5094494658997535</v>
      </c>
      <c r="D12" s="65">
        <v>0</v>
      </c>
      <c r="E12" s="65">
        <v>0.049301561216105176</v>
      </c>
      <c r="F12" s="65">
        <v>0.03286770747740345</v>
      </c>
      <c r="G12" s="65">
        <v>96.87756778964668</v>
      </c>
      <c r="H12" s="65">
        <v>0.3944124897288414</v>
      </c>
      <c r="I12" s="65">
        <v>0.16433853738701726</v>
      </c>
      <c r="J12" s="65">
        <v>0.08216926869350863</v>
      </c>
      <c r="K12" s="65">
        <v>0</v>
      </c>
      <c r="L12" s="65">
        <v>0.6902218570254725</v>
      </c>
      <c r="M12" s="65">
        <v>0</v>
      </c>
      <c r="N12" s="65">
        <v>98.80032867707477</v>
      </c>
      <c r="O12" s="65">
        <v>1.199671322925226</v>
      </c>
      <c r="P12" s="65">
        <v>100</v>
      </c>
    </row>
    <row r="13" spans="2:16" s="54" customFormat="1" ht="15" customHeight="1">
      <c r="B13" s="57" t="s">
        <v>38</v>
      </c>
      <c r="C13" s="65">
        <v>5.096054811696744</v>
      </c>
      <c r="D13" s="65">
        <v>0.6851462093054498</v>
      </c>
      <c r="E13" s="65">
        <v>1.4061170570059558</v>
      </c>
      <c r="F13" s="65">
        <v>0.5687161345215171</v>
      </c>
      <c r="G13" s="65">
        <v>0.19255743137342707</v>
      </c>
      <c r="H13" s="65">
        <v>77.78424611526577</v>
      </c>
      <c r="I13" s="65">
        <v>2.7137163584255073</v>
      </c>
      <c r="J13" s="65">
        <v>0.4701983789351126</v>
      </c>
      <c r="K13" s="65">
        <v>5.8528502977923065</v>
      </c>
      <c r="L13" s="65">
        <v>0.70753660830236</v>
      </c>
      <c r="M13" s="65">
        <v>2.9420984281939906</v>
      </c>
      <c r="N13" s="65">
        <v>98.41923783081815</v>
      </c>
      <c r="O13" s="65">
        <v>1.5807621691818547</v>
      </c>
      <c r="P13" s="65">
        <v>100</v>
      </c>
    </row>
    <row r="14" spans="2:16" s="54" customFormat="1" ht="15" customHeight="1">
      <c r="B14" s="57" t="s">
        <v>93</v>
      </c>
      <c r="C14" s="65">
        <v>5.97622027534418</v>
      </c>
      <c r="D14" s="65">
        <v>2.3206090947017106</v>
      </c>
      <c r="E14" s="65">
        <v>0.3389653733833959</v>
      </c>
      <c r="F14" s="65">
        <v>0.5319148936170213</v>
      </c>
      <c r="G14" s="65">
        <v>0.5110554860241969</v>
      </c>
      <c r="H14" s="65">
        <v>2.1537338339591154</v>
      </c>
      <c r="I14" s="65">
        <v>85.28368794326241</v>
      </c>
      <c r="J14" s="65">
        <v>0.172090112640801</v>
      </c>
      <c r="K14" s="65">
        <v>0.041718815185648725</v>
      </c>
      <c r="L14" s="65">
        <v>0.3911138923654568</v>
      </c>
      <c r="M14" s="65">
        <v>0.5475594493116396</v>
      </c>
      <c r="N14" s="65">
        <v>98.26866916979557</v>
      </c>
      <c r="O14" s="65">
        <v>1.7313308302044221</v>
      </c>
      <c r="P14" s="65">
        <v>100</v>
      </c>
    </row>
    <row r="15" spans="2:16" s="54" customFormat="1" ht="15" customHeight="1">
      <c r="B15" s="57" t="s">
        <v>40</v>
      </c>
      <c r="C15" s="65">
        <v>0.5337214944201844</v>
      </c>
      <c r="D15" s="65">
        <v>1.3100436681222707</v>
      </c>
      <c r="E15" s="65">
        <v>0</v>
      </c>
      <c r="F15" s="65">
        <v>0</v>
      </c>
      <c r="G15" s="65">
        <v>0</v>
      </c>
      <c r="H15" s="65">
        <v>0.121300339640951</v>
      </c>
      <c r="I15" s="65">
        <v>0.4366812227074236</v>
      </c>
      <c r="J15" s="65">
        <v>87.89422610383309</v>
      </c>
      <c r="K15" s="65">
        <v>0</v>
      </c>
      <c r="L15" s="65">
        <v>3.5904900533721493</v>
      </c>
      <c r="M15" s="65">
        <v>0.29112081513828236</v>
      </c>
      <c r="N15" s="65">
        <v>94.17758369723435</v>
      </c>
      <c r="O15" s="65">
        <v>5.822416302765648</v>
      </c>
      <c r="P15" s="65">
        <v>100</v>
      </c>
    </row>
    <row r="16" spans="2:16" s="54" customFormat="1" ht="15" customHeight="1">
      <c r="B16" s="57" t="s">
        <v>124</v>
      </c>
      <c r="C16" s="65">
        <v>0.5791505791505791</v>
      </c>
      <c r="D16" s="65">
        <v>0.11031439602868175</v>
      </c>
      <c r="E16" s="65">
        <v>0.6067291781577496</v>
      </c>
      <c r="F16" s="65">
        <v>1.2134583563154993</v>
      </c>
      <c r="G16" s="65">
        <v>0.3033645890788748</v>
      </c>
      <c r="H16" s="65">
        <v>0.3309431880860452</v>
      </c>
      <c r="I16" s="65">
        <v>0.11031439602868175</v>
      </c>
      <c r="J16" s="65">
        <v>0.13789299503585217</v>
      </c>
      <c r="K16" s="65">
        <v>95.86321014892444</v>
      </c>
      <c r="L16" s="65">
        <v>0.24820739106453393</v>
      </c>
      <c r="M16" s="65">
        <v>0.27578599007170435</v>
      </c>
      <c r="N16" s="65">
        <v>99.77937120794263</v>
      </c>
      <c r="O16" s="65">
        <v>0.2206287920573635</v>
      </c>
      <c r="P16" s="65">
        <v>100</v>
      </c>
    </row>
    <row r="17" spans="2:16" s="54" customFormat="1" ht="15" customHeight="1">
      <c r="B17" s="57" t="s">
        <v>126</v>
      </c>
      <c r="C17" s="65"/>
      <c r="D17" s="65"/>
      <c r="E17" s="65"/>
      <c r="F17" s="65"/>
      <c r="G17" s="65"/>
      <c r="H17" s="65"/>
      <c r="I17" s="65"/>
      <c r="J17" s="65"/>
      <c r="K17" s="65"/>
      <c r="L17" s="65"/>
      <c r="M17" s="65"/>
      <c r="N17" s="65"/>
      <c r="O17" s="65"/>
      <c r="P17" s="65"/>
    </row>
    <row r="18" spans="2:16" s="54" customFormat="1" ht="15" customHeight="1">
      <c r="B18" s="57" t="s">
        <v>46</v>
      </c>
      <c r="C18" s="65">
        <v>41.393168117883455</v>
      </c>
      <c r="D18" s="65">
        <v>6.5304755525787</v>
      </c>
      <c r="E18" s="65">
        <v>14.953114534494306</v>
      </c>
      <c r="F18" s="65">
        <v>5.023442732752847</v>
      </c>
      <c r="G18" s="65">
        <v>1.5405224380442062</v>
      </c>
      <c r="H18" s="65">
        <v>4.906229068988614</v>
      </c>
      <c r="I18" s="65">
        <v>7.434695244474213</v>
      </c>
      <c r="J18" s="65">
        <v>6.9825853985264565</v>
      </c>
      <c r="K18" s="65">
        <v>0.853985264567984</v>
      </c>
      <c r="L18" s="65">
        <v>0.35164099129269927</v>
      </c>
      <c r="M18" s="65">
        <v>10.030140656396517</v>
      </c>
      <c r="N18" s="65">
        <v>100</v>
      </c>
      <c r="O18" s="65"/>
      <c r="P18" s="65">
        <v>100</v>
      </c>
    </row>
    <row r="19" spans="2:16" s="54" customFormat="1" ht="15" customHeight="1">
      <c r="B19" s="57" t="s">
        <v>27</v>
      </c>
      <c r="C19" s="65">
        <v>18.266195801872385</v>
      </c>
      <c r="D19" s="65">
        <v>14.754537611129273</v>
      </c>
      <c r="E19" s="65">
        <v>12.753004978377017</v>
      </c>
      <c r="F19" s="65">
        <v>4.778491696452973</v>
      </c>
      <c r="G19" s="65">
        <v>4.194376416747496</v>
      </c>
      <c r="H19" s="65">
        <v>13.673656400885283</v>
      </c>
      <c r="I19" s="65">
        <v>13.694555938416029</v>
      </c>
      <c r="J19" s="65">
        <v>5.3170567020529775</v>
      </c>
      <c r="K19" s="65">
        <v>3.3064140144796283</v>
      </c>
      <c r="L19" s="65">
        <v>0.6168042999458756</v>
      </c>
      <c r="M19" s="65">
        <v>0.8970724570889623</v>
      </c>
      <c r="N19" s="65">
        <v>92.2521663174479</v>
      </c>
      <c r="O19" s="65">
        <v>7.747833682552102</v>
      </c>
      <c r="P19" s="65">
        <v>100</v>
      </c>
    </row>
    <row r="20" s="54" customFormat="1" ht="12.75">
      <c r="B20" s="66" t="s">
        <v>174</v>
      </c>
    </row>
    <row r="21" s="62" customFormat="1" ht="12.75"/>
    <row r="22" s="62" customFormat="1" ht="12.75">
      <c r="B22" s="90" t="s">
        <v>214</v>
      </c>
    </row>
    <row r="23" s="62" customFormat="1" ht="12.75"/>
    <row r="24" s="62" customFormat="1" ht="12.75"/>
    <row r="25" s="62" customFormat="1" ht="12.75"/>
    <row r="26" s="54" customFormat="1" ht="12.75"/>
    <row r="27" spans="2:16" s="54" customFormat="1" ht="15.75">
      <c r="B27" s="175" t="s">
        <v>202</v>
      </c>
      <c r="C27" s="175"/>
      <c r="D27" s="175"/>
      <c r="E27" s="175"/>
      <c r="F27" s="175"/>
      <c r="G27" s="175"/>
      <c r="H27" s="175"/>
      <c r="I27" s="175"/>
      <c r="J27" s="175"/>
      <c r="K27" s="175"/>
      <c r="L27" s="175"/>
      <c r="M27" s="175"/>
      <c r="N27" s="175"/>
      <c r="O27" s="175"/>
      <c r="P27" s="175"/>
    </row>
    <row r="28" s="54" customFormat="1" ht="12.75"/>
    <row r="29" spans="2:16" s="54" customFormat="1" ht="12.75" customHeight="1">
      <c r="B29" s="172"/>
      <c r="C29" s="174" t="s">
        <v>44</v>
      </c>
      <c r="D29" s="174"/>
      <c r="E29" s="174"/>
      <c r="F29" s="174"/>
      <c r="G29" s="174"/>
      <c r="H29" s="174"/>
      <c r="I29" s="174"/>
      <c r="J29" s="174"/>
      <c r="K29" s="174"/>
      <c r="L29" s="174"/>
      <c r="M29" s="174"/>
      <c r="N29" s="164" t="s">
        <v>47</v>
      </c>
      <c r="O29" s="162" t="s">
        <v>45</v>
      </c>
      <c r="P29" s="160" t="s">
        <v>27</v>
      </c>
    </row>
    <row r="30" spans="2:16" s="54" customFormat="1" ht="12.75">
      <c r="B30" s="173"/>
      <c r="C30" s="55" t="s">
        <v>28</v>
      </c>
      <c r="D30" s="55" t="s">
        <v>29</v>
      </c>
      <c r="E30" s="55" t="s">
        <v>30</v>
      </c>
      <c r="F30" s="55" t="s">
        <v>31</v>
      </c>
      <c r="G30" s="55" t="s">
        <v>32</v>
      </c>
      <c r="H30" s="55" t="s">
        <v>33</v>
      </c>
      <c r="I30" s="55" t="s">
        <v>34</v>
      </c>
      <c r="J30" s="55" t="s">
        <v>35</v>
      </c>
      <c r="K30" s="55" t="s">
        <v>36</v>
      </c>
      <c r="L30" s="55">
        <v>88</v>
      </c>
      <c r="M30" s="55">
        <v>99</v>
      </c>
      <c r="N30" s="165"/>
      <c r="O30" s="166"/>
      <c r="P30" s="161"/>
    </row>
    <row r="31" spans="2:16" s="54" customFormat="1" ht="15" customHeight="1">
      <c r="B31" s="57" t="s">
        <v>37</v>
      </c>
      <c r="C31" s="65">
        <v>38.19204338407242</v>
      </c>
      <c r="D31" s="65">
        <v>8.573519073784485</v>
      </c>
      <c r="E31" s="65">
        <v>6.34119047960633</v>
      </c>
      <c r="F31" s="65">
        <v>3.057257219918798</v>
      </c>
      <c r="G31" s="65">
        <v>1.648422593001736</v>
      </c>
      <c r="H31" s="65">
        <v>10.389796708893448</v>
      </c>
      <c r="I31" s="65">
        <v>10.163120669124714</v>
      </c>
      <c r="J31" s="65">
        <v>3.2308508959442204</v>
      </c>
      <c r="K31" s="65">
        <v>2.3930103438876373</v>
      </c>
      <c r="L31" s="65">
        <v>0.07747155789564295</v>
      </c>
      <c r="M31" s="65">
        <v>0.03012782807052781</v>
      </c>
      <c r="N31" s="65">
        <v>84.09681075419996</v>
      </c>
      <c r="O31" s="65">
        <v>15.903189245800037</v>
      </c>
      <c r="P31" s="65">
        <v>100</v>
      </c>
    </row>
    <row r="32" spans="2:16" s="54" customFormat="1" ht="15" customHeight="1">
      <c r="B32" s="59" t="s">
        <v>179</v>
      </c>
      <c r="C32" s="65">
        <v>0.14815460368643513</v>
      </c>
      <c r="D32" s="65">
        <v>82.574404113469</v>
      </c>
      <c r="E32" s="65">
        <v>0.23530437056080875</v>
      </c>
      <c r="F32" s="65">
        <v>0.034859906749749446</v>
      </c>
      <c r="G32" s="65">
        <v>0</v>
      </c>
      <c r="H32" s="65">
        <v>0.3485990674974944</v>
      </c>
      <c r="I32" s="65">
        <v>0.3050241840603076</v>
      </c>
      <c r="J32" s="65">
        <v>13.194474704780164</v>
      </c>
      <c r="K32" s="65">
        <v>0.008714976687437362</v>
      </c>
      <c r="L32" s="65">
        <v>0.8279227853065493</v>
      </c>
      <c r="M32" s="65">
        <v>0.16558455706130987</v>
      </c>
      <c r="N32" s="65">
        <v>97.84304326985925</v>
      </c>
      <c r="O32" s="65">
        <v>2.156956730140747</v>
      </c>
      <c r="P32" s="65">
        <v>100</v>
      </c>
    </row>
    <row r="33" spans="2:16" s="54" customFormat="1" ht="15" customHeight="1">
      <c r="B33" s="57" t="s">
        <v>41</v>
      </c>
      <c r="C33" s="65">
        <v>0.32885049572985176</v>
      </c>
      <c r="D33" s="65">
        <v>0.181604005104545</v>
      </c>
      <c r="E33" s="65">
        <v>97.4084617649946</v>
      </c>
      <c r="F33" s="65">
        <v>0.004908216354176892</v>
      </c>
      <c r="G33" s="65">
        <v>0.02454108177088446</v>
      </c>
      <c r="H33" s="65">
        <v>0.04417394718759203</v>
      </c>
      <c r="I33" s="65">
        <v>0.06871502895847649</v>
      </c>
      <c r="J33" s="65">
        <v>0</v>
      </c>
      <c r="K33" s="65">
        <v>0</v>
      </c>
      <c r="L33" s="65">
        <v>0.46628055364680476</v>
      </c>
      <c r="M33" s="65">
        <v>0.058898596250122705</v>
      </c>
      <c r="N33" s="65">
        <v>98.58643368999705</v>
      </c>
      <c r="O33" s="65">
        <v>1.413566310002945</v>
      </c>
      <c r="P33" s="65">
        <v>100</v>
      </c>
    </row>
    <row r="34" spans="2:16" s="54" customFormat="1" ht="15" customHeight="1">
      <c r="B34" s="57" t="s">
        <v>42</v>
      </c>
      <c r="C34" s="65">
        <v>0.9188599906556612</v>
      </c>
      <c r="D34" s="65">
        <v>0.03114779629341224</v>
      </c>
      <c r="E34" s="65">
        <v>0.4049213518143591</v>
      </c>
      <c r="F34" s="65">
        <v>92.18190313035353</v>
      </c>
      <c r="G34" s="65">
        <v>0</v>
      </c>
      <c r="H34" s="65">
        <v>0.01557389814670612</v>
      </c>
      <c r="I34" s="65">
        <v>0.3737735555209469</v>
      </c>
      <c r="J34" s="65">
        <v>0.04672169444011836</v>
      </c>
      <c r="K34" s="65">
        <v>0.01557389814670612</v>
      </c>
      <c r="L34" s="65">
        <v>4.687743342158543</v>
      </c>
      <c r="M34" s="65">
        <v>0.28033016664071014</v>
      </c>
      <c r="N34" s="65">
        <v>98.9565488241707</v>
      </c>
      <c r="O34" s="65">
        <v>1.0434511758293101</v>
      </c>
      <c r="P34" s="65">
        <v>100</v>
      </c>
    </row>
    <row r="35" spans="2:16" s="54" customFormat="1" ht="15" customHeight="1">
      <c r="B35" s="57" t="s">
        <v>43</v>
      </c>
      <c r="C35" s="65">
        <v>0</v>
      </c>
      <c r="D35" s="65">
        <v>0</v>
      </c>
      <c r="E35" s="65">
        <v>0</v>
      </c>
      <c r="F35" s="65">
        <v>0.037481259370314844</v>
      </c>
      <c r="G35" s="65">
        <v>97.33883058470765</v>
      </c>
      <c r="H35" s="65">
        <v>0.487256371814093</v>
      </c>
      <c r="I35" s="65">
        <v>0.07496251874062969</v>
      </c>
      <c r="J35" s="65">
        <v>0</v>
      </c>
      <c r="K35" s="65">
        <v>0</v>
      </c>
      <c r="L35" s="65">
        <v>0.7871064467766117</v>
      </c>
      <c r="M35" s="65">
        <v>0</v>
      </c>
      <c r="N35" s="65">
        <v>98.7256371814093</v>
      </c>
      <c r="O35" s="65">
        <v>1.2743628185907045</v>
      </c>
      <c r="P35" s="65">
        <v>100</v>
      </c>
    </row>
    <row r="36" spans="2:16" s="54" customFormat="1" ht="15" customHeight="1">
      <c r="B36" s="57" t="s">
        <v>38</v>
      </c>
      <c r="C36" s="65">
        <v>6.055019852524107</v>
      </c>
      <c r="D36" s="65">
        <v>1.0257137455095482</v>
      </c>
      <c r="E36" s="65">
        <v>0.8933635847986386</v>
      </c>
      <c r="F36" s="65">
        <v>1.0777084515031197</v>
      </c>
      <c r="G36" s="65">
        <v>0.19852524106636416</v>
      </c>
      <c r="H36" s="65">
        <v>79.07449423331443</v>
      </c>
      <c r="I36" s="65">
        <v>4.457364341085271</v>
      </c>
      <c r="J36" s="65">
        <v>0.1937984496124031</v>
      </c>
      <c r="K36" s="65">
        <v>4.939497069389298</v>
      </c>
      <c r="L36" s="65">
        <v>0.3592361505010399</v>
      </c>
      <c r="M36" s="65">
        <v>0.5010398941198714</v>
      </c>
      <c r="N36" s="65">
        <v>98.77576101342409</v>
      </c>
      <c r="O36" s="65">
        <v>1.2242389865759122</v>
      </c>
      <c r="P36" s="65">
        <v>100</v>
      </c>
    </row>
    <row r="37" spans="2:16" s="54" customFormat="1" ht="15" customHeight="1">
      <c r="B37" s="57" t="s">
        <v>93</v>
      </c>
      <c r="C37" s="65">
        <v>9.222609635122526</v>
      </c>
      <c r="D37" s="65">
        <v>0.2700977262682316</v>
      </c>
      <c r="E37" s="65">
        <v>0.5205519815351373</v>
      </c>
      <c r="F37" s="65">
        <v>0.5303737170358003</v>
      </c>
      <c r="G37" s="65">
        <v>0.6285910720424299</v>
      </c>
      <c r="H37" s="65">
        <v>2.7549968079359624</v>
      </c>
      <c r="I37" s="65">
        <v>83.47984088788489</v>
      </c>
      <c r="J37" s="65">
        <v>0.16205863576093896</v>
      </c>
      <c r="K37" s="65">
        <v>0.02455433875165742</v>
      </c>
      <c r="L37" s="65">
        <v>0.28974119726955755</v>
      </c>
      <c r="M37" s="65">
        <v>0.304473800520552</v>
      </c>
      <c r="N37" s="65">
        <v>98.18788980012768</v>
      </c>
      <c r="O37" s="65">
        <v>1.8121101998723175</v>
      </c>
      <c r="P37" s="65">
        <v>100</v>
      </c>
    </row>
    <row r="38" spans="2:16" s="54" customFormat="1" ht="15" customHeight="1">
      <c r="B38" s="57" t="s">
        <v>40</v>
      </c>
      <c r="C38" s="65">
        <v>0.7878151260504201</v>
      </c>
      <c r="D38" s="65">
        <v>1.286764705882353</v>
      </c>
      <c r="E38" s="65">
        <v>0</v>
      </c>
      <c r="F38" s="65">
        <v>0</v>
      </c>
      <c r="G38" s="65">
        <v>0</v>
      </c>
      <c r="H38" s="65">
        <v>0.28886554621848737</v>
      </c>
      <c r="I38" s="65">
        <v>0.36764705882352944</v>
      </c>
      <c r="J38" s="65">
        <v>90.38865546218487</v>
      </c>
      <c r="K38" s="65">
        <v>0</v>
      </c>
      <c r="L38" s="65">
        <v>3.3088235294117645</v>
      </c>
      <c r="M38" s="65">
        <v>0</v>
      </c>
      <c r="N38" s="65">
        <v>96.42857142857143</v>
      </c>
      <c r="O38" s="65">
        <v>3.5714285714285716</v>
      </c>
      <c r="P38" s="65">
        <v>100</v>
      </c>
    </row>
    <row r="39" spans="2:16" s="54" customFormat="1" ht="15" customHeight="1">
      <c r="B39" s="57" t="s">
        <v>124</v>
      </c>
      <c r="C39" s="65">
        <v>0.05005005005005005</v>
      </c>
      <c r="D39" s="65">
        <v>0.6256256256256256</v>
      </c>
      <c r="E39" s="65">
        <v>1.976976976976977</v>
      </c>
      <c r="F39" s="65">
        <v>0.6006006006006006</v>
      </c>
      <c r="G39" s="65">
        <v>0.950950950950951</v>
      </c>
      <c r="H39" s="65">
        <v>0.7257257257257257</v>
      </c>
      <c r="I39" s="65">
        <v>0.07507507507507508</v>
      </c>
      <c r="J39" s="65">
        <v>0.17517517517517517</v>
      </c>
      <c r="K39" s="65">
        <v>93.36836836836837</v>
      </c>
      <c r="L39" s="65">
        <v>0.9009009009009009</v>
      </c>
      <c r="M39" s="65">
        <v>0.025025025025025027</v>
      </c>
      <c r="N39" s="65">
        <v>99.47447447447448</v>
      </c>
      <c r="O39" s="65">
        <v>0.5255255255255256</v>
      </c>
      <c r="P39" s="65">
        <v>100</v>
      </c>
    </row>
    <row r="40" spans="2:16" s="54" customFormat="1" ht="15" customHeight="1">
      <c r="B40" s="57" t="s">
        <v>126</v>
      </c>
      <c r="C40" s="65"/>
      <c r="D40" s="65"/>
      <c r="E40" s="65"/>
      <c r="F40" s="65"/>
      <c r="G40" s="65"/>
      <c r="H40" s="65"/>
      <c r="I40" s="65"/>
      <c r="J40" s="65"/>
      <c r="K40" s="65"/>
      <c r="L40" s="65"/>
      <c r="M40" s="65"/>
      <c r="N40" s="65"/>
      <c r="O40" s="65"/>
      <c r="P40" s="65"/>
    </row>
    <row r="41" spans="2:16" s="54" customFormat="1" ht="15" customHeight="1">
      <c r="B41" s="57" t="s">
        <v>46</v>
      </c>
      <c r="C41" s="65">
        <v>41.830178850494875</v>
      </c>
      <c r="D41" s="65">
        <v>8.873068241014066</v>
      </c>
      <c r="E41" s="65">
        <v>14.585865601666956</v>
      </c>
      <c r="F41" s="65">
        <v>6.181628754992186</v>
      </c>
      <c r="G41" s="65">
        <v>2.500434103142907</v>
      </c>
      <c r="H41" s="65">
        <v>5.087688834867165</v>
      </c>
      <c r="I41" s="65">
        <v>5.2439659663135965</v>
      </c>
      <c r="J41" s="65">
        <v>3.75065115471436</v>
      </c>
      <c r="K41" s="65">
        <v>0.5035596457718354</v>
      </c>
      <c r="L41" s="65">
        <v>0.3472825143254037</v>
      </c>
      <c r="M41" s="65">
        <v>11.095676332696648</v>
      </c>
      <c r="N41" s="65">
        <v>100</v>
      </c>
      <c r="O41" s="65"/>
      <c r="P41" s="65">
        <v>100</v>
      </c>
    </row>
    <row r="42" spans="2:16" s="54" customFormat="1" ht="15" customHeight="1">
      <c r="B42" s="57" t="s">
        <v>27</v>
      </c>
      <c r="C42" s="65">
        <v>18.00294665443527</v>
      </c>
      <c r="D42" s="65">
        <v>14.356322797653796</v>
      </c>
      <c r="E42" s="65">
        <v>14.210657993495122</v>
      </c>
      <c r="F42" s="65">
        <v>4.8797709393155975</v>
      </c>
      <c r="G42" s="65">
        <v>3.72501598421038</v>
      </c>
      <c r="H42" s="65">
        <v>13.888749895755149</v>
      </c>
      <c r="I42" s="65">
        <v>14.153392822394574</v>
      </c>
      <c r="J42" s="65">
        <v>5.015984210380007</v>
      </c>
      <c r="K42" s="65">
        <v>3.6032579990548466</v>
      </c>
      <c r="L42" s="65">
        <v>0.5554165624218164</v>
      </c>
      <c r="M42" s="65">
        <v>0.4987073638562255</v>
      </c>
      <c r="N42" s="65">
        <v>92.89022322297278</v>
      </c>
      <c r="O42" s="65">
        <v>7.109776777027215</v>
      </c>
      <c r="P42" s="65">
        <v>100</v>
      </c>
    </row>
    <row r="43" s="54" customFormat="1" ht="12.75">
      <c r="B43" s="66" t="s">
        <v>174</v>
      </c>
    </row>
    <row r="44" s="62" customFormat="1" ht="12.75"/>
    <row r="45" s="62" customFormat="1" ht="12.75">
      <c r="B45" s="90" t="s">
        <v>214</v>
      </c>
    </row>
    <row r="46" s="62" customFormat="1" ht="12.75"/>
    <row r="47" s="62" customFormat="1" ht="12.75"/>
    <row r="48" s="62" customFormat="1" ht="12.75"/>
    <row r="49" s="62" customFormat="1" ht="12.75"/>
    <row r="50" spans="2:16" s="54" customFormat="1" ht="15.75">
      <c r="B50" s="175" t="s">
        <v>203</v>
      </c>
      <c r="C50" s="175"/>
      <c r="D50" s="175"/>
      <c r="E50" s="175"/>
      <c r="F50" s="175"/>
      <c r="G50" s="175"/>
      <c r="H50" s="175"/>
      <c r="I50" s="175"/>
      <c r="J50" s="175"/>
      <c r="K50" s="175"/>
      <c r="L50" s="175"/>
      <c r="M50" s="175"/>
      <c r="N50" s="175"/>
      <c r="O50" s="175"/>
      <c r="P50" s="175"/>
    </row>
    <row r="51" s="54" customFormat="1" ht="12.75"/>
    <row r="52" spans="2:16" s="54" customFormat="1" ht="12.75" customHeight="1">
      <c r="B52" s="172"/>
      <c r="C52" s="174" t="s">
        <v>44</v>
      </c>
      <c r="D52" s="174"/>
      <c r="E52" s="174"/>
      <c r="F52" s="174"/>
      <c r="G52" s="174"/>
      <c r="H52" s="174"/>
      <c r="I52" s="174"/>
      <c r="J52" s="174"/>
      <c r="K52" s="174"/>
      <c r="L52" s="174"/>
      <c r="M52" s="174"/>
      <c r="N52" s="164" t="s">
        <v>47</v>
      </c>
      <c r="O52" s="162" t="s">
        <v>45</v>
      </c>
      <c r="P52" s="160" t="s">
        <v>27</v>
      </c>
    </row>
    <row r="53" spans="2:16" s="54" customFormat="1" ht="12.75">
      <c r="B53" s="173"/>
      <c r="C53" s="55" t="s">
        <v>28</v>
      </c>
      <c r="D53" s="55" t="s">
        <v>29</v>
      </c>
      <c r="E53" s="55" t="s">
        <v>30</v>
      </c>
      <c r="F53" s="55" t="s">
        <v>31</v>
      </c>
      <c r="G53" s="55" t="s">
        <v>32</v>
      </c>
      <c r="H53" s="55" t="s">
        <v>33</v>
      </c>
      <c r="I53" s="55" t="s">
        <v>34</v>
      </c>
      <c r="J53" s="55" t="s">
        <v>35</v>
      </c>
      <c r="K53" s="55" t="s">
        <v>36</v>
      </c>
      <c r="L53" s="55">
        <v>88</v>
      </c>
      <c r="M53" s="55">
        <v>99</v>
      </c>
      <c r="N53" s="165"/>
      <c r="O53" s="166"/>
      <c r="P53" s="161"/>
    </row>
    <row r="54" spans="2:16" s="54" customFormat="1" ht="15" customHeight="1">
      <c r="B54" s="57" t="s">
        <v>37</v>
      </c>
      <c r="C54" s="65">
        <v>38.55259075395594</v>
      </c>
      <c r="D54" s="65">
        <v>9.992243251628917</v>
      </c>
      <c r="E54" s="65">
        <v>7.840521253490537</v>
      </c>
      <c r="F54" s="65">
        <v>4.292584548557245</v>
      </c>
      <c r="G54" s="65">
        <v>3.374185541421036</v>
      </c>
      <c r="H54" s="65">
        <v>11.399317406143345</v>
      </c>
      <c r="I54" s="65">
        <v>11.222463543282656</v>
      </c>
      <c r="J54" s="65">
        <v>4.474092460440583</v>
      </c>
      <c r="K54" s="65">
        <v>2.480608129072293</v>
      </c>
      <c r="L54" s="65">
        <v>0.9230530561588582</v>
      </c>
      <c r="M54" s="65">
        <v>0.06670803599131245</v>
      </c>
      <c r="N54" s="65">
        <v>94.61836798014272</v>
      </c>
      <c r="O54" s="65">
        <v>5.381632019857276</v>
      </c>
      <c r="P54" s="65">
        <v>100</v>
      </c>
    </row>
    <row r="55" spans="2:16" s="54" customFormat="1" ht="15" customHeight="1">
      <c r="B55" s="59" t="s">
        <v>179</v>
      </c>
      <c r="C55" s="65">
        <v>1.1494252873563218</v>
      </c>
      <c r="D55" s="65">
        <v>85.21133134220291</v>
      </c>
      <c r="E55" s="65">
        <v>0.16743596705584216</v>
      </c>
      <c r="F55" s="65">
        <v>0.04525296406914653</v>
      </c>
      <c r="G55" s="65">
        <v>0.009050592813829306</v>
      </c>
      <c r="H55" s="65">
        <v>0.2307901167526473</v>
      </c>
      <c r="I55" s="65">
        <v>0.18553715268350077</v>
      </c>
      <c r="J55" s="65">
        <v>9.856095574260115</v>
      </c>
      <c r="K55" s="65">
        <v>0</v>
      </c>
      <c r="L55" s="65">
        <v>0.5249343832020997</v>
      </c>
      <c r="M55" s="65">
        <v>0.08145533532446375</v>
      </c>
      <c r="N55" s="65">
        <v>97.46130871572088</v>
      </c>
      <c r="O55" s="65">
        <v>2.5386912842791203</v>
      </c>
      <c r="P55" s="65">
        <v>100</v>
      </c>
    </row>
    <row r="56" spans="2:16" s="54" customFormat="1" ht="15" customHeight="1">
      <c r="B56" s="57" t="s">
        <v>41</v>
      </c>
      <c r="C56" s="65">
        <v>0.20928462709284626</v>
      </c>
      <c r="D56" s="65">
        <v>0.04280821917808219</v>
      </c>
      <c r="E56" s="65">
        <v>96.31373668188736</v>
      </c>
      <c r="F56" s="65">
        <v>0.014269406392694063</v>
      </c>
      <c r="G56" s="65">
        <v>0</v>
      </c>
      <c r="H56" s="65">
        <v>0.014269406392694063</v>
      </c>
      <c r="I56" s="65">
        <v>0.14269406392694065</v>
      </c>
      <c r="J56" s="65">
        <v>0.009512937595129375</v>
      </c>
      <c r="K56" s="65">
        <v>0</v>
      </c>
      <c r="L56" s="65">
        <v>0.4946727549467275</v>
      </c>
      <c r="M56" s="65">
        <v>0.290144596651446</v>
      </c>
      <c r="N56" s="65">
        <v>97.53139269406392</v>
      </c>
      <c r="O56" s="65">
        <v>2.468607305936073</v>
      </c>
      <c r="P56" s="65">
        <v>100</v>
      </c>
    </row>
    <row r="57" spans="2:16" s="54" customFormat="1" ht="15" customHeight="1">
      <c r="B57" s="57" t="s">
        <v>42</v>
      </c>
      <c r="C57" s="65">
        <v>0.12017425266636624</v>
      </c>
      <c r="D57" s="65">
        <v>0.10515247108307045</v>
      </c>
      <c r="E57" s="65">
        <v>0.03004356316659156</v>
      </c>
      <c r="F57" s="65">
        <v>95.43337839867809</v>
      </c>
      <c r="G57" s="65">
        <v>0</v>
      </c>
      <c r="H57" s="65">
        <v>0.3605227579990987</v>
      </c>
      <c r="I57" s="65">
        <v>0.18026137899954936</v>
      </c>
      <c r="J57" s="65">
        <v>0</v>
      </c>
      <c r="K57" s="65">
        <v>0.03004356316659156</v>
      </c>
      <c r="L57" s="65">
        <v>2.298332582244254</v>
      </c>
      <c r="M57" s="65">
        <v>0.2103049421661409</v>
      </c>
      <c r="N57" s="65">
        <v>98.76821391016975</v>
      </c>
      <c r="O57" s="65">
        <v>1.231786089830254</v>
      </c>
      <c r="P57" s="65">
        <v>100</v>
      </c>
    </row>
    <row r="58" spans="2:16" s="54" customFormat="1" ht="15" customHeight="1">
      <c r="B58" s="57" t="s">
        <v>43</v>
      </c>
      <c r="C58" s="65">
        <v>0.06943239021003297</v>
      </c>
      <c r="D58" s="65">
        <v>0</v>
      </c>
      <c r="E58" s="65">
        <v>0</v>
      </c>
      <c r="F58" s="65">
        <v>0.03471619510501649</v>
      </c>
      <c r="G58" s="65">
        <v>97.917028293699</v>
      </c>
      <c r="H58" s="65">
        <v>0.4339524388127061</v>
      </c>
      <c r="I58" s="65">
        <v>0</v>
      </c>
      <c r="J58" s="65">
        <v>0.017358097552508243</v>
      </c>
      <c r="K58" s="65">
        <v>0</v>
      </c>
      <c r="L58" s="65">
        <v>0.5901753167852803</v>
      </c>
      <c r="M58" s="65">
        <v>0</v>
      </c>
      <c r="N58" s="65">
        <v>99.06266273216455</v>
      </c>
      <c r="O58" s="65">
        <v>0.9373372678354452</v>
      </c>
      <c r="P58" s="65">
        <v>100</v>
      </c>
    </row>
    <row r="59" spans="2:16" s="54" customFormat="1" ht="15" customHeight="1">
      <c r="B59" s="57" t="s">
        <v>38</v>
      </c>
      <c r="C59" s="65">
        <v>3.814852492370295</v>
      </c>
      <c r="D59" s="65">
        <v>0.9618052344400259</v>
      </c>
      <c r="E59" s="65">
        <v>0.6982336076944419</v>
      </c>
      <c r="F59" s="65">
        <v>1.3409784518634977</v>
      </c>
      <c r="G59" s="65">
        <v>0.41616572644039584</v>
      </c>
      <c r="H59" s="65">
        <v>79.22408212337002</v>
      </c>
      <c r="I59" s="65">
        <v>5.812447979284195</v>
      </c>
      <c r="J59" s="65">
        <v>0.18958660871173588</v>
      </c>
      <c r="K59" s="65">
        <v>5.336169425691297</v>
      </c>
      <c r="L59" s="65">
        <v>0.49015074447424395</v>
      </c>
      <c r="M59" s="65">
        <v>0.7583464348469435</v>
      </c>
      <c r="N59" s="65">
        <v>99.04281882918708</v>
      </c>
      <c r="O59" s="65">
        <v>0.9571811708129104</v>
      </c>
      <c r="P59" s="65">
        <v>100</v>
      </c>
    </row>
    <row r="60" spans="2:16" s="54" customFormat="1" ht="15" customHeight="1">
      <c r="B60" s="57" t="s">
        <v>93</v>
      </c>
      <c r="C60" s="65">
        <v>3.8208755709034197</v>
      </c>
      <c r="D60" s="65">
        <v>0.2896290520218336</v>
      </c>
      <c r="E60" s="65">
        <v>0.19494263116854182</v>
      </c>
      <c r="F60" s="65">
        <v>0.5012810515762505</v>
      </c>
      <c r="G60" s="65">
        <v>0.7463517879024173</v>
      </c>
      <c r="H60" s="65">
        <v>3.7763172552077533</v>
      </c>
      <c r="I60" s="65">
        <v>88.79915339200178</v>
      </c>
      <c r="J60" s="65">
        <v>0.1893728417065835</v>
      </c>
      <c r="K60" s="65">
        <v>0.1615238943967918</v>
      </c>
      <c r="L60" s="65">
        <v>0.5012810515762505</v>
      </c>
      <c r="M60" s="65">
        <v>0.22279157847833353</v>
      </c>
      <c r="N60" s="65">
        <v>99.20352010693996</v>
      </c>
      <c r="O60" s="65">
        <v>0.7964798930600423</v>
      </c>
      <c r="P60" s="65">
        <v>100</v>
      </c>
    </row>
    <row r="61" spans="2:16" s="54" customFormat="1" ht="15" customHeight="1">
      <c r="B61" s="57" t="s">
        <v>40</v>
      </c>
      <c r="C61" s="65">
        <v>0.20549704597996404</v>
      </c>
      <c r="D61" s="65">
        <v>0.6935525301823786</v>
      </c>
      <c r="E61" s="65">
        <v>0</v>
      </c>
      <c r="F61" s="65">
        <v>0</v>
      </c>
      <c r="G61" s="65">
        <v>0</v>
      </c>
      <c r="H61" s="65">
        <v>0.23118417672745956</v>
      </c>
      <c r="I61" s="65">
        <v>0.3853069612124326</v>
      </c>
      <c r="J61" s="65">
        <v>92.98741330593373</v>
      </c>
      <c r="K61" s="65">
        <v>0</v>
      </c>
      <c r="L61" s="65">
        <v>4.392499357821731</v>
      </c>
      <c r="M61" s="65">
        <v>0</v>
      </c>
      <c r="N61" s="65">
        <v>98.89545337785769</v>
      </c>
      <c r="O61" s="65">
        <v>1.1045466221423068</v>
      </c>
      <c r="P61" s="65">
        <v>100</v>
      </c>
    </row>
    <row r="62" spans="2:16" s="54" customFormat="1" ht="15" customHeight="1">
      <c r="B62" s="57" t="s">
        <v>124</v>
      </c>
      <c r="C62" s="65">
        <v>0.7177587404491781</v>
      </c>
      <c r="D62" s="65">
        <v>0.0231535077564251</v>
      </c>
      <c r="E62" s="65">
        <v>1.18082889557768</v>
      </c>
      <c r="F62" s="65">
        <v>0.6482982171799028</v>
      </c>
      <c r="G62" s="65">
        <v>0.3473026163463765</v>
      </c>
      <c r="H62" s="65">
        <v>0.6714517249363279</v>
      </c>
      <c r="I62" s="65">
        <v>0.06946052326927529</v>
      </c>
      <c r="J62" s="65">
        <v>0</v>
      </c>
      <c r="K62" s="65">
        <v>94.72100023153507</v>
      </c>
      <c r="L62" s="65">
        <v>0.8798332947441537</v>
      </c>
      <c r="M62" s="65">
        <v>0.5325306783977772</v>
      </c>
      <c r="N62" s="65">
        <v>99.79161843019217</v>
      </c>
      <c r="O62" s="65">
        <v>0.20838156980782588</v>
      </c>
      <c r="P62" s="65">
        <v>100</v>
      </c>
    </row>
    <row r="63" spans="2:16" s="54" customFormat="1" ht="15" customHeight="1">
      <c r="B63" s="57" t="s">
        <v>126</v>
      </c>
      <c r="C63" s="65"/>
      <c r="D63" s="65"/>
      <c r="E63" s="65"/>
      <c r="F63" s="65"/>
      <c r="G63" s="65"/>
      <c r="H63" s="65"/>
      <c r="I63" s="65"/>
      <c r="J63" s="65"/>
      <c r="K63" s="65"/>
      <c r="L63" s="65"/>
      <c r="M63" s="65"/>
      <c r="N63" s="65"/>
      <c r="O63" s="65"/>
      <c r="P63" s="65"/>
    </row>
    <row r="64" spans="2:16" s="54" customFormat="1" ht="15" customHeight="1">
      <c r="B64" s="57" t="s">
        <v>46</v>
      </c>
      <c r="C64" s="65">
        <v>43.479083853870904</v>
      </c>
      <c r="D64" s="65">
        <v>6.208593602120008</v>
      </c>
      <c r="E64" s="65">
        <v>13.098618209350748</v>
      </c>
      <c r="F64" s="65">
        <v>6.2275222411508615</v>
      </c>
      <c r="G64" s="65">
        <v>2.668938103350369</v>
      </c>
      <c r="H64" s="65">
        <v>3.4828695816770776</v>
      </c>
      <c r="I64" s="65">
        <v>5.9625212947189095</v>
      </c>
      <c r="J64" s="65">
        <v>2.971796327844028</v>
      </c>
      <c r="K64" s="65">
        <v>0.6814310051107325</v>
      </c>
      <c r="L64" s="65">
        <v>0.47321597577134206</v>
      </c>
      <c r="M64" s="65">
        <v>14.745409805035019</v>
      </c>
      <c r="N64" s="65">
        <v>100</v>
      </c>
      <c r="O64" s="65"/>
      <c r="P64" s="65">
        <v>100</v>
      </c>
    </row>
    <row r="65" spans="2:16" s="54" customFormat="1" ht="15" customHeight="1">
      <c r="B65" s="57" t="s">
        <v>27</v>
      </c>
      <c r="C65" s="65">
        <v>16.76036400404449</v>
      </c>
      <c r="D65" s="65">
        <v>14.966344070489672</v>
      </c>
      <c r="E65" s="65">
        <v>15.17896865520728</v>
      </c>
      <c r="F65" s="65">
        <v>5.703885598728875</v>
      </c>
      <c r="G65" s="65">
        <v>4.7366748519428</v>
      </c>
      <c r="H65" s="65">
        <v>14.724252491694353</v>
      </c>
      <c r="I65" s="65">
        <v>14.35793731041456</v>
      </c>
      <c r="J65" s="65">
        <v>5.152101690018778</v>
      </c>
      <c r="K65" s="65">
        <v>3.9930665896287736</v>
      </c>
      <c r="L65" s="65">
        <v>0.8273869709663441</v>
      </c>
      <c r="M65" s="65">
        <v>0.6598295536617074</v>
      </c>
      <c r="N65" s="65">
        <v>97.06081178679763</v>
      </c>
      <c r="O65" s="65">
        <v>2.939188213202369</v>
      </c>
      <c r="P65" s="65">
        <v>100</v>
      </c>
    </row>
    <row r="66" s="54" customFormat="1" ht="12.75">
      <c r="B66" s="66" t="s">
        <v>174</v>
      </c>
    </row>
    <row r="67" s="62" customFormat="1" ht="12.75"/>
    <row r="68" s="62" customFormat="1" ht="12.75">
      <c r="B68" s="90" t="s">
        <v>214</v>
      </c>
    </row>
    <row r="69" s="62" customFormat="1" ht="12.75"/>
    <row r="70" s="62" customFormat="1" ht="12.75"/>
    <row r="71" s="62" customFormat="1" ht="12.75"/>
    <row r="72" s="62" customFormat="1" ht="12.75"/>
    <row r="73" spans="2:16" s="54" customFormat="1" ht="15.75">
      <c r="B73" s="175" t="s">
        <v>204</v>
      </c>
      <c r="C73" s="175"/>
      <c r="D73" s="175"/>
      <c r="E73" s="175"/>
      <c r="F73" s="175"/>
      <c r="G73" s="175"/>
      <c r="H73" s="175"/>
      <c r="I73" s="175"/>
      <c r="J73" s="175"/>
      <c r="K73" s="175"/>
      <c r="L73" s="175"/>
      <c r="M73" s="175"/>
      <c r="N73" s="175"/>
      <c r="O73" s="175"/>
      <c r="P73" s="175"/>
    </row>
    <row r="74" s="54" customFormat="1" ht="12.75"/>
    <row r="75" spans="2:16" s="54" customFormat="1" ht="12.75" customHeight="1">
      <c r="B75" s="172"/>
      <c r="C75" s="174" t="s">
        <v>44</v>
      </c>
      <c r="D75" s="174"/>
      <c r="E75" s="174"/>
      <c r="F75" s="174"/>
      <c r="G75" s="174"/>
      <c r="H75" s="174"/>
      <c r="I75" s="174"/>
      <c r="J75" s="174"/>
      <c r="K75" s="174"/>
      <c r="L75" s="174"/>
      <c r="M75" s="174"/>
      <c r="N75" s="164" t="s">
        <v>47</v>
      </c>
      <c r="O75" s="162" t="s">
        <v>45</v>
      </c>
      <c r="P75" s="160" t="s">
        <v>27</v>
      </c>
    </row>
    <row r="76" spans="2:16" s="54" customFormat="1" ht="12.75">
      <c r="B76" s="173"/>
      <c r="C76" s="55" t="s">
        <v>28</v>
      </c>
      <c r="D76" s="55" t="s">
        <v>29</v>
      </c>
      <c r="E76" s="55" t="s">
        <v>30</v>
      </c>
      <c r="F76" s="55" t="s">
        <v>31</v>
      </c>
      <c r="G76" s="55" t="s">
        <v>32</v>
      </c>
      <c r="H76" s="55" t="s">
        <v>33</v>
      </c>
      <c r="I76" s="55" t="s">
        <v>34</v>
      </c>
      <c r="J76" s="55" t="s">
        <v>35</v>
      </c>
      <c r="K76" s="55" t="s">
        <v>36</v>
      </c>
      <c r="L76" s="55">
        <v>88</v>
      </c>
      <c r="M76" s="55">
        <v>99</v>
      </c>
      <c r="N76" s="165"/>
      <c r="O76" s="166"/>
      <c r="P76" s="161"/>
    </row>
    <row r="77" spans="2:16" s="54" customFormat="1" ht="15" customHeight="1">
      <c r="B77" s="57" t="s">
        <v>37</v>
      </c>
      <c r="C77" s="65">
        <v>38.072814613488404</v>
      </c>
      <c r="D77" s="65">
        <v>9.38783894823336</v>
      </c>
      <c r="E77" s="65">
        <v>8.690980342582643</v>
      </c>
      <c r="F77" s="65">
        <v>3.966247392705897</v>
      </c>
      <c r="G77" s="65">
        <v>3.648631565640604</v>
      </c>
      <c r="H77" s="65">
        <v>11.55742367739081</v>
      </c>
      <c r="I77" s="65">
        <v>11.21136464193161</v>
      </c>
      <c r="J77" s="65">
        <v>3.587004614120473</v>
      </c>
      <c r="K77" s="65">
        <v>3.2504266481259085</v>
      </c>
      <c r="L77" s="65">
        <v>1.3763352506162696</v>
      </c>
      <c r="M77" s="65">
        <v>0.028443208393906832</v>
      </c>
      <c r="N77" s="65">
        <v>94.77751090322988</v>
      </c>
      <c r="O77" s="65">
        <v>5.222489096770116</v>
      </c>
      <c r="P77" s="65">
        <v>100</v>
      </c>
    </row>
    <row r="78" spans="2:16" s="54" customFormat="1" ht="15" customHeight="1">
      <c r="B78" s="59" t="s">
        <v>179</v>
      </c>
      <c r="C78" s="65">
        <v>0.5064145847400405</v>
      </c>
      <c r="D78" s="65">
        <v>88.09925725860904</v>
      </c>
      <c r="E78" s="65">
        <v>0.6794395678595544</v>
      </c>
      <c r="F78" s="65">
        <v>0.10972316002700878</v>
      </c>
      <c r="G78" s="65">
        <v>0</v>
      </c>
      <c r="H78" s="65">
        <v>0.337609723160027</v>
      </c>
      <c r="I78" s="65">
        <v>0.17302498311951384</v>
      </c>
      <c r="J78" s="65">
        <v>6.971640783254558</v>
      </c>
      <c r="K78" s="65">
        <v>0.01688048615800135</v>
      </c>
      <c r="L78" s="65">
        <v>0.9115462525320729</v>
      </c>
      <c r="M78" s="65">
        <v>0.11394328156650911</v>
      </c>
      <c r="N78" s="65">
        <v>97.91948008102634</v>
      </c>
      <c r="O78" s="65">
        <v>2.0805199189736663</v>
      </c>
      <c r="P78" s="65">
        <v>100</v>
      </c>
    </row>
    <row r="79" spans="1:16" s="54" customFormat="1" ht="15" customHeight="1">
      <c r="A79" s="99"/>
      <c r="B79" s="57" t="s">
        <v>41</v>
      </c>
      <c r="C79" s="65">
        <v>0.12356773758705909</v>
      </c>
      <c r="D79" s="65">
        <v>0.48865423500337</v>
      </c>
      <c r="E79" s="65">
        <v>95.6807458997978</v>
      </c>
      <c r="F79" s="65">
        <v>0.02808357672433161</v>
      </c>
      <c r="G79" s="65">
        <v>0</v>
      </c>
      <c r="H79" s="65">
        <v>0.6234554032801618</v>
      </c>
      <c r="I79" s="65">
        <v>0.08425073017299484</v>
      </c>
      <c r="J79" s="65">
        <v>0.12356773758705909</v>
      </c>
      <c r="K79" s="65">
        <v>0</v>
      </c>
      <c r="L79" s="65">
        <v>0.6852392720736913</v>
      </c>
      <c r="M79" s="65">
        <v>0.08425073017299484</v>
      </c>
      <c r="N79" s="65">
        <v>97.92181532239947</v>
      </c>
      <c r="O79" s="65">
        <v>2.078184677600539</v>
      </c>
      <c r="P79" s="65">
        <v>100</v>
      </c>
    </row>
    <row r="80" spans="2:16" s="54" customFormat="1" ht="15" customHeight="1">
      <c r="B80" s="57" t="s">
        <v>42</v>
      </c>
      <c r="C80" s="65">
        <v>0.1909307875894988</v>
      </c>
      <c r="D80" s="65">
        <v>0.2386634844868735</v>
      </c>
      <c r="E80" s="65">
        <v>1.0023866348448687</v>
      </c>
      <c r="F80" s="65">
        <v>93.63564041368338</v>
      </c>
      <c r="G80" s="65">
        <v>0</v>
      </c>
      <c r="H80" s="65">
        <v>0.27048528241845665</v>
      </c>
      <c r="I80" s="65">
        <v>0.1909307875894988</v>
      </c>
      <c r="J80" s="65">
        <v>0.11137629276054097</v>
      </c>
      <c r="K80" s="65">
        <v>0.07955449482895784</v>
      </c>
      <c r="L80" s="65">
        <v>3.2458233890214796</v>
      </c>
      <c r="M80" s="65">
        <v>0.031821797931583136</v>
      </c>
      <c r="N80" s="65">
        <v>98.99761336515513</v>
      </c>
      <c r="O80" s="65">
        <v>1.0023866348448687</v>
      </c>
      <c r="P80" s="65">
        <v>100</v>
      </c>
    </row>
    <row r="81" spans="2:16" s="54" customFormat="1" ht="15" customHeight="1">
      <c r="B81" s="57" t="s">
        <v>43</v>
      </c>
      <c r="C81" s="65">
        <v>0.10360547036883548</v>
      </c>
      <c r="D81" s="65">
        <v>0.04144218814753419</v>
      </c>
      <c r="E81" s="65">
        <v>0.12432656444260257</v>
      </c>
      <c r="F81" s="65">
        <v>0</v>
      </c>
      <c r="G81" s="65">
        <v>96.85039370078741</v>
      </c>
      <c r="H81" s="65">
        <v>0.5180273518441774</v>
      </c>
      <c r="I81" s="65">
        <v>0.5387484459179445</v>
      </c>
      <c r="J81" s="65">
        <v>0</v>
      </c>
      <c r="K81" s="65">
        <v>0.3522585992540406</v>
      </c>
      <c r="L81" s="65">
        <v>0.43514297554910897</v>
      </c>
      <c r="M81" s="65">
        <v>0</v>
      </c>
      <c r="N81" s="65">
        <v>98.96394529631165</v>
      </c>
      <c r="O81" s="65">
        <v>1.0360547036883547</v>
      </c>
      <c r="P81" s="65">
        <v>100</v>
      </c>
    </row>
    <row r="82" spans="2:16" s="54" customFormat="1" ht="15" customHeight="1">
      <c r="B82" s="57" t="s">
        <v>38</v>
      </c>
      <c r="C82" s="65">
        <v>1.4337099143826941</v>
      </c>
      <c r="D82" s="65">
        <v>0.5268757282537109</v>
      </c>
      <c r="E82" s="65">
        <v>1.5046354931860784</v>
      </c>
      <c r="F82" s="65">
        <v>1.0790820203657734</v>
      </c>
      <c r="G82" s="65">
        <v>0.2127767364101525</v>
      </c>
      <c r="H82" s="65">
        <v>87.88185825016465</v>
      </c>
      <c r="I82" s="65">
        <v>2.522924160291808</v>
      </c>
      <c r="J82" s="65">
        <v>0.10132225543340595</v>
      </c>
      <c r="K82" s="65">
        <v>2.629312528496884</v>
      </c>
      <c r="L82" s="65">
        <v>0.5572724048837328</v>
      </c>
      <c r="M82" s="65">
        <v>0.46608237499366734</v>
      </c>
      <c r="N82" s="65">
        <v>98.91585186686255</v>
      </c>
      <c r="O82" s="65">
        <v>1.0841481331374436</v>
      </c>
      <c r="P82" s="65">
        <v>100</v>
      </c>
    </row>
    <row r="83" spans="2:16" s="54" customFormat="1" ht="15" customHeight="1">
      <c r="B83" s="57" t="s">
        <v>93</v>
      </c>
      <c r="C83" s="65">
        <v>1.8999366687777075</v>
      </c>
      <c r="D83" s="65">
        <v>0.1093902930508377</v>
      </c>
      <c r="E83" s="65">
        <v>0.759974667511083</v>
      </c>
      <c r="F83" s="65">
        <v>0.4951350106511601</v>
      </c>
      <c r="G83" s="65">
        <v>1.191778455869653</v>
      </c>
      <c r="H83" s="65">
        <v>4.070470378260119</v>
      </c>
      <c r="I83" s="65">
        <v>90.10305717082157</v>
      </c>
      <c r="J83" s="65">
        <v>0.253324889170361</v>
      </c>
      <c r="K83" s="65">
        <v>0.13817721227474236</v>
      </c>
      <c r="L83" s="65">
        <v>0.30514134377338936</v>
      </c>
      <c r="M83" s="65">
        <v>0.028786919223904656</v>
      </c>
      <c r="N83" s="65">
        <v>99.35517300938453</v>
      </c>
      <c r="O83" s="65">
        <v>0.6448269906154643</v>
      </c>
      <c r="P83" s="65">
        <v>100</v>
      </c>
    </row>
    <row r="84" spans="2:16" s="54" customFormat="1" ht="15" customHeight="1">
      <c r="B84" s="57" t="s">
        <v>40</v>
      </c>
      <c r="C84" s="65">
        <v>0.5807671528903295</v>
      </c>
      <c r="D84" s="65">
        <v>1.3371150729335495</v>
      </c>
      <c r="E84" s="65">
        <v>0.25661804430037816</v>
      </c>
      <c r="F84" s="65">
        <v>0</v>
      </c>
      <c r="G84" s="65">
        <v>0</v>
      </c>
      <c r="H84" s="65">
        <v>1.647757968665586</v>
      </c>
      <c r="I84" s="65">
        <v>0.2971366828741221</v>
      </c>
      <c r="J84" s="65">
        <v>90.55915721231767</v>
      </c>
      <c r="K84" s="65">
        <v>0</v>
      </c>
      <c r="L84" s="65">
        <v>1.998919502971367</v>
      </c>
      <c r="M84" s="65">
        <v>0.4321988114532685</v>
      </c>
      <c r="N84" s="65">
        <v>97.10967044840626</v>
      </c>
      <c r="O84" s="65">
        <v>2.8903295515937333</v>
      </c>
      <c r="P84" s="65">
        <v>100</v>
      </c>
    </row>
    <row r="85" spans="2:16" s="54" customFormat="1" ht="15" customHeight="1">
      <c r="B85" s="57" t="s">
        <v>124</v>
      </c>
      <c r="C85" s="65">
        <v>0.7643312101910829</v>
      </c>
      <c r="D85" s="65">
        <v>0</v>
      </c>
      <c r="E85" s="65">
        <v>0.33121019108280253</v>
      </c>
      <c r="F85" s="65">
        <v>0.6369426751592356</v>
      </c>
      <c r="G85" s="65">
        <v>0.2802547770700637</v>
      </c>
      <c r="H85" s="65">
        <v>0.8407643312101911</v>
      </c>
      <c r="I85" s="65">
        <v>0.25477707006369427</v>
      </c>
      <c r="J85" s="65">
        <v>0</v>
      </c>
      <c r="K85" s="65">
        <v>94.59872611464968</v>
      </c>
      <c r="L85" s="65">
        <v>0.17834394904458598</v>
      </c>
      <c r="M85" s="65">
        <v>0.20382165605095542</v>
      </c>
      <c r="N85" s="65">
        <v>98.08917197452229</v>
      </c>
      <c r="O85" s="65">
        <v>1.910828025477707</v>
      </c>
      <c r="P85" s="65">
        <v>100</v>
      </c>
    </row>
    <row r="86" spans="2:16" s="54" customFormat="1" ht="15" customHeight="1">
      <c r="B86" s="57" t="s">
        <v>126</v>
      </c>
      <c r="C86" s="65"/>
      <c r="D86" s="65"/>
      <c r="E86" s="65"/>
      <c r="F86" s="65"/>
      <c r="G86" s="65"/>
      <c r="H86" s="65"/>
      <c r="I86" s="65"/>
      <c r="J86" s="65"/>
      <c r="K86" s="65"/>
      <c r="L86" s="65"/>
      <c r="M86" s="65"/>
      <c r="N86" s="65"/>
      <c r="O86" s="65"/>
      <c r="P86" s="65"/>
    </row>
    <row r="87" spans="2:16" s="54" customFormat="1" ht="15" customHeight="1">
      <c r="B87" s="57" t="s">
        <v>46</v>
      </c>
      <c r="C87" s="65">
        <v>50.382248741376095</v>
      </c>
      <c r="D87" s="65">
        <v>3.4122692522841693</v>
      </c>
      <c r="E87" s="65">
        <v>14.991609173969794</v>
      </c>
      <c r="F87" s="65">
        <v>4.23270557523774</v>
      </c>
      <c r="G87" s="65">
        <v>2.5358940891292185</v>
      </c>
      <c r="H87" s="65">
        <v>4.381875815774753</v>
      </c>
      <c r="I87" s="65">
        <v>9.043445832556404</v>
      </c>
      <c r="J87" s="65">
        <v>2.0324445273168004</v>
      </c>
      <c r="K87" s="65">
        <v>1.3238858847659891</v>
      </c>
      <c r="L87" s="65">
        <v>0.09323140033563304</v>
      </c>
      <c r="M87" s="65">
        <v>7.570389707253403</v>
      </c>
      <c r="N87" s="65">
        <v>100</v>
      </c>
      <c r="O87" s="65"/>
      <c r="P87" s="65">
        <v>100</v>
      </c>
    </row>
    <row r="88" spans="2:16" s="54" customFormat="1" ht="15" customHeight="1">
      <c r="B88" s="57" t="s">
        <v>27</v>
      </c>
      <c r="C88" s="65">
        <v>16.288635493090545</v>
      </c>
      <c r="D88" s="65">
        <v>16.103008338489644</v>
      </c>
      <c r="E88" s="65">
        <v>14.160700079554495</v>
      </c>
      <c r="F88" s="65">
        <v>5.290079259848552</v>
      </c>
      <c r="G88" s="65">
        <v>4.348389758095406</v>
      </c>
      <c r="H88" s="65">
        <v>15.316302778514393</v>
      </c>
      <c r="I88" s="65">
        <v>14.056984589999706</v>
      </c>
      <c r="J88" s="65">
        <v>6.381449070390995</v>
      </c>
      <c r="K88" s="65">
        <v>3.7773652729897758</v>
      </c>
      <c r="L88" s="65">
        <v>1.035387017885029</v>
      </c>
      <c r="M88" s="65">
        <v>0.35652199534458884</v>
      </c>
      <c r="N88" s="65">
        <v>97.11482365420314</v>
      </c>
      <c r="O88" s="65">
        <v>2.8851763457968707</v>
      </c>
      <c r="P88" s="65">
        <v>100</v>
      </c>
    </row>
    <row r="89" s="53" customFormat="1" ht="12.75">
      <c r="B89" s="66" t="s">
        <v>174</v>
      </c>
    </row>
    <row r="90" s="62" customFormat="1" ht="12.75">
      <c r="B90" s="90" t="s">
        <v>214</v>
      </c>
    </row>
    <row r="91" s="62" customFormat="1" ht="12.75"/>
    <row r="92" s="62" customFormat="1" ht="12.75"/>
    <row r="93" s="62" customFormat="1" ht="12.75"/>
    <row r="94" s="62" customFormat="1" ht="12.75"/>
    <row r="95" spans="2:16" s="54" customFormat="1" ht="15.75">
      <c r="B95" s="175" t="s">
        <v>19</v>
      </c>
      <c r="C95" s="175"/>
      <c r="D95" s="175"/>
      <c r="E95" s="175"/>
      <c r="F95" s="175"/>
      <c r="G95" s="175"/>
      <c r="H95" s="175"/>
      <c r="I95" s="175"/>
      <c r="J95" s="175"/>
      <c r="K95" s="175"/>
      <c r="L95" s="175"/>
      <c r="M95" s="175"/>
      <c r="N95" s="175"/>
      <c r="O95" s="175"/>
      <c r="P95" s="175"/>
    </row>
    <row r="96" s="54" customFormat="1" ht="12.75"/>
    <row r="97" spans="2:16" s="54" customFormat="1" ht="12.75" customHeight="1">
      <c r="B97" s="172"/>
      <c r="C97" s="174" t="s">
        <v>44</v>
      </c>
      <c r="D97" s="174"/>
      <c r="E97" s="174"/>
      <c r="F97" s="174"/>
      <c r="G97" s="174"/>
      <c r="H97" s="174"/>
      <c r="I97" s="174"/>
      <c r="J97" s="174"/>
      <c r="K97" s="174"/>
      <c r="L97" s="174"/>
      <c r="M97" s="174"/>
      <c r="N97" s="164" t="s">
        <v>47</v>
      </c>
      <c r="O97" s="162" t="s">
        <v>45</v>
      </c>
      <c r="P97" s="160" t="s">
        <v>27</v>
      </c>
    </row>
    <row r="98" spans="2:16" s="54" customFormat="1" ht="12.75">
      <c r="B98" s="173"/>
      <c r="C98" s="55" t="s">
        <v>28</v>
      </c>
      <c r="D98" s="55" t="s">
        <v>29</v>
      </c>
      <c r="E98" s="55" t="s">
        <v>30</v>
      </c>
      <c r="F98" s="55" t="s">
        <v>31</v>
      </c>
      <c r="G98" s="55" t="s">
        <v>32</v>
      </c>
      <c r="H98" s="55" t="s">
        <v>33</v>
      </c>
      <c r="I98" s="55" t="s">
        <v>34</v>
      </c>
      <c r="J98" s="55" t="s">
        <v>35</v>
      </c>
      <c r="K98" s="55" t="s">
        <v>36</v>
      </c>
      <c r="L98" s="55">
        <v>88</v>
      </c>
      <c r="M98" s="55">
        <v>99</v>
      </c>
      <c r="N98" s="165"/>
      <c r="O98" s="166"/>
      <c r="P98" s="161"/>
    </row>
    <row r="99" spans="2:16" s="54" customFormat="1" ht="15" customHeight="1">
      <c r="B99" s="57" t="s">
        <v>37</v>
      </c>
      <c r="C99" s="65">
        <v>36.96646809555978</v>
      </c>
      <c r="D99" s="65">
        <v>8.68697414481361</v>
      </c>
      <c r="E99" s="65">
        <v>9.159859976662776</v>
      </c>
      <c r="F99" s="65">
        <v>5.012896886323159</v>
      </c>
      <c r="G99" s="65">
        <v>3.5174722102806606</v>
      </c>
      <c r="H99" s="65">
        <v>11.068292083768347</v>
      </c>
      <c r="I99" s="65">
        <v>10.776576797887367</v>
      </c>
      <c r="J99" s="65">
        <v>3.7186022231775473</v>
      </c>
      <c r="K99" s="65">
        <v>3.781551311183443</v>
      </c>
      <c r="L99" s="65">
        <v>1.4094454338881042</v>
      </c>
      <c r="M99" s="65">
        <v>1.0670638088804274</v>
      </c>
      <c r="N99" s="65">
        <v>95.16520297242523</v>
      </c>
      <c r="O99" s="65">
        <v>4.834797027574771</v>
      </c>
      <c r="P99" s="65">
        <v>100</v>
      </c>
    </row>
    <row r="100" spans="2:16" s="54" customFormat="1" ht="15" customHeight="1">
      <c r="B100" s="59" t="s">
        <v>179</v>
      </c>
      <c r="C100" s="65">
        <v>0.2816033792405509</v>
      </c>
      <c r="D100" s="65">
        <v>89.9458793505522</v>
      </c>
      <c r="E100" s="65">
        <v>0.13640163681964185</v>
      </c>
      <c r="F100" s="65">
        <v>0.03520042240506886</v>
      </c>
      <c r="G100" s="65">
        <v>0</v>
      </c>
      <c r="H100" s="65">
        <v>0.47520570246842964</v>
      </c>
      <c r="I100" s="65">
        <v>0.347604171250055</v>
      </c>
      <c r="J100" s="65">
        <v>4.774057288687464</v>
      </c>
      <c r="K100" s="65">
        <v>0.039600475205702465</v>
      </c>
      <c r="L100" s="65">
        <v>0.9152109825317903</v>
      </c>
      <c r="M100" s="65">
        <v>0.3872046464557575</v>
      </c>
      <c r="N100" s="65">
        <v>97.33796805561667</v>
      </c>
      <c r="O100" s="65">
        <v>2.6620319443833327</v>
      </c>
      <c r="P100" s="65">
        <v>100</v>
      </c>
    </row>
    <row r="101" spans="1:16" s="54" customFormat="1" ht="15" customHeight="1">
      <c r="A101" s="99"/>
      <c r="B101" s="57" t="s">
        <v>41</v>
      </c>
      <c r="C101" s="65">
        <v>0.0691085003455425</v>
      </c>
      <c r="D101" s="65">
        <v>0.1966934240603902</v>
      </c>
      <c r="E101" s="65">
        <v>96.45420232842486</v>
      </c>
      <c r="F101" s="65">
        <v>0.021264153952474617</v>
      </c>
      <c r="G101" s="65">
        <v>0</v>
      </c>
      <c r="H101" s="65">
        <v>0</v>
      </c>
      <c r="I101" s="65">
        <v>0.04784434639306789</v>
      </c>
      <c r="J101" s="65">
        <v>0</v>
      </c>
      <c r="K101" s="65">
        <v>0.15416511615544096</v>
      </c>
      <c r="L101" s="65">
        <v>0.5050236563712721</v>
      </c>
      <c r="M101" s="65">
        <v>0</v>
      </c>
      <c r="N101" s="65">
        <v>97.44830152570304</v>
      </c>
      <c r="O101" s="65">
        <v>2.5516984742969537</v>
      </c>
      <c r="P101" s="65">
        <v>100</v>
      </c>
    </row>
    <row r="102" spans="2:16" s="54" customFormat="1" ht="15" customHeight="1">
      <c r="B102" s="57" t="s">
        <v>42</v>
      </c>
      <c r="C102" s="65">
        <v>0.8386103029265788</v>
      </c>
      <c r="D102" s="65">
        <v>0.08557247989046722</v>
      </c>
      <c r="E102" s="65">
        <v>0.5134348793428034</v>
      </c>
      <c r="F102" s="65">
        <v>94.04415539962348</v>
      </c>
      <c r="G102" s="65">
        <v>0</v>
      </c>
      <c r="H102" s="65">
        <v>0.5818928632551771</v>
      </c>
      <c r="I102" s="65">
        <v>0.11980147184665411</v>
      </c>
      <c r="J102" s="65">
        <v>0</v>
      </c>
      <c r="K102" s="65">
        <v>0</v>
      </c>
      <c r="L102" s="65">
        <v>3.012151292144446</v>
      </c>
      <c r="M102" s="65">
        <v>0</v>
      </c>
      <c r="N102" s="65">
        <v>99.1956186890296</v>
      </c>
      <c r="O102" s="65">
        <v>0.8043813109703919</v>
      </c>
      <c r="P102" s="65">
        <v>100</v>
      </c>
    </row>
    <row r="103" spans="2:16" s="54" customFormat="1" ht="15" customHeight="1">
      <c r="B103" s="57" t="s">
        <v>43</v>
      </c>
      <c r="C103" s="65">
        <v>0</v>
      </c>
      <c r="D103" s="65">
        <v>0.18497109826589594</v>
      </c>
      <c r="E103" s="65">
        <v>0.023121387283236993</v>
      </c>
      <c r="F103" s="65">
        <v>0</v>
      </c>
      <c r="G103" s="65">
        <v>96.83236994219654</v>
      </c>
      <c r="H103" s="65">
        <v>0.23121387283236994</v>
      </c>
      <c r="I103" s="65">
        <v>0.09248554913294797</v>
      </c>
      <c r="J103" s="65">
        <v>0</v>
      </c>
      <c r="K103" s="65">
        <v>0.9248554913294798</v>
      </c>
      <c r="L103" s="65">
        <v>0.5780346820809249</v>
      </c>
      <c r="M103" s="65">
        <v>0</v>
      </c>
      <c r="N103" s="65">
        <v>98.86705202312139</v>
      </c>
      <c r="O103" s="65">
        <v>1.1329479768786128</v>
      </c>
      <c r="P103" s="65">
        <v>100</v>
      </c>
    </row>
    <row r="104" spans="2:16" s="54" customFormat="1" ht="15" customHeight="1">
      <c r="B104" s="57" t="s">
        <v>38</v>
      </c>
      <c r="C104" s="65">
        <v>2.133956386292835</v>
      </c>
      <c r="D104" s="65">
        <v>0.43094496365524404</v>
      </c>
      <c r="E104" s="65">
        <v>1.1007268951194185</v>
      </c>
      <c r="F104" s="65">
        <v>0.43613707165109034</v>
      </c>
      <c r="G104" s="65">
        <v>0.1557632398753894</v>
      </c>
      <c r="H104" s="65">
        <v>87.90758047767393</v>
      </c>
      <c r="I104" s="65">
        <v>1.9158878504672898</v>
      </c>
      <c r="J104" s="65">
        <v>0.01557632398753894</v>
      </c>
      <c r="K104" s="65">
        <v>4.569055036344756</v>
      </c>
      <c r="L104" s="65">
        <v>0.12980269989615784</v>
      </c>
      <c r="M104" s="65">
        <v>0.10384215991692627</v>
      </c>
      <c r="N104" s="65">
        <v>98.89927310488058</v>
      </c>
      <c r="O104" s="65">
        <v>1.1007268951194185</v>
      </c>
      <c r="P104" s="65">
        <v>100</v>
      </c>
    </row>
    <row r="105" spans="2:16" s="54" customFormat="1" ht="15" customHeight="1">
      <c r="B105" s="57" t="s">
        <v>93</v>
      </c>
      <c r="C105" s="65">
        <v>1.207644506976199</v>
      </c>
      <c r="D105" s="65">
        <v>0.3634658224879822</v>
      </c>
      <c r="E105" s="65">
        <v>0.2638058389025677</v>
      </c>
      <c r="F105" s="65">
        <v>0.2755305428537929</v>
      </c>
      <c r="G105" s="65">
        <v>0.9790127799273068</v>
      </c>
      <c r="H105" s="65">
        <v>2.4856372376597493</v>
      </c>
      <c r="I105" s="65">
        <v>92.96517762926486</v>
      </c>
      <c r="J105" s="65">
        <v>0.19931996717082895</v>
      </c>
      <c r="K105" s="65">
        <v>0.19345761519521631</v>
      </c>
      <c r="L105" s="65">
        <v>0.1875952632196037</v>
      </c>
      <c r="M105" s="65">
        <v>0.12897174346347753</v>
      </c>
      <c r="N105" s="65">
        <v>99.24961894712159</v>
      </c>
      <c r="O105" s="65">
        <v>0.7503810528784148</v>
      </c>
      <c r="P105" s="65">
        <v>100</v>
      </c>
    </row>
    <row r="106" spans="2:16" s="54" customFormat="1" ht="15" customHeight="1">
      <c r="B106" s="57" t="s">
        <v>40</v>
      </c>
      <c r="C106" s="65">
        <v>0.880806932802955</v>
      </c>
      <c r="D106" s="65">
        <v>1.5343088506890183</v>
      </c>
      <c r="E106" s="65">
        <v>0.19889188805228014</v>
      </c>
      <c r="F106" s="65">
        <v>0.4404034664014775</v>
      </c>
      <c r="G106" s="65">
        <v>0</v>
      </c>
      <c r="H106" s="65">
        <v>0.3835772126722546</v>
      </c>
      <c r="I106" s="65">
        <v>0.4972297201307004</v>
      </c>
      <c r="J106" s="65">
        <v>90.29691717573519</v>
      </c>
      <c r="K106" s="65">
        <v>0</v>
      </c>
      <c r="L106" s="65">
        <v>1.9889188805228015</v>
      </c>
      <c r="M106" s="65">
        <v>0.09944594402614007</v>
      </c>
      <c r="N106" s="65">
        <v>96.32050007103281</v>
      </c>
      <c r="O106" s="65">
        <v>3.679499928967183</v>
      </c>
      <c r="P106" s="65">
        <v>100</v>
      </c>
    </row>
    <row r="107" spans="2:16" s="54" customFormat="1" ht="15" customHeight="1">
      <c r="B107" s="57" t="s">
        <v>124</v>
      </c>
      <c r="C107" s="65">
        <v>0.9852216748768473</v>
      </c>
      <c r="D107" s="65">
        <v>0.05185377236193933</v>
      </c>
      <c r="E107" s="65">
        <v>0.18148820326678766</v>
      </c>
      <c r="F107" s="65">
        <v>0.5703914959813327</v>
      </c>
      <c r="G107" s="65">
        <v>0.077780658542909</v>
      </c>
      <c r="H107" s="65">
        <v>1.3741249675913922</v>
      </c>
      <c r="I107" s="65">
        <v>0.77780658542909</v>
      </c>
      <c r="J107" s="65">
        <v>0</v>
      </c>
      <c r="K107" s="65">
        <v>95.35908737360643</v>
      </c>
      <c r="L107" s="65">
        <v>0.155561317085818</v>
      </c>
      <c r="M107" s="65">
        <v>0.12963443090484833</v>
      </c>
      <c r="N107" s="65">
        <v>99.66295047964739</v>
      </c>
      <c r="O107" s="65">
        <v>0.33704952035260566</v>
      </c>
      <c r="P107" s="65">
        <v>100</v>
      </c>
    </row>
    <row r="108" spans="2:16" s="54" customFormat="1" ht="15" customHeight="1">
      <c r="B108" s="57" t="s">
        <v>126</v>
      </c>
      <c r="C108" s="65"/>
      <c r="D108" s="65"/>
      <c r="E108" s="65"/>
      <c r="F108" s="65"/>
      <c r="G108" s="65"/>
      <c r="H108" s="65"/>
      <c r="I108" s="65"/>
      <c r="J108" s="65"/>
      <c r="K108" s="65"/>
      <c r="L108" s="65"/>
      <c r="M108" s="65"/>
      <c r="N108" s="65"/>
      <c r="O108" s="65"/>
      <c r="P108" s="65"/>
    </row>
    <row r="109" spans="2:16" s="54" customFormat="1" ht="15" customHeight="1">
      <c r="B109" s="57" t="s">
        <v>46</v>
      </c>
      <c r="C109" s="65">
        <v>49.92019861677603</v>
      </c>
      <c r="D109" s="65">
        <v>1.684695868061713</v>
      </c>
      <c r="E109" s="65">
        <v>19.3296683809186</v>
      </c>
      <c r="F109" s="65">
        <v>4.504344741975528</v>
      </c>
      <c r="G109" s="65">
        <v>2.695513388898741</v>
      </c>
      <c r="H109" s="65">
        <v>6.206774250753679</v>
      </c>
      <c r="I109" s="65">
        <v>7.146657208724951</v>
      </c>
      <c r="J109" s="65">
        <v>1.3122894130164924</v>
      </c>
      <c r="K109" s="65">
        <v>1.1704202872849796</v>
      </c>
      <c r="L109" s="65">
        <v>0</v>
      </c>
      <c r="M109" s="65">
        <v>6.029437843589289</v>
      </c>
      <c r="N109" s="65">
        <v>100</v>
      </c>
      <c r="O109" s="65"/>
      <c r="P109" s="65">
        <v>100</v>
      </c>
    </row>
    <row r="110" spans="2:16" s="54" customFormat="1" ht="15" customHeight="1">
      <c r="B110" s="57" t="s">
        <v>27</v>
      </c>
      <c r="C110" s="65">
        <v>16.344414258858748</v>
      </c>
      <c r="D110" s="65">
        <v>15.616620798981678</v>
      </c>
      <c r="E110" s="65">
        <v>15.05088661154687</v>
      </c>
      <c r="F110" s="65">
        <v>5.427512360702689</v>
      </c>
      <c r="G110" s="65">
        <v>4.025552327465806</v>
      </c>
      <c r="H110" s="65">
        <v>14.8186998721205</v>
      </c>
      <c r="I110" s="65">
        <v>14.03315438060946</v>
      </c>
      <c r="J110" s="65">
        <v>5.877742484869557</v>
      </c>
      <c r="K110" s="65">
        <v>4.241827792870571</v>
      </c>
      <c r="L110" s="65">
        <v>0.9576229735224614</v>
      </c>
      <c r="M110" s="65">
        <v>0.6936136860528843</v>
      </c>
      <c r="N110" s="65">
        <v>97.08764754760122</v>
      </c>
      <c r="O110" s="65">
        <v>2.912352452398772</v>
      </c>
      <c r="P110" s="65">
        <v>100</v>
      </c>
    </row>
    <row r="111" s="53" customFormat="1" ht="12.75">
      <c r="B111" s="66" t="s">
        <v>174</v>
      </c>
    </row>
    <row r="112" s="53" customFormat="1" ht="12.75">
      <c r="B112" s="66"/>
    </row>
    <row r="113" s="53" customFormat="1" ht="12.75"/>
    <row r="114" ht="12.75">
      <c r="B114" s="6" t="s">
        <v>206</v>
      </c>
    </row>
    <row r="115" spans="2:9" ht="12.75">
      <c r="B115" s="90">
        <v>2008</v>
      </c>
      <c r="C115" s="90">
        <v>2009</v>
      </c>
      <c r="D115" s="90">
        <v>2010</v>
      </c>
      <c r="E115" s="90">
        <v>2011</v>
      </c>
      <c r="I115" s="91" t="s">
        <v>205</v>
      </c>
    </row>
    <row r="117" spans="2:16" s="36" customFormat="1" ht="18" customHeight="1">
      <c r="B117" s="159" t="s">
        <v>12</v>
      </c>
      <c r="C117" s="176"/>
      <c r="D117" s="176"/>
      <c r="E117" s="176"/>
      <c r="F117" s="176"/>
      <c r="G117" s="176"/>
      <c r="H117" s="176"/>
      <c r="I117" s="176"/>
      <c r="J117" s="176"/>
      <c r="K117" s="176"/>
      <c r="L117" s="176"/>
      <c r="M117" s="176"/>
      <c r="N117" s="176"/>
      <c r="O117" s="176"/>
      <c r="P117" s="176"/>
    </row>
    <row r="118" spans="2:16" s="36" customFormat="1" ht="18" customHeight="1">
      <c r="B118" s="176"/>
      <c r="C118" s="176"/>
      <c r="D118" s="176"/>
      <c r="E118" s="176"/>
      <c r="F118" s="176"/>
      <c r="G118" s="176"/>
      <c r="H118" s="176"/>
      <c r="I118" s="176"/>
      <c r="J118" s="176"/>
      <c r="K118" s="176"/>
      <c r="L118" s="176"/>
      <c r="M118" s="176"/>
      <c r="N118" s="176"/>
      <c r="O118" s="176"/>
      <c r="P118" s="176"/>
    </row>
    <row r="119" spans="2:16" s="36" customFormat="1" ht="18" customHeight="1">
      <c r="B119" s="176"/>
      <c r="C119" s="176"/>
      <c r="D119" s="176"/>
      <c r="E119" s="176"/>
      <c r="F119" s="176"/>
      <c r="G119" s="176"/>
      <c r="H119" s="176"/>
      <c r="I119" s="176"/>
      <c r="J119" s="176"/>
      <c r="K119" s="176"/>
      <c r="L119" s="176"/>
      <c r="M119" s="176"/>
      <c r="N119" s="176"/>
      <c r="O119" s="176"/>
      <c r="P119" s="176"/>
    </row>
    <row r="120" spans="2:16" s="36" customFormat="1" ht="18" customHeight="1">
      <c r="B120" s="176"/>
      <c r="C120" s="176"/>
      <c r="D120" s="176"/>
      <c r="E120" s="176"/>
      <c r="F120" s="176"/>
      <c r="G120" s="176"/>
      <c r="H120" s="176"/>
      <c r="I120" s="176"/>
      <c r="J120" s="176"/>
      <c r="K120" s="176"/>
      <c r="L120" s="176"/>
      <c r="M120" s="176"/>
      <c r="N120" s="176"/>
      <c r="O120" s="176"/>
      <c r="P120" s="176"/>
    </row>
    <row r="121" spans="2:16" s="36" customFormat="1" ht="18" customHeight="1">
      <c r="B121" s="176"/>
      <c r="C121" s="176"/>
      <c r="D121" s="176"/>
      <c r="E121" s="176"/>
      <c r="F121" s="176"/>
      <c r="G121" s="176"/>
      <c r="H121" s="176"/>
      <c r="I121" s="176"/>
      <c r="J121" s="176"/>
      <c r="K121" s="176"/>
      <c r="L121" s="176"/>
      <c r="M121" s="176"/>
      <c r="N121" s="176"/>
      <c r="O121" s="176"/>
      <c r="P121" s="176"/>
    </row>
    <row r="122" spans="2:16" s="36" customFormat="1" ht="18" customHeight="1">
      <c r="B122" s="176"/>
      <c r="C122" s="176"/>
      <c r="D122" s="176"/>
      <c r="E122" s="176"/>
      <c r="F122" s="176"/>
      <c r="G122" s="176"/>
      <c r="H122" s="176"/>
      <c r="I122" s="176"/>
      <c r="J122" s="176"/>
      <c r="K122" s="176"/>
      <c r="L122" s="176"/>
      <c r="M122" s="176"/>
      <c r="N122" s="176"/>
      <c r="O122" s="176"/>
      <c r="P122" s="176"/>
    </row>
  </sheetData>
  <mergeCells count="31">
    <mergeCell ref="B117:P122"/>
    <mergeCell ref="P75:P76"/>
    <mergeCell ref="B75:B76"/>
    <mergeCell ref="C75:M75"/>
    <mergeCell ref="N75:N76"/>
    <mergeCell ref="O75:O76"/>
    <mergeCell ref="B95:P95"/>
    <mergeCell ref="B97:B98"/>
    <mergeCell ref="C97:M97"/>
    <mergeCell ref="N97:N98"/>
    <mergeCell ref="B73:P73"/>
    <mergeCell ref="P52:P53"/>
    <mergeCell ref="B52:B53"/>
    <mergeCell ref="C52:M52"/>
    <mergeCell ref="B50:P50"/>
    <mergeCell ref="N52:N53"/>
    <mergeCell ref="O52:O53"/>
    <mergeCell ref="B29:B30"/>
    <mergeCell ref="C29:M29"/>
    <mergeCell ref="N29:N30"/>
    <mergeCell ref="O29:O30"/>
    <mergeCell ref="O97:O98"/>
    <mergeCell ref="P97:P98"/>
    <mergeCell ref="B4:P4"/>
    <mergeCell ref="P6:P7"/>
    <mergeCell ref="B6:B7"/>
    <mergeCell ref="C6:M6"/>
    <mergeCell ref="N6:N7"/>
    <mergeCell ref="O6:O7"/>
    <mergeCell ref="B27:P27"/>
    <mergeCell ref="P29:P30"/>
  </mergeCells>
  <hyperlinks>
    <hyperlink ref="B115" location="'Estancias x hosp'!A1" display="'Estancias x hosp'!A1"/>
    <hyperlink ref="C115" location="'Estancias x hosp'!A26" display="'Estancias x hosp'!A26"/>
    <hyperlink ref="D115" location="'Estancias x hosp'!A49" display="'Estancias x hosp'!A49"/>
    <hyperlink ref="I115" location="ÍNDICE!A1" display="Índice"/>
    <hyperlink ref="B22" location="'Estancias x hosp'!I115" display="Volver"/>
    <hyperlink ref="E115" location="'Estancias x hosp'!A71" display="'Estancias x hosp'!A71"/>
    <hyperlink ref="B45" location="'Estancias x hosp'!I115" display="Volver"/>
    <hyperlink ref="B68" location="'Estancias x hosp'!I115" display="Volver"/>
    <hyperlink ref="B90" location="'Estancias x hosp'!I115" display="Volver"/>
  </hyperlinks>
  <printOptions/>
  <pageMargins left="0.75" right="0.75" top="1" bottom="1" header="0" footer="0"/>
  <pageSetup horizontalDpi="200" verticalDpi="200"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Q126"/>
  <sheetViews>
    <sheetView showGridLines="0" showRowColHeaders="0" zoomScale="80" zoomScaleNormal="80" workbookViewId="0" topLeftCell="A94">
      <selection activeCell="I115" sqref="I115"/>
    </sheetView>
  </sheetViews>
  <sheetFormatPr defaultColWidth="11.421875" defaultRowHeight="12.75"/>
  <cols>
    <col min="2" max="2" width="22.7109375" style="0" customWidth="1"/>
    <col min="3" max="4" width="9.00390625" style="0" bestFit="1" customWidth="1"/>
    <col min="5" max="5" width="8.7109375" style="0" bestFit="1" customWidth="1"/>
    <col min="6" max="7" width="8.00390625" style="0" bestFit="1" customWidth="1"/>
    <col min="8" max="8" width="9.140625" style="0" bestFit="1" customWidth="1"/>
    <col min="9" max="9" width="8.7109375" style="0" bestFit="1" customWidth="1"/>
    <col min="10" max="10" width="7.8515625" style="0" customWidth="1"/>
    <col min="11" max="11" width="6.57421875" style="0" customWidth="1"/>
    <col min="12" max="12" width="7.140625" style="0" bestFit="1" customWidth="1"/>
    <col min="13" max="13" width="10.140625" style="0" bestFit="1" customWidth="1"/>
    <col min="14" max="14" width="10.28125" style="0" bestFit="1" customWidth="1"/>
    <col min="15" max="15" width="12.140625" style="0" customWidth="1"/>
    <col min="16" max="16" width="12.421875" style="0" customWidth="1"/>
    <col min="17" max="17" width="13.421875" style="0" customWidth="1"/>
  </cols>
  <sheetData>
    <row r="1" spans="1:16" s="50" customFormat="1" ht="12.75">
      <c r="A1" s="6"/>
      <c r="B1" s="97"/>
      <c r="C1"/>
      <c r="D1"/>
      <c r="E1"/>
      <c r="F1"/>
      <c r="G1"/>
      <c r="H1"/>
      <c r="I1" s="52"/>
      <c r="J1" s="52"/>
      <c r="K1" s="52"/>
      <c r="L1" s="52"/>
      <c r="M1" s="52"/>
      <c r="N1" s="52"/>
      <c r="O1" s="52"/>
      <c r="P1" s="52"/>
    </row>
    <row r="2" spans="2:16" s="50" customFormat="1" ht="12.75">
      <c r="B2" s="6"/>
      <c r="C2"/>
      <c r="D2"/>
      <c r="E2"/>
      <c r="F2"/>
      <c r="G2"/>
      <c r="H2"/>
      <c r="I2" s="52"/>
      <c r="J2" s="52"/>
      <c r="K2" s="52"/>
      <c r="L2" s="52"/>
      <c r="M2" s="52"/>
      <c r="N2" s="52"/>
      <c r="O2" s="52"/>
      <c r="P2" s="52"/>
    </row>
    <row r="3" s="50" customFormat="1" ht="12.75"/>
    <row r="4" spans="1:16" s="53" customFormat="1" ht="15.75">
      <c r="A4" s="21"/>
      <c r="B4" s="179" t="s">
        <v>175</v>
      </c>
      <c r="C4" s="179"/>
      <c r="D4" s="179"/>
      <c r="E4" s="179"/>
      <c r="F4" s="179"/>
      <c r="G4" s="179"/>
      <c r="H4" s="179"/>
      <c r="I4" s="179"/>
      <c r="J4" s="179"/>
      <c r="K4" s="179"/>
      <c r="L4" s="179"/>
      <c r="M4" s="179"/>
      <c r="N4" s="179"/>
      <c r="O4" s="179"/>
      <c r="P4" s="179"/>
    </row>
    <row r="5" s="53" customFormat="1" ht="12.75" customHeight="1"/>
    <row r="6" spans="2:16" s="54" customFormat="1" ht="12.75" customHeight="1">
      <c r="B6" s="172"/>
      <c r="C6" s="174" t="s">
        <v>44</v>
      </c>
      <c r="D6" s="174"/>
      <c r="E6" s="174"/>
      <c r="F6" s="174"/>
      <c r="G6" s="174"/>
      <c r="H6" s="174"/>
      <c r="I6" s="174"/>
      <c r="J6" s="174"/>
      <c r="K6" s="174"/>
      <c r="L6" s="174"/>
      <c r="M6" s="174"/>
      <c r="N6" s="177" t="s">
        <v>47</v>
      </c>
      <c r="O6" s="177" t="s">
        <v>45</v>
      </c>
      <c r="P6" s="174" t="s">
        <v>27</v>
      </c>
    </row>
    <row r="7" spans="2:16" s="54" customFormat="1" ht="12.75">
      <c r="B7" s="173"/>
      <c r="C7" s="55" t="s">
        <v>28</v>
      </c>
      <c r="D7" s="55" t="s">
        <v>29</v>
      </c>
      <c r="E7" s="55" t="s">
        <v>30</v>
      </c>
      <c r="F7" s="55" t="s">
        <v>31</v>
      </c>
      <c r="G7" s="55" t="s">
        <v>32</v>
      </c>
      <c r="H7" s="55" t="s">
        <v>33</v>
      </c>
      <c r="I7" s="55" t="s">
        <v>34</v>
      </c>
      <c r="J7" s="55" t="s">
        <v>35</v>
      </c>
      <c r="K7" s="55" t="s">
        <v>36</v>
      </c>
      <c r="L7" s="55">
        <v>88</v>
      </c>
      <c r="M7" s="55">
        <v>99</v>
      </c>
      <c r="N7" s="178"/>
      <c r="O7" s="178"/>
      <c r="P7" s="174"/>
    </row>
    <row r="8" spans="2:16" s="54" customFormat="1" ht="15" customHeight="1">
      <c r="B8" s="57" t="s">
        <v>37</v>
      </c>
      <c r="C8" s="58">
        <v>79.69589041095891</v>
      </c>
      <c r="D8" s="58">
        <v>16.4986301369863</v>
      </c>
      <c r="E8" s="58">
        <v>12.005479452054795</v>
      </c>
      <c r="F8" s="58">
        <v>6.863013698630137</v>
      </c>
      <c r="G8" s="58">
        <v>4.6219178082191785</v>
      </c>
      <c r="H8" s="58">
        <v>20.07945205479452</v>
      </c>
      <c r="I8" s="58">
        <v>22.084931506849315</v>
      </c>
      <c r="J8" s="58">
        <v>8.953424657534246</v>
      </c>
      <c r="K8" s="58">
        <v>3.6</v>
      </c>
      <c r="L8" s="58">
        <v>0.46301369863013697</v>
      </c>
      <c r="M8" s="58">
        <v>0.3917808219178082</v>
      </c>
      <c r="N8" s="58">
        <v>175.25753424657535</v>
      </c>
      <c r="O8" s="58">
        <v>32.9041095890411</v>
      </c>
      <c r="P8" s="58">
        <v>208.16164383561645</v>
      </c>
    </row>
    <row r="9" spans="2:16" s="54" customFormat="1" ht="15" customHeight="1">
      <c r="B9" s="59" t="s">
        <v>179</v>
      </c>
      <c r="C9" s="58">
        <v>0.3506849315068493</v>
      </c>
      <c r="D9" s="58">
        <v>55.97808219178082</v>
      </c>
      <c r="E9" s="58">
        <v>0.0410958904109589</v>
      </c>
      <c r="F9" s="58">
        <v>0.28493150684931506</v>
      </c>
      <c r="G9" s="58">
        <v>0</v>
      </c>
      <c r="H9" s="58">
        <v>0.14794520547945206</v>
      </c>
      <c r="I9" s="58">
        <v>0.10410958904109589</v>
      </c>
      <c r="J9" s="58">
        <v>6.756164383561644</v>
      </c>
      <c r="K9" s="58">
        <v>0.005479452054794521</v>
      </c>
      <c r="L9" s="58">
        <v>0.46301369863013697</v>
      </c>
      <c r="M9" s="58">
        <v>0.16986301369863013</v>
      </c>
      <c r="N9" s="58">
        <v>64.3013698630137</v>
      </c>
      <c r="O9" s="58">
        <v>2.1123287671232878</v>
      </c>
      <c r="P9" s="58">
        <v>66.41369863013699</v>
      </c>
    </row>
    <row r="10" spans="2:16" s="54" customFormat="1" ht="15" customHeight="1">
      <c r="B10" s="57" t="s">
        <v>41</v>
      </c>
      <c r="C10" s="58">
        <v>0.03287671232876712</v>
      </c>
      <c r="D10" s="58">
        <v>0.0821917808219178</v>
      </c>
      <c r="E10" s="58">
        <v>49.49589041095891</v>
      </c>
      <c r="F10" s="58">
        <v>0.0027397260273972603</v>
      </c>
      <c r="G10" s="58">
        <v>0</v>
      </c>
      <c r="H10" s="58">
        <v>0.0410958904109589</v>
      </c>
      <c r="I10" s="58">
        <v>0.010958904109589041</v>
      </c>
      <c r="J10" s="58">
        <v>0</v>
      </c>
      <c r="K10" s="58">
        <v>0</v>
      </c>
      <c r="L10" s="58">
        <v>0.32054794520547947</v>
      </c>
      <c r="M10" s="58">
        <v>0.18904109589041096</v>
      </c>
      <c r="N10" s="58">
        <v>50.175342465753424</v>
      </c>
      <c r="O10" s="58">
        <v>1.515068493150685</v>
      </c>
      <c r="P10" s="58">
        <v>51.69041095890411</v>
      </c>
    </row>
    <row r="11" spans="2:16" s="54" customFormat="1" ht="15" customHeight="1">
      <c r="B11" s="57" t="s">
        <v>42</v>
      </c>
      <c r="C11" s="58">
        <v>0.07397260273972603</v>
      </c>
      <c r="D11" s="58">
        <v>0.00821917808219178</v>
      </c>
      <c r="E11" s="58">
        <v>0.10410958904109589</v>
      </c>
      <c r="F11" s="58">
        <v>15.704109589041096</v>
      </c>
      <c r="G11" s="58">
        <v>0.0027397260273972603</v>
      </c>
      <c r="H11" s="58">
        <v>0.0027397260273972603</v>
      </c>
      <c r="I11" s="58">
        <v>0.043835616438356165</v>
      </c>
      <c r="J11" s="58">
        <v>0</v>
      </c>
      <c r="K11" s="58">
        <v>0.03287671232876712</v>
      </c>
      <c r="L11" s="58">
        <v>0.6657534246575343</v>
      </c>
      <c r="M11" s="58">
        <v>0.04657534246575343</v>
      </c>
      <c r="N11" s="58">
        <v>16.684931506849313</v>
      </c>
      <c r="O11" s="58">
        <v>0.3232876712328767</v>
      </c>
      <c r="P11" s="58">
        <v>17.008219178082193</v>
      </c>
    </row>
    <row r="12" spans="2:16" s="54" customFormat="1" ht="15" customHeight="1">
      <c r="B12" s="57" t="s">
        <v>43</v>
      </c>
      <c r="C12" s="58">
        <v>0.08493150684931507</v>
      </c>
      <c r="D12" s="58">
        <v>0</v>
      </c>
      <c r="E12" s="58">
        <v>0.00821917808219178</v>
      </c>
      <c r="F12" s="58">
        <v>0.005479452054794521</v>
      </c>
      <c r="G12" s="58">
        <v>16.15068493150685</v>
      </c>
      <c r="H12" s="58">
        <v>0.06575342465753424</v>
      </c>
      <c r="I12" s="58">
        <v>0.0273972602739726</v>
      </c>
      <c r="J12" s="58">
        <v>0.0136986301369863</v>
      </c>
      <c r="K12" s="58">
        <v>0</v>
      </c>
      <c r="L12" s="58">
        <v>0.11506849315068493</v>
      </c>
      <c r="M12" s="58">
        <v>0</v>
      </c>
      <c r="N12" s="58">
        <v>16.471232876712328</v>
      </c>
      <c r="O12" s="58">
        <v>0.2</v>
      </c>
      <c r="P12" s="58">
        <v>16.671232876712327</v>
      </c>
    </row>
    <row r="13" spans="2:16" s="54" customFormat="1" ht="15" customHeight="1">
      <c r="B13" s="57" t="s">
        <v>38</v>
      </c>
      <c r="C13" s="58">
        <v>3.117808219178082</v>
      </c>
      <c r="D13" s="58">
        <v>0.4191780821917808</v>
      </c>
      <c r="E13" s="58">
        <v>0.8602739726027397</v>
      </c>
      <c r="F13" s="58">
        <v>0.34794520547945207</v>
      </c>
      <c r="G13" s="58">
        <v>0.1178082191780822</v>
      </c>
      <c r="H13" s="58">
        <v>47.58904109589041</v>
      </c>
      <c r="I13" s="58">
        <v>1.6602739726027398</v>
      </c>
      <c r="J13" s="58">
        <v>0.2876712328767123</v>
      </c>
      <c r="K13" s="58">
        <v>3.580821917808219</v>
      </c>
      <c r="L13" s="58">
        <v>0.4328767123287671</v>
      </c>
      <c r="M13" s="58">
        <v>1.8</v>
      </c>
      <c r="N13" s="58">
        <v>60.21369863013699</v>
      </c>
      <c r="O13" s="58">
        <v>0.9671232876712329</v>
      </c>
      <c r="P13" s="58">
        <v>61.18082191780822</v>
      </c>
    </row>
    <row r="14" spans="2:16" s="54" customFormat="1" ht="15" customHeight="1">
      <c r="B14" s="57" t="s">
        <v>93</v>
      </c>
      <c r="C14" s="58">
        <v>3.1397260273972605</v>
      </c>
      <c r="D14" s="58">
        <v>1.2191780821917808</v>
      </c>
      <c r="E14" s="58">
        <v>0.1780821917808219</v>
      </c>
      <c r="F14" s="58">
        <v>0.27945205479452057</v>
      </c>
      <c r="G14" s="58">
        <v>0.2684931506849315</v>
      </c>
      <c r="H14" s="58">
        <v>1.1315068493150684</v>
      </c>
      <c r="I14" s="58">
        <v>44.8054794520548</v>
      </c>
      <c r="J14" s="58">
        <v>0.09041095890410959</v>
      </c>
      <c r="K14" s="58">
        <v>0.021917808219178082</v>
      </c>
      <c r="L14" s="58">
        <v>0.2054794520547945</v>
      </c>
      <c r="M14" s="58">
        <v>0.2876712328767123</v>
      </c>
      <c r="N14" s="58">
        <v>51.62739726027397</v>
      </c>
      <c r="O14" s="58">
        <v>0.9095890410958904</v>
      </c>
      <c r="P14" s="58">
        <v>52.536986301369865</v>
      </c>
    </row>
    <row r="15" spans="2:16" s="54" customFormat="1" ht="15" customHeight="1">
      <c r="B15" s="57" t="s">
        <v>40</v>
      </c>
      <c r="C15" s="58">
        <v>0.06027397260273973</v>
      </c>
      <c r="D15" s="58">
        <v>0.14794520547945206</v>
      </c>
      <c r="E15" s="58">
        <v>0</v>
      </c>
      <c r="F15" s="58">
        <v>0</v>
      </c>
      <c r="G15" s="58">
        <v>0</v>
      </c>
      <c r="H15" s="58">
        <v>0.0136986301369863</v>
      </c>
      <c r="I15" s="58">
        <v>0.049315068493150684</v>
      </c>
      <c r="J15" s="58">
        <v>9.926027397260274</v>
      </c>
      <c r="K15" s="58">
        <v>0</v>
      </c>
      <c r="L15" s="58">
        <v>0.4054794520547945</v>
      </c>
      <c r="M15" s="58">
        <v>0.03287671232876712</v>
      </c>
      <c r="N15" s="58">
        <v>10.635616438356164</v>
      </c>
      <c r="O15" s="58">
        <v>0.6575342465753424</v>
      </c>
      <c r="P15" s="58">
        <v>11.293150684931506</v>
      </c>
    </row>
    <row r="16" spans="2:16" s="54" customFormat="1" ht="15" customHeight="1">
      <c r="B16" s="57" t="s">
        <v>124</v>
      </c>
      <c r="C16" s="58">
        <v>0.057534246575342465</v>
      </c>
      <c r="D16" s="58">
        <v>0.010958904109589041</v>
      </c>
      <c r="E16" s="58">
        <v>0.06027397260273973</v>
      </c>
      <c r="F16" s="58">
        <v>0.12054794520547946</v>
      </c>
      <c r="G16" s="58">
        <v>0.030136986301369864</v>
      </c>
      <c r="H16" s="58">
        <v>0.03287671232876712</v>
      </c>
      <c r="I16" s="58">
        <v>0.010958904109589041</v>
      </c>
      <c r="J16" s="58">
        <v>0.0136986301369863</v>
      </c>
      <c r="K16" s="58">
        <v>9.523287671232877</v>
      </c>
      <c r="L16" s="58">
        <v>0.024657534246575342</v>
      </c>
      <c r="M16" s="58">
        <v>0.0273972602739726</v>
      </c>
      <c r="N16" s="58">
        <v>9.912328767123288</v>
      </c>
      <c r="O16" s="58">
        <v>0.021917808219178082</v>
      </c>
      <c r="P16" s="58">
        <v>9.934246575342465</v>
      </c>
    </row>
    <row r="17" spans="2:16" s="54" customFormat="1" ht="15" customHeight="1">
      <c r="B17" s="57" t="s">
        <v>126</v>
      </c>
      <c r="C17" s="58"/>
      <c r="D17" s="58"/>
      <c r="E17" s="58"/>
      <c r="F17" s="58"/>
      <c r="G17" s="58"/>
      <c r="H17" s="58"/>
      <c r="I17" s="58"/>
      <c r="J17" s="58"/>
      <c r="K17" s="58"/>
      <c r="L17" s="58"/>
      <c r="M17" s="58"/>
      <c r="N17" s="58"/>
      <c r="O17" s="58"/>
      <c r="P17" s="58"/>
    </row>
    <row r="18" spans="2:16" s="54" customFormat="1" ht="15" customHeight="1">
      <c r="B18" s="57" t="s">
        <v>46</v>
      </c>
      <c r="C18" s="58">
        <v>6.772602739726027</v>
      </c>
      <c r="D18" s="58">
        <v>1.0684931506849316</v>
      </c>
      <c r="E18" s="58">
        <v>2.4465753424657533</v>
      </c>
      <c r="F18" s="58">
        <v>0.821917808219178</v>
      </c>
      <c r="G18" s="58">
        <v>0.25205479452054796</v>
      </c>
      <c r="H18" s="58">
        <v>0.8027397260273973</v>
      </c>
      <c r="I18" s="58">
        <v>1.2164383561643837</v>
      </c>
      <c r="J18" s="58">
        <v>1.1424657534246576</v>
      </c>
      <c r="K18" s="58">
        <v>0.13972602739726028</v>
      </c>
      <c r="L18" s="58">
        <v>0.057534246575342465</v>
      </c>
      <c r="M18" s="58">
        <v>1.641095890410959</v>
      </c>
      <c r="N18" s="58">
        <v>16.361643835616437</v>
      </c>
      <c r="O18" s="58">
        <v>0</v>
      </c>
      <c r="P18" s="58">
        <v>16.361643835616437</v>
      </c>
    </row>
    <row r="19" spans="2:16" s="54" customFormat="1" ht="15" customHeight="1">
      <c r="B19" s="57" t="s">
        <v>27</v>
      </c>
      <c r="C19" s="58">
        <v>93.38630136986302</v>
      </c>
      <c r="D19" s="58">
        <v>75.43287671232876</v>
      </c>
      <c r="E19" s="58">
        <v>65.2</v>
      </c>
      <c r="F19" s="58">
        <v>24.43013698630137</v>
      </c>
      <c r="G19" s="58">
        <v>21.443835616438356</v>
      </c>
      <c r="H19" s="58">
        <v>69.9068493150685</v>
      </c>
      <c r="I19" s="58">
        <v>70.01369863013699</v>
      </c>
      <c r="J19" s="58">
        <v>27.183561643835617</v>
      </c>
      <c r="K19" s="58">
        <v>16.904109589041095</v>
      </c>
      <c r="L19" s="58">
        <v>3.1534246575342464</v>
      </c>
      <c r="M19" s="58">
        <v>4.586301369863014</v>
      </c>
      <c r="N19" s="58">
        <v>471.64109589041095</v>
      </c>
      <c r="O19" s="58">
        <v>39.61095890410959</v>
      </c>
      <c r="P19" s="58">
        <v>511.2520547945206</v>
      </c>
    </row>
    <row r="20" spans="2:16" s="54" customFormat="1" ht="12.75">
      <c r="B20" s="66" t="s">
        <v>174</v>
      </c>
      <c r="C20" s="61"/>
      <c r="D20" s="61"/>
      <c r="E20" s="61"/>
      <c r="F20" s="61"/>
      <c r="G20" s="61"/>
      <c r="H20" s="61"/>
      <c r="I20" s="61"/>
      <c r="J20" s="61"/>
      <c r="K20" s="61"/>
      <c r="L20" s="61"/>
      <c r="M20" s="61"/>
      <c r="N20" s="61"/>
      <c r="O20" s="61"/>
      <c r="P20" s="61"/>
    </row>
    <row r="21" spans="2:16" s="54" customFormat="1" ht="12.75">
      <c r="B21" s="60"/>
      <c r="C21" s="61"/>
      <c r="D21" s="61"/>
      <c r="E21" s="61"/>
      <c r="F21" s="61"/>
      <c r="G21" s="61"/>
      <c r="H21" s="61"/>
      <c r="I21" s="61"/>
      <c r="J21" s="61"/>
      <c r="K21" s="61"/>
      <c r="L21" s="61"/>
      <c r="M21" s="61"/>
      <c r="N21" s="61"/>
      <c r="O21" s="61"/>
      <c r="P21" s="61"/>
    </row>
    <row r="22" spans="2:16" s="62" customFormat="1" ht="12.75">
      <c r="B22" s="90" t="s">
        <v>214</v>
      </c>
      <c r="C22" s="63"/>
      <c r="D22" s="63"/>
      <c r="E22" s="63"/>
      <c r="F22" s="63"/>
      <c r="G22" s="63"/>
      <c r="H22" s="63"/>
      <c r="I22" s="63"/>
      <c r="J22" s="63"/>
      <c r="K22" s="63"/>
      <c r="L22" s="63"/>
      <c r="M22" s="63"/>
      <c r="N22" s="63"/>
      <c r="O22" s="63"/>
      <c r="P22" s="63"/>
    </row>
    <row r="23" s="62" customFormat="1" ht="12.75"/>
    <row r="24" s="62" customFormat="1" ht="12.75"/>
    <row r="25" s="62" customFormat="1" ht="12.75"/>
    <row r="26" s="62" customFormat="1" ht="12.75"/>
    <row r="27" spans="1:16" s="54" customFormat="1" ht="15.75">
      <c r="A27" s="64"/>
      <c r="B27" s="179" t="s">
        <v>176</v>
      </c>
      <c r="C27" s="179"/>
      <c r="D27" s="179"/>
      <c r="E27" s="179"/>
      <c r="F27" s="179"/>
      <c r="G27" s="179"/>
      <c r="H27" s="179"/>
      <c r="I27" s="179"/>
      <c r="J27" s="179"/>
      <c r="K27" s="179"/>
      <c r="L27" s="179"/>
      <c r="M27" s="179"/>
      <c r="N27" s="179"/>
      <c r="O27" s="179"/>
      <c r="P27" s="179"/>
    </row>
    <row r="28" s="54" customFormat="1" ht="12.75"/>
    <row r="29" spans="2:16" s="54" customFormat="1" ht="12.75" customHeight="1">
      <c r="B29" s="172"/>
      <c r="C29" s="174" t="s">
        <v>44</v>
      </c>
      <c r="D29" s="174"/>
      <c r="E29" s="174"/>
      <c r="F29" s="174"/>
      <c r="G29" s="174"/>
      <c r="H29" s="174"/>
      <c r="I29" s="174"/>
      <c r="J29" s="174"/>
      <c r="K29" s="174"/>
      <c r="L29" s="174"/>
      <c r="M29" s="174"/>
      <c r="N29" s="177" t="s">
        <v>47</v>
      </c>
      <c r="O29" s="177" t="s">
        <v>45</v>
      </c>
      <c r="P29" s="174" t="s">
        <v>27</v>
      </c>
    </row>
    <row r="30" spans="2:16" s="54" customFormat="1" ht="12.75">
      <c r="B30" s="173"/>
      <c r="C30" s="55" t="s">
        <v>28</v>
      </c>
      <c r="D30" s="55" t="s">
        <v>29</v>
      </c>
      <c r="E30" s="55" t="s">
        <v>30</v>
      </c>
      <c r="F30" s="55" t="s">
        <v>31</v>
      </c>
      <c r="G30" s="55" t="s">
        <v>32</v>
      </c>
      <c r="H30" s="55" t="s">
        <v>33</v>
      </c>
      <c r="I30" s="55" t="s">
        <v>34</v>
      </c>
      <c r="J30" s="55" t="s">
        <v>35</v>
      </c>
      <c r="K30" s="55" t="s">
        <v>36</v>
      </c>
      <c r="L30" s="55">
        <v>88</v>
      </c>
      <c r="M30" s="55">
        <v>99</v>
      </c>
      <c r="N30" s="178"/>
      <c r="O30" s="178"/>
      <c r="P30" s="174"/>
    </row>
    <row r="31" spans="2:16" s="54" customFormat="1" ht="15" customHeight="1">
      <c r="B31" s="57" t="s">
        <v>37</v>
      </c>
      <c r="C31" s="58">
        <v>72.93424657534247</v>
      </c>
      <c r="D31" s="58">
        <v>16.372602739726027</v>
      </c>
      <c r="E31" s="58">
        <v>12.10958904109589</v>
      </c>
      <c r="F31" s="58">
        <v>5.838356164383562</v>
      </c>
      <c r="G31" s="58">
        <v>3.147945205479452</v>
      </c>
      <c r="H31" s="58">
        <v>19.84109589041096</v>
      </c>
      <c r="I31" s="58">
        <v>19.40821917808219</v>
      </c>
      <c r="J31" s="58">
        <v>6.16986301369863</v>
      </c>
      <c r="K31" s="58">
        <v>4.5698630136986305</v>
      </c>
      <c r="L31" s="58">
        <v>0.14794520547945206</v>
      </c>
      <c r="M31" s="58">
        <v>0.057534246575342465</v>
      </c>
      <c r="N31" s="58">
        <v>160.5972602739726</v>
      </c>
      <c r="O31" s="58">
        <v>30.36986301369863</v>
      </c>
      <c r="P31" s="58">
        <v>190.96712328767123</v>
      </c>
    </row>
    <row r="32" spans="2:16" s="54" customFormat="1" ht="15" customHeight="1">
      <c r="B32" s="59" t="s">
        <v>179</v>
      </c>
      <c r="C32" s="58">
        <v>0.09315068493150686</v>
      </c>
      <c r="D32" s="58">
        <v>51.917808219178085</v>
      </c>
      <c r="E32" s="58">
        <v>0.14794520547945206</v>
      </c>
      <c r="F32" s="58">
        <v>0.021917808219178082</v>
      </c>
      <c r="G32" s="58">
        <v>0</v>
      </c>
      <c r="H32" s="58">
        <v>0.2191780821917808</v>
      </c>
      <c r="I32" s="58">
        <v>0.1917808219178082</v>
      </c>
      <c r="J32" s="58">
        <v>8.295890410958904</v>
      </c>
      <c r="K32" s="58">
        <v>0.005479452054794521</v>
      </c>
      <c r="L32" s="58">
        <v>0.5205479452054794</v>
      </c>
      <c r="M32" s="58">
        <v>0.10410958904109589</v>
      </c>
      <c r="N32" s="58">
        <v>61.51780821917808</v>
      </c>
      <c r="O32" s="58">
        <v>1.356164383561644</v>
      </c>
      <c r="P32" s="58">
        <v>62.87397260273973</v>
      </c>
    </row>
    <row r="33" spans="2:16" s="54" customFormat="1" ht="15" customHeight="1">
      <c r="B33" s="57" t="s">
        <v>41</v>
      </c>
      <c r="C33" s="58">
        <v>0.18356164383561643</v>
      </c>
      <c r="D33" s="58">
        <v>0.10136986301369863</v>
      </c>
      <c r="E33" s="58">
        <v>54.37260273972603</v>
      </c>
      <c r="F33" s="58">
        <v>0.0027397260273972603</v>
      </c>
      <c r="G33" s="58">
        <v>0.0136986301369863</v>
      </c>
      <c r="H33" s="58">
        <v>0.024657534246575342</v>
      </c>
      <c r="I33" s="58">
        <v>0.038356164383561646</v>
      </c>
      <c r="J33" s="58">
        <v>0</v>
      </c>
      <c r="K33" s="58">
        <v>0</v>
      </c>
      <c r="L33" s="58">
        <v>0.2602739726027397</v>
      </c>
      <c r="M33" s="58">
        <v>0.03287671232876712</v>
      </c>
      <c r="N33" s="58">
        <v>55.03013698630137</v>
      </c>
      <c r="O33" s="58">
        <v>0.7890410958904109</v>
      </c>
      <c r="P33" s="58">
        <v>55.81917808219178</v>
      </c>
    </row>
    <row r="34" spans="2:16" s="54" customFormat="1" ht="15" customHeight="1">
      <c r="B34" s="57" t="s">
        <v>42</v>
      </c>
      <c r="C34" s="58">
        <v>0.16164383561643836</v>
      </c>
      <c r="D34" s="58">
        <v>0.005479452054794521</v>
      </c>
      <c r="E34" s="58">
        <v>0.07123287671232877</v>
      </c>
      <c r="F34" s="58">
        <v>16.216438356164385</v>
      </c>
      <c r="G34" s="58">
        <v>0</v>
      </c>
      <c r="H34" s="58">
        <v>0.0027397260273972603</v>
      </c>
      <c r="I34" s="58">
        <v>0.06575342465753424</v>
      </c>
      <c r="J34" s="58">
        <v>0.00821917808219178</v>
      </c>
      <c r="K34" s="58">
        <v>0.0027397260273972603</v>
      </c>
      <c r="L34" s="58">
        <v>0.8246575342465754</v>
      </c>
      <c r="M34" s="58">
        <v>0.049315068493150684</v>
      </c>
      <c r="N34" s="58">
        <v>17.40821917808219</v>
      </c>
      <c r="O34" s="58">
        <v>0.18356164383561643</v>
      </c>
      <c r="P34" s="58">
        <v>17.59178082191781</v>
      </c>
    </row>
    <row r="35" spans="2:16" s="54" customFormat="1" ht="15" customHeight="1">
      <c r="B35" s="57" t="s">
        <v>43</v>
      </c>
      <c r="C35" s="58">
        <v>0</v>
      </c>
      <c r="D35" s="58">
        <v>0</v>
      </c>
      <c r="E35" s="58">
        <v>0</v>
      </c>
      <c r="F35" s="58">
        <v>0.005479452054794521</v>
      </c>
      <c r="G35" s="58">
        <v>14.23013698630137</v>
      </c>
      <c r="H35" s="58">
        <v>0.07123287671232877</v>
      </c>
      <c r="I35" s="58">
        <v>0.010958904109589041</v>
      </c>
      <c r="J35" s="58">
        <v>0</v>
      </c>
      <c r="K35" s="58">
        <v>0</v>
      </c>
      <c r="L35" s="58">
        <v>0.11506849315068493</v>
      </c>
      <c r="M35" s="58">
        <v>0</v>
      </c>
      <c r="N35" s="58">
        <v>14.432876712328767</v>
      </c>
      <c r="O35" s="58">
        <v>0.1863013698630137</v>
      </c>
      <c r="P35" s="58">
        <v>14.61917808219178</v>
      </c>
    </row>
    <row r="36" spans="2:16" s="54" customFormat="1" ht="15" customHeight="1">
      <c r="B36" s="57" t="s">
        <v>38</v>
      </c>
      <c r="C36" s="58">
        <v>3.5095890410958903</v>
      </c>
      <c r="D36" s="58">
        <v>0.5945205479452055</v>
      </c>
      <c r="E36" s="58">
        <v>0.5178082191780822</v>
      </c>
      <c r="F36" s="58">
        <v>0.6246575342465753</v>
      </c>
      <c r="G36" s="58">
        <v>0.11506849315068493</v>
      </c>
      <c r="H36" s="58">
        <v>45.83287671232877</v>
      </c>
      <c r="I36" s="58">
        <v>2.5835616438356164</v>
      </c>
      <c r="J36" s="58">
        <v>0.11232876712328767</v>
      </c>
      <c r="K36" s="58">
        <v>2.863013698630137</v>
      </c>
      <c r="L36" s="58">
        <v>0.20821917808219179</v>
      </c>
      <c r="M36" s="58">
        <v>0.29041095890410956</v>
      </c>
      <c r="N36" s="58">
        <v>57.25205479452055</v>
      </c>
      <c r="O36" s="58">
        <v>0.7095890410958904</v>
      </c>
      <c r="P36" s="58">
        <v>57.961643835616435</v>
      </c>
    </row>
    <row r="37" spans="2:16" s="54" customFormat="1" ht="15" customHeight="1">
      <c r="B37" s="57" t="s">
        <v>93</v>
      </c>
      <c r="C37" s="58">
        <v>5.145205479452055</v>
      </c>
      <c r="D37" s="58">
        <v>0.1506849315068493</v>
      </c>
      <c r="E37" s="58">
        <v>0.29041095890410956</v>
      </c>
      <c r="F37" s="58">
        <v>0.2958904109589041</v>
      </c>
      <c r="G37" s="58">
        <v>0.3506849315068493</v>
      </c>
      <c r="H37" s="58">
        <v>1.536986301369863</v>
      </c>
      <c r="I37" s="58">
        <v>46.57260273972603</v>
      </c>
      <c r="J37" s="58">
        <v>0.09041095890410959</v>
      </c>
      <c r="K37" s="58">
        <v>0.0136986301369863</v>
      </c>
      <c r="L37" s="58">
        <v>0.16164383561643836</v>
      </c>
      <c r="M37" s="58">
        <v>0.16986301369863013</v>
      </c>
      <c r="N37" s="58">
        <v>54.778082191780825</v>
      </c>
      <c r="O37" s="58">
        <v>1.010958904109589</v>
      </c>
      <c r="P37" s="58">
        <v>55.78904109589041</v>
      </c>
    </row>
    <row r="38" spans="2:16" s="54" customFormat="1" ht="15" customHeight="1">
      <c r="B38" s="57" t="s">
        <v>40</v>
      </c>
      <c r="C38" s="58">
        <v>0.0821917808219178</v>
      </c>
      <c r="D38" s="58">
        <v>0.13424657534246576</v>
      </c>
      <c r="E38" s="58">
        <v>0</v>
      </c>
      <c r="F38" s="58">
        <v>0</v>
      </c>
      <c r="G38" s="58">
        <v>0</v>
      </c>
      <c r="H38" s="58">
        <v>0.030136986301369864</v>
      </c>
      <c r="I38" s="58">
        <v>0.038356164383561646</v>
      </c>
      <c r="J38" s="58">
        <v>9.43013698630137</v>
      </c>
      <c r="K38" s="58">
        <v>0</v>
      </c>
      <c r="L38" s="58">
        <v>0.3452054794520548</v>
      </c>
      <c r="M38" s="58">
        <v>0</v>
      </c>
      <c r="N38" s="58">
        <v>10.06027397260274</v>
      </c>
      <c r="O38" s="58">
        <v>0.3726027397260274</v>
      </c>
      <c r="P38" s="58">
        <v>10.432876712328767</v>
      </c>
    </row>
    <row r="39" spans="2:16" s="54" customFormat="1" ht="15" customHeight="1">
      <c r="B39" s="57" t="s">
        <v>124</v>
      </c>
      <c r="C39" s="58">
        <v>0.005479452054794521</v>
      </c>
      <c r="D39" s="58">
        <v>0.0684931506849315</v>
      </c>
      <c r="E39" s="58">
        <v>0.21643835616438356</v>
      </c>
      <c r="F39" s="58">
        <v>0.06575342465753424</v>
      </c>
      <c r="G39" s="58">
        <v>0.10410958904109589</v>
      </c>
      <c r="H39" s="58">
        <v>0.07945205479452055</v>
      </c>
      <c r="I39" s="58">
        <v>0.00821917808219178</v>
      </c>
      <c r="J39" s="58">
        <v>0.019178082191780823</v>
      </c>
      <c r="K39" s="58">
        <v>10.221917808219178</v>
      </c>
      <c r="L39" s="58">
        <v>0.09863013698630137</v>
      </c>
      <c r="M39" s="58">
        <v>0.0027397260273972603</v>
      </c>
      <c r="N39" s="58">
        <v>10.89041095890411</v>
      </c>
      <c r="O39" s="58">
        <v>0.057534246575342465</v>
      </c>
      <c r="P39" s="58">
        <v>10.947945205479453</v>
      </c>
    </row>
    <row r="40" spans="2:16" s="54" customFormat="1" ht="15" customHeight="1">
      <c r="B40" s="57" t="s">
        <v>126</v>
      </c>
      <c r="C40" s="58"/>
      <c r="D40" s="58"/>
      <c r="E40" s="58"/>
      <c r="F40" s="58"/>
      <c r="G40" s="58"/>
      <c r="H40" s="58"/>
      <c r="I40" s="58"/>
      <c r="J40" s="58"/>
      <c r="K40" s="58"/>
      <c r="L40" s="58"/>
      <c r="M40" s="58"/>
      <c r="N40" s="58"/>
      <c r="O40" s="58"/>
      <c r="P40" s="58"/>
    </row>
    <row r="41" spans="2:16" s="54" customFormat="1" ht="15" customHeight="1">
      <c r="B41" s="57" t="s">
        <v>46</v>
      </c>
      <c r="C41" s="58">
        <v>6.6</v>
      </c>
      <c r="D41" s="58">
        <v>1.4</v>
      </c>
      <c r="E41" s="58">
        <v>2.3013698630136985</v>
      </c>
      <c r="F41" s="58">
        <v>0.9753424657534246</v>
      </c>
      <c r="G41" s="58">
        <v>0.39452054794520547</v>
      </c>
      <c r="H41" s="58">
        <v>0.8027397260273973</v>
      </c>
      <c r="I41" s="58">
        <v>0.8273972602739726</v>
      </c>
      <c r="J41" s="58">
        <v>0.5917808219178082</v>
      </c>
      <c r="K41" s="58">
        <v>0.07945205479452055</v>
      </c>
      <c r="L41" s="58">
        <v>0.0547945205479452</v>
      </c>
      <c r="M41" s="58">
        <v>1.7506849315068493</v>
      </c>
      <c r="N41" s="58">
        <v>15.778082191780822</v>
      </c>
      <c r="O41" s="58">
        <v>0</v>
      </c>
      <c r="P41" s="58">
        <v>15.778082191780822</v>
      </c>
    </row>
    <row r="42" spans="2:16" s="54" customFormat="1" ht="15" customHeight="1">
      <c r="B42" s="57" t="s">
        <v>27</v>
      </c>
      <c r="C42" s="58">
        <v>88.71506849315068</v>
      </c>
      <c r="D42" s="58">
        <v>70.74520547945205</v>
      </c>
      <c r="E42" s="58">
        <v>70.02739726027397</v>
      </c>
      <c r="F42" s="58">
        <v>24.046575342465754</v>
      </c>
      <c r="G42" s="58">
        <v>18.356164383561644</v>
      </c>
      <c r="H42" s="58">
        <v>68.44109589041096</v>
      </c>
      <c r="I42" s="58">
        <v>69.74520547945205</v>
      </c>
      <c r="J42" s="58">
        <v>24.71780821917808</v>
      </c>
      <c r="K42" s="58">
        <v>17.756164383561643</v>
      </c>
      <c r="L42" s="58">
        <v>2.736986301369863</v>
      </c>
      <c r="M42" s="58">
        <v>2.4575342465753423</v>
      </c>
      <c r="N42" s="58">
        <v>457.74520547945207</v>
      </c>
      <c r="O42" s="58">
        <v>35.035616438356165</v>
      </c>
      <c r="P42" s="58">
        <v>492.7808219178082</v>
      </c>
    </row>
    <row r="43" spans="2:16" s="54" customFormat="1" ht="12.75">
      <c r="B43" s="66" t="s">
        <v>174</v>
      </c>
      <c r="C43" s="61"/>
      <c r="D43" s="61"/>
      <c r="E43" s="61"/>
      <c r="F43" s="61"/>
      <c r="G43" s="61"/>
      <c r="H43" s="61"/>
      <c r="I43" s="61"/>
      <c r="J43" s="61"/>
      <c r="K43" s="61"/>
      <c r="L43" s="61"/>
      <c r="M43" s="61"/>
      <c r="N43" s="61"/>
      <c r="O43" s="61"/>
      <c r="P43" s="61"/>
    </row>
    <row r="44" s="62" customFormat="1" ht="12.75"/>
    <row r="45" s="62" customFormat="1" ht="12.75">
      <c r="B45" s="90" t="s">
        <v>214</v>
      </c>
    </row>
    <row r="46" s="62" customFormat="1" ht="12.75"/>
    <row r="47" s="62" customFormat="1" ht="12.75"/>
    <row r="48" s="62" customFormat="1" ht="12.75"/>
    <row r="49" s="54" customFormat="1" ht="12.75"/>
    <row r="50" spans="1:16" s="54" customFormat="1" ht="15.75">
      <c r="A50" s="64"/>
      <c r="B50" s="175" t="s">
        <v>177</v>
      </c>
      <c r="C50" s="175"/>
      <c r="D50" s="175"/>
      <c r="E50" s="175"/>
      <c r="F50" s="175"/>
      <c r="G50" s="175"/>
      <c r="H50" s="175"/>
      <c r="I50" s="175"/>
      <c r="J50" s="175"/>
      <c r="K50" s="175"/>
      <c r="L50" s="175"/>
      <c r="M50" s="175"/>
      <c r="N50" s="175"/>
      <c r="O50" s="175"/>
      <c r="P50" s="175"/>
    </row>
    <row r="51" s="54" customFormat="1" ht="12.75"/>
    <row r="52" spans="2:16" s="54" customFormat="1" ht="12.75" customHeight="1">
      <c r="B52" s="172"/>
      <c r="C52" s="174" t="s">
        <v>44</v>
      </c>
      <c r="D52" s="174"/>
      <c r="E52" s="174"/>
      <c r="F52" s="174"/>
      <c r="G52" s="174"/>
      <c r="H52" s="174"/>
      <c r="I52" s="174"/>
      <c r="J52" s="174"/>
      <c r="K52" s="174"/>
      <c r="L52" s="174"/>
      <c r="M52" s="174"/>
      <c r="N52" s="177" t="s">
        <v>47</v>
      </c>
      <c r="O52" s="177" t="s">
        <v>45</v>
      </c>
      <c r="P52" s="174" t="s">
        <v>27</v>
      </c>
    </row>
    <row r="53" spans="2:16" s="54" customFormat="1" ht="12.75">
      <c r="B53" s="173"/>
      <c r="C53" s="55" t="s">
        <v>28</v>
      </c>
      <c r="D53" s="55" t="s">
        <v>29</v>
      </c>
      <c r="E53" s="55" t="s">
        <v>30</v>
      </c>
      <c r="F53" s="55" t="s">
        <v>31</v>
      </c>
      <c r="G53" s="55" t="s">
        <v>32</v>
      </c>
      <c r="H53" s="55" t="s">
        <v>33</v>
      </c>
      <c r="I53" s="55" t="s">
        <v>34</v>
      </c>
      <c r="J53" s="55" t="s">
        <v>35</v>
      </c>
      <c r="K53" s="55" t="s">
        <v>36</v>
      </c>
      <c r="L53" s="55">
        <v>88</v>
      </c>
      <c r="M53" s="55">
        <v>99</v>
      </c>
      <c r="N53" s="178"/>
      <c r="O53" s="178"/>
      <c r="P53" s="174"/>
    </row>
    <row r="54" spans="2:16" s="54" customFormat="1" ht="15" customHeight="1">
      <c r="B54" s="57" t="s">
        <v>37</v>
      </c>
      <c r="C54" s="58">
        <v>68.08493150684932</v>
      </c>
      <c r="D54" s="58">
        <v>17.646575342465752</v>
      </c>
      <c r="E54" s="58">
        <v>13.846575342465753</v>
      </c>
      <c r="F54" s="58">
        <v>7.580821917808219</v>
      </c>
      <c r="G54" s="58">
        <v>5.958904109589041</v>
      </c>
      <c r="H54" s="58">
        <v>20.13150684931507</v>
      </c>
      <c r="I54" s="58">
        <v>19.81917808219178</v>
      </c>
      <c r="J54" s="58">
        <v>7.901369863013699</v>
      </c>
      <c r="K54" s="58">
        <v>4.380821917808219</v>
      </c>
      <c r="L54" s="58">
        <v>1.63013698630137</v>
      </c>
      <c r="M54" s="58">
        <v>0.1178082191780822</v>
      </c>
      <c r="N54" s="58">
        <v>167.0986301369863</v>
      </c>
      <c r="O54" s="58">
        <v>9.504109589041096</v>
      </c>
      <c r="P54" s="58">
        <v>176.6027397260274</v>
      </c>
    </row>
    <row r="55" spans="2:16" s="54" customFormat="1" ht="15" customHeight="1">
      <c r="B55" s="59" t="s">
        <v>179</v>
      </c>
      <c r="C55" s="58">
        <v>0.6958904109589041</v>
      </c>
      <c r="D55" s="58">
        <v>51.58904109589041</v>
      </c>
      <c r="E55" s="58">
        <v>0.10136986301369863</v>
      </c>
      <c r="F55" s="58">
        <v>0.0273972602739726</v>
      </c>
      <c r="G55" s="58">
        <v>0.005479452054794521</v>
      </c>
      <c r="H55" s="58">
        <v>0.13972602739726028</v>
      </c>
      <c r="I55" s="58">
        <v>0.11232876712328767</v>
      </c>
      <c r="J55" s="58">
        <v>5.967123287671233</v>
      </c>
      <c r="K55" s="58">
        <v>0</v>
      </c>
      <c r="L55" s="58">
        <v>0.3178082191780822</v>
      </c>
      <c r="M55" s="58">
        <v>0.049315068493150684</v>
      </c>
      <c r="N55" s="58">
        <v>59.00547945205479</v>
      </c>
      <c r="O55" s="58">
        <v>1.536986301369863</v>
      </c>
      <c r="P55" s="58">
        <v>60.54246575342466</v>
      </c>
    </row>
    <row r="56" spans="2:16" s="54" customFormat="1" ht="15" customHeight="1">
      <c r="B56" s="57" t="s">
        <v>41</v>
      </c>
      <c r="C56" s="58">
        <v>0.12054794520547946</v>
      </c>
      <c r="D56" s="58">
        <v>0.024657534246575342</v>
      </c>
      <c r="E56" s="58">
        <v>55.47671232876712</v>
      </c>
      <c r="F56" s="58">
        <v>0.00821917808219178</v>
      </c>
      <c r="G56" s="58">
        <v>0</v>
      </c>
      <c r="H56" s="58">
        <v>0.00821917808219178</v>
      </c>
      <c r="I56" s="58">
        <v>0.0821917808219178</v>
      </c>
      <c r="J56" s="58">
        <v>0.005479452054794521</v>
      </c>
      <c r="K56" s="58">
        <v>0</v>
      </c>
      <c r="L56" s="58">
        <v>0.28493150684931506</v>
      </c>
      <c r="M56" s="58">
        <v>0.16712328767123288</v>
      </c>
      <c r="N56" s="58">
        <v>56.178082191780824</v>
      </c>
      <c r="O56" s="58">
        <v>1.4219178082191781</v>
      </c>
      <c r="P56" s="58">
        <v>57.6</v>
      </c>
    </row>
    <row r="57" spans="2:16" s="54" customFormat="1" ht="15" customHeight="1">
      <c r="B57" s="57" t="s">
        <v>42</v>
      </c>
      <c r="C57" s="58">
        <v>0.021917808219178082</v>
      </c>
      <c r="D57" s="58">
        <v>0.019178082191780823</v>
      </c>
      <c r="E57" s="58">
        <v>0.005479452054794521</v>
      </c>
      <c r="F57" s="58">
        <v>17.405479452054795</v>
      </c>
      <c r="G57" s="58">
        <v>0</v>
      </c>
      <c r="H57" s="58">
        <v>0.06575342465753424</v>
      </c>
      <c r="I57" s="58">
        <v>0.03287671232876712</v>
      </c>
      <c r="J57" s="58">
        <v>0</v>
      </c>
      <c r="K57" s="58">
        <v>0.005479452054794521</v>
      </c>
      <c r="L57" s="58">
        <v>0.4191780821917808</v>
      </c>
      <c r="M57" s="58">
        <v>0.038356164383561646</v>
      </c>
      <c r="N57" s="58">
        <v>18.013698630136986</v>
      </c>
      <c r="O57" s="58">
        <v>0.22465753424657534</v>
      </c>
      <c r="P57" s="58">
        <v>18.23835616438356</v>
      </c>
    </row>
    <row r="58" spans="2:16" s="54" customFormat="1" ht="15" customHeight="1">
      <c r="B58" s="57" t="s">
        <v>43</v>
      </c>
      <c r="C58" s="58">
        <v>0.010958904109589041</v>
      </c>
      <c r="D58" s="58">
        <v>0</v>
      </c>
      <c r="E58" s="58">
        <v>0</v>
      </c>
      <c r="F58" s="58">
        <v>0.005479452054794521</v>
      </c>
      <c r="G58" s="58">
        <v>15.454794520547946</v>
      </c>
      <c r="H58" s="58">
        <v>0.0684931506849315</v>
      </c>
      <c r="I58" s="58">
        <v>0</v>
      </c>
      <c r="J58" s="58">
        <v>0.0027397260273972603</v>
      </c>
      <c r="K58" s="58">
        <v>0</v>
      </c>
      <c r="L58" s="58">
        <v>0.09315068493150686</v>
      </c>
      <c r="M58" s="58">
        <v>0</v>
      </c>
      <c r="N58" s="58">
        <v>15.635616438356164</v>
      </c>
      <c r="O58" s="58">
        <v>0.14794520547945206</v>
      </c>
      <c r="P58" s="58">
        <v>15.783561643835617</v>
      </c>
    </row>
    <row r="59" spans="2:16" s="54" customFormat="1" ht="15" customHeight="1">
      <c r="B59" s="57" t="s">
        <v>38</v>
      </c>
      <c r="C59" s="58">
        <v>2.26027397260274</v>
      </c>
      <c r="D59" s="58">
        <v>0.5698630136986301</v>
      </c>
      <c r="E59" s="58">
        <v>0.4136986301369863</v>
      </c>
      <c r="F59" s="58">
        <v>0.7945205479452054</v>
      </c>
      <c r="G59" s="58">
        <v>0.2465753424657534</v>
      </c>
      <c r="H59" s="58">
        <v>46.93972602739726</v>
      </c>
      <c r="I59" s="58">
        <v>3.4438356164383563</v>
      </c>
      <c r="J59" s="58">
        <v>0.11232876712328767</v>
      </c>
      <c r="K59" s="58">
        <v>3.1616438356164385</v>
      </c>
      <c r="L59" s="58">
        <v>0.29041095890410956</v>
      </c>
      <c r="M59" s="58">
        <v>0.44931506849315067</v>
      </c>
      <c r="N59" s="58">
        <v>58.68219178082192</v>
      </c>
      <c r="O59" s="58">
        <v>0.5671232876712329</v>
      </c>
      <c r="P59" s="58">
        <v>59.24931506849315</v>
      </c>
    </row>
    <row r="60" spans="2:16" s="54" customFormat="1" ht="15" customHeight="1">
      <c r="B60" s="57" t="s">
        <v>93</v>
      </c>
      <c r="C60" s="58">
        <v>1.8794520547945206</v>
      </c>
      <c r="D60" s="58">
        <v>0.14246575342465753</v>
      </c>
      <c r="E60" s="58">
        <v>0.0958904109589041</v>
      </c>
      <c r="F60" s="58">
        <v>0.2465753424657534</v>
      </c>
      <c r="G60" s="58">
        <v>0.36712328767123287</v>
      </c>
      <c r="H60" s="58">
        <v>1.8575342465753424</v>
      </c>
      <c r="I60" s="58">
        <v>43.679452054794524</v>
      </c>
      <c r="J60" s="58">
        <v>0.09315068493150686</v>
      </c>
      <c r="K60" s="58">
        <v>0.07945205479452055</v>
      </c>
      <c r="L60" s="58">
        <v>0.2465753424657534</v>
      </c>
      <c r="M60" s="58">
        <v>0.1095890410958904</v>
      </c>
      <c r="N60" s="58">
        <v>48.797260273972604</v>
      </c>
      <c r="O60" s="58">
        <v>0.3917808219178082</v>
      </c>
      <c r="P60" s="58">
        <v>49.18904109589041</v>
      </c>
    </row>
    <row r="61" spans="2:16" s="54" customFormat="1" ht="15" customHeight="1">
      <c r="B61" s="57" t="s">
        <v>40</v>
      </c>
      <c r="C61" s="58">
        <v>0.021917808219178082</v>
      </c>
      <c r="D61" s="58">
        <v>0.07397260273972603</v>
      </c>
      <c r="E61" s="58">
        <v>0</v>
      </c>
      <c r="F61" s="58">
        <v>0</v>
      </c>
      <c r="G61" s="58">
        <v>0</v>
      </c>
      <c r="H61" s="58">
        <v>0.024657534246575342</v>
      </c>
      <c r="I61" s="58">
        <v>0.0410958904109589</v>
      </c>
      <c r="J61" s="58">
        <v>9.917808219178083</v>
      </c>
      <c r="K61" s="58">
        <v>0</v>
      </c>
      <c r="L61" s="58">
        <v>0.4684931506849315</v>
      </c>
      <c r="M61" s="58">
        <v>0</v>
      </c>
      <c r="N61" s="58">
        <v>10.547945205479452</v>
      </c>
      <c r="O61" s="58">
        <v>0.1178082191780822</v>
      </c>
      <c r="P61" s="58">
        <v>10.665753424657535</v>
      </c>
    </row>
    <row r="62" spans="2:16" s="54" customFormat="1" ht="15" customHeight="1">
      <c r="B62" s="57" t="s">
        <v>124</v>
      </c>
      <c r="C62" s="58">
        <v>0.08493150684931507</v>
      </c>
      <c r="D62" s="58">
        <v>0.0027397260273972603</v>
      </c>
      <c r="E62" s="58">
        <v>0.13972602739726028</v>
      </c>
      <c r="F62" s="58">
        <v>0.07671232876712329</v>
      </c>
      <c r="G62" s="58">
        <v>0.0410958904109589</v>
      </c>
      <c r="H62" s="58">
        <v>0.07945205479452055</v>
      </c>
      <c r="I62" s="58">
        <v>0.00821917808219178</v>
      </c>
      <c r="J62" s="58">
        <v>0</v>
      </c>
      <c r="K62" s="58">
        <v>11.208219178082192</v>
      </c>
      <c r="L62" s="58">
        <v>0.10410958904109589</v>
      </c>
      <c r="M62" s="58">
        <v>0.06301369863013699</v>
      </c>
      <c r="N62" s="58">
        <v>11.808219178082192</v>
      </c>
      <c r="O62" s="58">
        <v>0.024657534246575342</v>
      </c>
      <c r="P62" s="58">
        <v>11.832876712328767</v>
      </c>
    </row>
    <row r="63" spans="2:16" s="54" customFormat="1" ht="15" customHeight="1">
      <c r="B63" s="57" t="s">
        <v>126</v>
      </c>
      <c r="C63" s="58"/>
      <c r="D63" s="58"/>
      <c r="E63" s="58"/>
      <c r="F63" s="58"/>
      <c r="G63" s="58"/>
      <c r="H63" s="58"/>
      <c r="I63" s="58"/>
      <c r="J63" s="58"/>
      <c r="K63" s="58"/>
      <c r="L63" s="58"/>
      <c r="M63" s="58"/>
      <c r="N63" s="58"/>
      <c r="O63" s="58"/>
      <c r="P63" s="58"/>
    </row>
    <row r="64" spans="2:16" s="54" customFormat="1" ht="15" customHeight="1">
      <c r="B64" s="57" t="s">
        <v>46</v>
      </c>
      <c r="C64" s="58">
        <v>6.293150684931507</v>
      </c>
      <c r="D64" s="58">
        <v>0.8986301369863013</v>
      </c>
      <c r="E64" s="58">
        <v>1.895890410958904</v>
      </c>
      <c r="F64" s="58">
        <v>0.9013698630136986</v>
      </c>
      <c r="G64" s="58">
        <v>0.3863013698630137</v>
      </c>
      <c r="H64" s="58">
        <v>0.5041095890410959</v>
      </c>
      <c r="I64" s="58">
        <v>0.863013698630137</v>
      </c>
      <c r="J64" s="58">
        <v>0.4301369863013699</v>
      </c>
      <c r="K64" s="58">
        <v>0.09863013698630137</v>
      </c>
      <c r="L64" s="58">
        <v>0.0684931506849315</v>
      </c>
      <c r="M64" s="58">
        <v>2.1342465753424658</v>
      </c>
      <c r="N64" s="58">
        <v>14.473972602739726</v>
      </c>
      <c r="O64" s="58">
        <v>0</v>
      </c>
      <c r="P64" s="58">
        <v>14.473972602739726</v>
      </c>
    </row>
    <row r="65" spans="2:16" s="54" customFormat="1" ht="15" customHeight="1">
      <c r="B65" s="57" t="s">
        <v>27</v>
      </c>
      <c r="C65" s="58">
        <v>79.47397260273972</v>
      </c>
      <c r="D65" s="58">
        <v>70.96712328767123</v>
      </c>
      <c r="E65" s="58">
        <v>71.97534246575343</v>
      </c>
      <c r="F65" s="58">
        <v>27.046575342465754</v>
      </c>
      <c r="G65" s="58">
        <v>22.46027397260274</v>
      </c>
      <c r="H65" s="58">
        <v>69.81917808219178</v>
      </c>
      <c r="I65" s="58">
        <v>68.08219178082192</v>
      </c>
      <c r="J65" s="58">
        <v>24.43013698630137</v>
      </c>
      <c r="K65" s="58">
        <v>18.934246575342467</v>
      </c>
      <c r="L65" s="58">
        <v>3.9232876712328766</v>
      </c>
      <c r="M65" s="58">
        <v>3.128767123287671</v>
      </c>
      <c r="N65" s="58">
        <v>460.241095890411</v>
      </c>
      <c r="O65" s="58">
        <v>13.936986301369863</v>
      </c>
      <c r="P65" s="58">
        <v>474.17808219178085</v>
      </c>
    </row>
    <row r="66" spans="2:16" s="54" customFormat="1" ht="12.75">
      <c r="B66" s="66" t="s">
        <v>174</v>
      </c>
      <c r="C66" s="61"/>
      <c r="D66" s="61"/>
      <c r="E66" s="61"/>
      <c r="F66" s="61"/>
      <c r="G66" s="61"/>
      <c r="H66" s="61"/>
      <c r="I66" s="61"/>
      <c r="J66" s="61"/>
      <c r="K66" s="61"/>
      <c r="L66" s="61"/>
      <c r="M66" s="61"/>
      <c r="N66" s="61"/>
      <c r="O66" s="61"/>
      <c r="P66" s="61"/>
    </row>
    <row r="67" s="54" customFormat="1" ht="12.75"/>
    <row r="68" s="62" customFormat="1" ht="12.75">
      <c r="B68" s="90" t="s">
        <v>214</v>
      </c>
    </row>
    <row r="69" s="62" customFormat="1" ht="12.75"/>
    <row r="70" s="62" customFormat="1" ht="12.75"/>
    <row r="71" s="62" customFormat="1" ht="12.75"/>
    <row r="72" s="54" customFormat="1" ht="12.75"/>
    <row r="73" spans="1:16" s="54" customFormat="1" ht="15.75">
      <c r="A73" s="64"/>
      <c r="B73" s="175" t="s">
        <v>178</v>
      </c>
      <c r="C73" s="175"/>
      <c r="D73" s="175"/>
      <c r="E73" s="175"/>
      <c r="F73" s="175"/>
      <c r="G73" s="175"/>
      <c r="H73" s="175"/>
      <c r="I73" s="175"/>
      <c r="J73" s="175"/>
      <c r="K73" s="175"/>
      <c r="L73" s="175"/>
      <c r="M73" s="175"/>
      <c r="N73" s="175"/>
      <c r="O73" s="175"/>
      <c r="P73" s="175"/>
    </row>
    <row r="74" s="54" customFormat="1" ht="12.75"/>
    <row r="75" spans="2:16" s="54" customFormat="1" ht="12.75" customHeight="1">
      <c r="B75" s="172"/>
      <c r="C75" s="174" t="s">
        <v>44</v>
      </c>
      <c r="D75" s="174"/>
      <c r="E75" s="174"/>
      <c r="F75" s="174"/>
      <c r="G75" s="174"/>
      <c r="H75" s="174"/>
      <c r="I75" s="174"/>
      <c r="J75" s="174"/>
      <c r="K75" s="174"/>
      <c r="L75" s="174"/>
      <c r="M75" s="174"/>
      <c r="N75" s="177" t="s">
        <v>47</v>
      </c>
      <c r="O75" s="177" t="s">
        <v>45</v>
      </c>
      <c r="P75" s="174" t="s">
        <v>27</v>
      </c>
    </row>
    <row r="76" spans="2:16" s="54" customFormat="1" ht="12.75">
      <c r="B76" s="173"/>
      <c r="C76" s="55" t="s">
        <v>28</v>
      </c>
      <c r="D76" s="55" t="s">
        <v>29</v>
      </c>
      <c r="E76" s="55" t="s">
        <v>30</v>
      </c>
      <c r="F76" s="55" t="s">
        <v>31</v>
      </c>
      <c r="G76" s="55" t="s">
        <v>32</v>
      </c>
      <c r="H76" s="55" t="s">
        <v>33</v>
      </c>
      <c r="I76" s="55" t="s">
        <v>34</v>
      </c>
      <c r="J76" s="55" t="s">
        <v>35</v>
      </c>
      <c r="K76" s="55" t="s">
        <v>36</v>
      </c>
      <c r="L76" s="55">
        <v>88</v>
      </c>
      <c r="M76" s="55">
        <v>99</v>
      </c>
      <c r="N76" s="178"/>
      <c r="O76" s="178"/>
      <c r="P76" s="174"/>
    </row>
    <row r="77" spans="2:17" s="54" customFormat="1" ht="15" customHeight="1">
      <c r="B77" s="57" t="s">
        <v>37</v>
      </c>
      <c r="C77" s="58">
        <v>66.01095890410959</v>
      </c>
      <c r="D77" s="58">
        <v>16.276712328767122</v>
      </c>
      <c r="E77" s="58">
        <v>15.068493150684931</v>
      </c>
      <c r="F77" s="58">
        <v>6.876712328767123</v>
      </c>
      <c r="G77" s="58">
        <v>6.326027397260274</v>
      </c>
      <c r="H77" s="58">
        <v>20.03835616438356</v>
      </c>
      <c r="I77" s="58">
        <v>19.438356164383563</v>
      </c>
      <c r="J77" s="58">
        <v>6.219178082191781</v>
      </c>
      <c r="K77" s="58">
        <v>5.635616438356164</v>
      </c>
      <c r="L77" s="58">
        <v>2.3863013698630136</v>
      </c>
      <c r="M77" s="58">
        <v>0.049315068493150684</v>
      </c>
      <c r="N77" s="58">
        <v>164.32602739726028</v>
      </c>
      <c r="O77" s="58">
        <v>9.054794520547945</v>
      </c>
      <c r="P77" s="58">
        <v>173.38082191780822</v>
      </c>
      <c r="Q77"/>
    </row>
    <row r="78" spans="2:17" s="54" customFormat="1" ht="15" customHeight="1">
      <c r="B78" s="59" t="s">
        <v>179</v>
      </c>
      <c r="C78" s="58">
        <v>0.3287671232876712</v>
      </c>
      <c r="D78" s="58">
        <v>57.1945205479452</v>
      </c>
      <c r="E78" s="58">
        <v>0.4410958904109589</v>
      </c>
      <c r="F78" s="58">
        <v>0.07123287671232877</v>
      </c>
      <c r="G78" s="58">
        <v>0</v>
      </c>
      <c r="H78" s="58">
        <v>0.2191780821917808</v>
      </c>
      <c r="I78" s="58">
        <v>0.11232876712328767</v>
      </c>
      <c r="J78" s="58">
        <v>4.526027397260274</v>
      </c>
      <c r="K78" s="58">
        <v>0.010958904109589041</v>
      </c>
      <c r="L78" s="58">
        <v>0.5917808219178082</v>
      </c>
      <c r="M78" s="58">
        <v>0.07397260273972603</v>
      </c>
      <c r="N78" s="58">
        <v>63.56986301369863</v>
      </c>
      <c r="O78" s="58">
        <v>1.3506849315068492</v>
      </c>
      <c r="P78" s="58">
        <v>64.92054794520548</v>
      </c>
      <c r="Q78"/>
    </row>
    <row r="79" spans="1:17" s="54" customFormat="1" ht="15" customHeight="1">
      <c r="A79" s="99"/>
      <c r="B79" s="57" t="s">
        <v>41</v>
      </c>
      <c r="C79" s="58">
        <v>0.06027397260273973</v>
      </c>
      <c r="D79" s="58">
        <v>0.23835616438356164</v>
      </c>
      <c r="E79" s="58">
        <v>46.67123287671233</v>
      </c>
      <c r="F79" s="58">
        <v>0.0136986301369863</v>
      </c>
      <c r="G79" s="58">
        <v>0</v>
      </c>
      <c r="H79" s="58">
        <v>0.3041095890410959</v>
      </c>
      <c r="I79" s="58">
        <v>0.0410958904109589</v>
      </c>
      <c r="J79" s="58">
        <v>0.06027397260273973</v>
      </c>
      <c r="K79" s="58">
        <v>0</v>
      </c>
      <c r="L79" s="58">
        <v>0.33424657534246577</v>
      </c>
      <c r="M79" s="58">
        <v>0.0410958904109589</v>
      </c>
      <c r="N79" s="58">
        <v>47.76438356164383</v>
      </c>
      <c r="O79" s="58">
        <v>1.0136986301369864</v>
      </c>
      <c r="P79" s="58">
        <v>48.778082191780825</v>
      </c>
      <c r="Q79"/>
    </row>
    <row r="80" spans="2:17" s="54" customFormat="1" ht="15" customHeight="1">
      <c r="B80" s="57" t="s">
        <v>42</v>
      </c>
      <c r="C80" s="58">
        <v>0.03287671232876712</v>
      </c>
      <c r="D80" s="58">
        <v>0.0410958904109589</v>
      </c>
      <c r="E80" s="58">
        <v>0.1726027397260274</v>
      </c>
      <c r="F80" s="58">
        <v>16.123287671232877</v>
      </c>
      <c r="G80" s="58">
        <v>0</v>
      </c>
      <c r="H80" s="58">
        <v>0.04657534246575343</v>
      </c>
      <c r="I80" s="58">
        <v>0.03287671232876712</v>
      </c>
      <c r="J80" s="58">
        <v>0.019178082191780823</v>
      </c>
      <c r="K80" s="58">
        <v>0.0136986301369863</v>
      </c>
      <c r="L80" s="58">
        <v>0.5589041095890411</v>
      </c>
      <c r="M80" s="58">
        <v>0.005479452054794521</v>
      </c>
      <c r="N80" s="58">
        <v>17.046575342465754</v>
      </c>
      <c r="O80" s="58">
        <v>0.1726027397260274</v>
      </c>
      <c r="P80" s="58">
        <v>17.21917808219178</v>
      </c>
      <c r="Q80"/>
    </row>
    <row r="81" spans="2:17" s="54" customFormat="1" ht="15" customHeight="1">
      <c r="B81" s="57" t="s">
        <v>43</v>
      </c>
      <c r="C81" s="58">
        <v>0.0136986301369863</v>
      </c>
      <c r="D81" s="58">
        <v>0.005479452054794521</v>
      </c>
      <c r="E81" s="58">
        <v>0.01643835616438356</v>
      </c>
      <c r="F81" s="58">
        <v>0</v>
      </c>
      <c r="G81" s="58">
        <v>12.805479452054794</v>
      </c>
      <c r="H81" s="58">
        <v>0.0684931506849315</v>
      </c>
      <c r="I81" s="58">
        <v>0.07123287671232877</v>
      </c>
      <c r="J81" s="58">
        <v>0</v>
      </c>
      <c r="K81" s="58">
        <v>0.04657534246575343</v>
      </c>
      <c r="L81" s="58">
        <v>0.057534246575342465</v>
      </c>
      <c r="M81" s="58">
        <v>0</v>
      </c>
      <c r="N81" s="58">
        <v>13.084931506849315</v>
      </c>
      <c r="O81" s="58">
        <v>0.136986301369863</v>
      </c>
      <c r="P81" s="58">
        <v>13.221917808219178</v>
      </c>
      <c r="Q81"/>
    </row>
    <row r="82" spans="2:17" s="54" customFormat="1" ht="15" customHeight="1">
      <c r="B82" s="57" t="s">
        <v>38</v>
      </c>
      <c r="C82" s="58">
        <v>0.7753424657534247</v>
      </c>
      <c r="D82" s="58">
        <v>0.28493150684931506</v>
      </c>
      <c r="E82" s="58">
        <v>0.8136986301369863</v>
      </c>
      <c r="F82" s="58">
        <v>0.5835616438356165</v>
      </c>
      <c r="G82" s="58">
        <v>0.11506849315068493</v>
      </c>
      <c r="H82" s="58">
        <v>47.52602739726027</v>
      </c>
      <c r="I82" s="58">
        <v>1.3643835616438356</v>
      </c>
      <c r="J82" s="58">
        <v>0.0547945205479452</v>
      </c>
      <c r="K82" s="58">
        <v>1.4219178082191781</v>
      </c>
      <c r="L82" s="58">
        <v>0.3013698630136986</v>
      </c>
      <c r="M82" s="58">
        <v>0.25205479452054796</v>
      </c>
      <c r="N82" s="58">
        <v>53.49315068493151</v>
      </c>
      <c r="O82" s="58">
        <v>0.5863013698630137</v>
      </c>
      <c r="P82" s="58">
        <v>54.07945205479452</v>
      </c>
      <c r="Q82"/>
    </row>
    <row r="83" spans="2:17" s="54" customFormat="1" ht="15" customHeight="1">
      <c r="B83" s="57" t="s">
        <v>93</v>
      </c>
      <c r="C83" s="58">
        <v>0.9041095890410958</v>
      </c>
      <c r="D83" s="58">
        <v>0.052054794520547946</v>
      </c>
      <c r="E83" s="58">
        <v>0.36164383561643837</v>
      </c>
      <c r="F83" s="58">
        <v>0.2356164383561644</v>
      </c>
      <c r="G83" s="58">
        <v>0.5671232876712329</v>
      </c>
      <c r="H83" s="58">
        <v>1.936986301369863</v>
      </c>
      <c r="I83" s="58">
        <v>42.87671232876713</v>
      </c>
      <c r="J83" s="58">
        <v>0.12054794520547946</v>
      </c>
      <c r="K83" s="58">
        <v>0.06575342465753424</v>
      </c>
      <c r="L83" s="58">
        <v>0.14520547945205478</v>
      </c>
      <c r="M83" s="58">
        <v>0.0136986301369863</v>
      </c>
      <c r="N83" s="58">
        <v>47.27945205479452</v>
      </c>
      <c r="O83" s="58">
        <v>0.30684931506849317</v>
      </c>
      <c r="P83" s="58">
        <v>47.586301369863016</v>
      </c>
      <c r="Q83"/>
    </row>
    <row r="84" spans="2:17" s="54" customFormat="1" ht="15" customHeight="1">
      <c r="B84" s="57" t="s">
        <v>40</v>
      </c>
      <c r="C84" s="58">
        <v>0.1178082191780822</v>
      </c>
      <c r="D84" s="58">
        <v>0.27123287671232876</v>
      </c>
      <c r="E84" s="58">
        <v>0.052054794520547946</v>
      </c>
      <c r="F84" s="58">
        <v>0</v>
      </c>
      <c r="G84" s="58">
        <v>0</v>
      </c>
      <c r="H84" s="58">
        <v>0.33424657534246577</v>
      </c>
      <c r="I84" s="58">
        <v>0.06027397260273973</v>
      </c>
      <c r="J84" s="58">
        <v>18.36986301369863</v>
      </c>
      <c r="K84" s="58">
        <v>0</v>
      </c>
      <c r="L84" s="58">
        <v>0.4054794520547945</v>
      </c>
      <c r="M84" s="58">
        <v>0.08767123287671233</v>
      </c>
      <c r="N84" s="58">
        <v>19.698630136986303</v>
      </c>
      <c r="O84" s="58">
        <v>0.5863013698630137</v>
      </c>
      <c r="P84" s="58">
        <v>20.284931506849315</v>
      </c>
      <c r="Q84"/>
    </row>
    <row r="85" spans="2:17" s="54" customFormat="1" ht="15" customHeight="1">
      <c r="B85" s="57" t="s">
        <v>124</v>
      </c>
      <c r="C85" s="58">
        <v>0.0821917808219178</v>
      </c>
      <c r="D85" s="58">
        <v>0</v>
      </c>
      <c r="E85" s="58">
        <v>0.03561643835616438</v>
      </c>
      <c r="F85" s="58">
        <v>0.0684931506849315</v>
      </c>
      <c r="G85" s="58">
        <v>0.030136986301369864</v>
      </c>
      <c r="H85" s="58">
        <v>0.09041095890410959</v>
      </c>
      <c r="I85" s="58">
        <v>0.0273972602739726</v>
      </c>
      <c r="J85" s="58">
        <v>0</v>
      </c>
      <c r="K85" s="58">
        <v>10.172602739726027</v>
      </c>
      <c r="L85" s="58">
        <v>0.019178082191780823</v>
      </c>
      <c r="M85" s="58">
        <v>0.021917808219178082</v>
      </c>
      <c r="N85" s="58">
        <v>10.547945205479452</v>
      </c>
      <c r="O85" s="58">
        <v>0.2054794520547945</v>
      </c>
      <c r="P85" s="58">
        <v>10.753424657534246</v>
      </c>
      <c r="Q85"/>
    </row>
    <row r="86" spans="2:17" s="54" customFormat="1" ht="15" customHeight="1">
      <c r="B86" s="57" t="s">
        <v>126</v>
      </c>
      <c r="C86" s="58"/>
      <c r="D86" s="58"/>
      <c r="E86" s="58"/>
      <c r="F86" s="58"/>
      <c r="G86" s="58"/>
      <c r="H86" s="58"/>
      <c r="I86" s="58"/>
      <c r="J86" s="58"/>
      <c r="K86" s="58"/>
      <c r="L86" s="58"/>
      <c r="M86" s="58"/>
      <c r="N86" s="58"/>
      <c r="O86" s="58"/>
      <c r="P86" s="58"/>
      <c r="Q86"/>
    </row>
    <row r="87" spans="2:17" s="54" customFormat="1" ht="15" customHeight="1">
      <c r="B87" s="57" t="s">
        <v>46</v>
      </c>
      <c r="C87" s="58">
        <v>7.402739726027397</v>
      </c>
      <c r="D87" s="58">
        <v>0.5013698630136987</v>
      </c>
      <c r="E87" s="58">
        <v>2.202739726027397</v>
      </c>
      <c r="F87" s="58">
        <v>0.6219178082191781</v>
      </c>
      <c r="G87" s="58">
        <v>0.3726027397260274</v>
      </c>
      <c r="H87" s="58">
        <v>0.6438356164383562</v>
      </c>
      <c r="I87" s="58">
        <v>1.3287671232876712</v>
      </c>
      <c r="J87" s="58">
        <v>0.29863013698630136</v>
      </c>
      <c r="K87" s="58">
        <v>0.19452054794520549</v>
      </c>
      <c r="L87" s="58">
        <v>0.0136986301369863</v>
      </c>
      <c r="M87" s="58">
        <v>1.1123287671232878</v>
      </c>
      <c r="N87" s="58">
        <v>14.693150684931506</v>
      </c>
      <c r="O87" s="58">
        <v>0</v>
      </c>
      <c r="P87" s="58">
        <v>14.693150684931506</v>
      </c>
      <c r="Q87"/>
    </row>
    <row r="88" spans="2:17" s="54" customFormat="1" ht="15" customHeight="1">
      <c r="B88" s="57" t="s">
        <v>27</v>
      </c>
      <c r="C88" s="58">
        <v>75.72876712328767</v>
      </c>
      <c r="D88" s="58">
        <v>74.86575342465754</v>
      </c>
      <c r="E88" s="58">
        <v>65.83561643835617</v>
      </c>
      <c r="F88" s="58">
        <v>24.594520547945205</v>
      </c>
      <c r="G88" s="58">
        <v>20.216438356164385</v>
      </c>
      <c r="H88" s="58">
        <v>71.20821917808219</v>
      </c>
      <c r="I88" s="58">
        <v>65.35342465753425</v>
      </c>
      <c r="J88" s="58">
        <v>29.66849315068493</v>
      </c>
      <c r="K88" s="58">
        <v>17.561643835616437</v>
      </c>
      <c r="L88" s="58">
        <v>4.813698630136987</v>
      </c>
      <c r="M88" s="58">
        <v>1.6575342465753424</v>
      </c>
      <c r="N88" s="58">
        <v>451.5041095890411</v>
      </c>
      <c r="O88" s="58">
        <v>13.413698630136986</v>
      </c>
      <c r="P88" s="58">
        <v>464.9178082191781</v>
      </c>
      <c r="Q88"/>
    </row>
    <row r="89" spans="2:16" s="54" customFormat="1" ht="12.75">
      <c r="B89" s="66" t="s">
        <v>174</v>
      </c>
      <c r="C89" s="61"/>
      <c r="D89" s="61"/>
      <c r="E89" s="61"/>
      <c r="F89" s="61"/>
      <c r="G89" s="61"/>
      <c r="H89" s="61"/>
      <c r="I89" s="61"/>
      <c r="J89" s="61"/>
      <c r="K89" s="61"/>
      <c r="L89" s="61"/>
      <c r="M89" s="61"/>
      <c r="N89" s="61"/>
      <c r="O89" s="61"/>
      <c r="P89" s="61"/>
    </row>
    <row r="90" s="54" customFormat="1" ht="12.75"/>
    <row r="91" s="62" customFormat="1" ht="12.75">
      <c r="B91" s="90" t="s">
        <v>214</v>
      </c>
    </row>
    <row r="92" s="62" customFormat="1" ht="12.75"/>
    <row r="93" s="62" customFormat="1" ht="12.75"/>
    <row r="94" s="62" customFormat="1" ht="12.75"/>
    <row r="95" s="54" customFormat="1" ht="12.75"/>
    <row r="96" spans="1:16" s="54" customFormat="1" ht="15.75">
      <c r="A96" s="64"/>
      <c r="B96" s="175" t="s">
        <v>20</v>
      </c>
      <c r="C96" s="175"/>
      <c r="D96" s="175"/>
      <c r="E96" s="175"/>
      <c r="F96" s="175"/>
      <c r="G96" s="175"/>
      <c r="H96" s="175"/>
      <c r="I96" s="175"/>
      <c r="J96" s="175"/>
      <c r="K96" s="175"/>
      <c r="L96" s="175"/>
      <c r="M96" s="175"/>
      <c r="N96" s="175"/>
      <c r="O96" s="175"/>
      <c r="P96" s="175"/>
    </row>
    <row r="97" s="54" customFormat="1" ht="12.75"/>
    <row r="98" spans="2:16" s="54" customFormat="1" ht="12.75" customHeight="1">
      <c r="B98" s="172"/>
      <c r="C98" s="174" t="s">
        <v>44</v>
      </c>
      <c r="D98" s="174"/>
      <c r="E98" s="174"/>
      <c r="F98" s="174"/>
      <c r="G98" s="174"/>
      <c r="H98" s="174"/>
      <c r="I98" s="174"/>
      <c r="J98" s="174"/>
      <c r="K98" s="174"/>
      <c r="L98" s="174"/>
      <c r="M98" s="174"/>
      <c r="N98" s="177" t="s">
        <v>47</v>
      </c>
      <c r="O98" s="177" t="s">
        <v>45</v>
      </c>
      <c r="P98" s="174" t="s">
        <v>27</v>
      </c>
    </row>
    <row r="99" spans="2:16" s="54" customFormat="1" ht="12.75">
      <c r="B99" s="173"/>
      <c r="C99" s="55" t="s">
        <v>28</v>
      </c>
      <c r="D99" s="55" t="s">
        <v>29</v>
      </c>
      <c r="E99" s="55" t="s">
        <v>30</v>
      </c>
      <c r="F99" s="55" t="s">
        <v>31</v>
      </c>
      <c r="G99" s="55" t="s">
        <v>32</v>
      </c>
      <c r="H99" s="55" t="s">
        <v>33</v>
      </c>
      <c r="I99" s="55" t="s">
        <v>34</v>
      </c>
      <c r="J99" s="55" t="s">
        <v>35</v>
      </c>
      <c r="K99" s="55" t="s">
        <v>36</v>
      </c>
      <c r="L99" s="55">
        <v>88</v>
      </c>
      <c r="M99" s="55">
        <v>99</v>
      </c>
      <c r="N99" s="178"/>
      <c r="O99" s="178"/>
      <c r="P99" s="174"/>
    </row>
    <row r="100" spans="2:17" s="54" customFormat="1" ht="15" customHeight="1">
      <c r="B100" s="57" t="s">
        <v>37</v>
      </c>
      <c r="C100" s="58">
        <v>65.96438356164384</v>
      </c>
      <c r="D100" s="58">
        <v>15.501369863013698</v>
      </c>
      <c r="E100" s="58">
        <v>16.345205479452055</v>
      </c>
      <c r="F100" s="58">
        <v>8.945205479452055</v>
      </c>
      <c r="G100" s="58">
        <v>6.276712328767124</v>
      </c>
      <c r="H100" s="58">
        <v>19.75068493150685</v>
      </c>
      <c r="I100" s="58">
        <v>19.23013698630137</v>
      </c>
      <c r="J100" s="58">
        <v>6.635616438356164</v>
      </c>
      <c r="K100" s="58">
        <v>6.747945205479452</v>
      </c>
      <c r="L100" s="58">
        <v>2.515068493150685</v>
      </c>
      <c r="M100" s="58">
        <v>1.904109589041096</v>
      </c>
      <c r="N100" s="58">
        <v>169.81643835616438</v>
      </c>
      <c r="O100" s="58">
        <v>8.627397260273973</v>
      </c>
      <c r="P100" s="58">
        <v>178.44383561643835</v>
      </c>
      <c r="Q100"/>
    </row>
    <row r="101" spans="2:17" s="54" customFormat="1" ht="15" customHeight="1">
      <c r="B101" s="59" t="s">
        <v>179</v>
      </c>
      <c r="C101" s="58">
        <v>0.17534246575342466</v>
      </c>
      <c r="D101" s="58">
        <v>56.00547945205479</v>
      </c>
      <c r="E101" s="58">
        <v>0.08493150684931507</v>
      </c>
      <c r="F101" s="58">
        <v>0.021917808219178082</v>
      </c>
      <c r="G101" s="58">
        <v>0</v>
      </c>
      <c r="H101" s="58">
        <v>0.2958904109589041</v>
      </c>
      <c r="I101" s="58">
        <v>0.21643835616438356</v>
      </c>
      <c r="J101" s="58">
        <v>2.9726027397260273</v>
      </c>
      <c r="K101" s="58">
        <v>0.024657534246575342</v>
      </c>
      <c r="L101" s="58">
        <v>0.5698630136986301</v>
      </c>
      <c r="M101" s="58">
        <v>0.2410958904109589</v>
      </c>
      <c r="N101" s="58">
        <v>60.608219178082194</v>
      </c>
      <c r="O101" s="58">
        <v>1.6575342465753424</v>
      </c>
      <c r="P101" s="58">
        <v>62.26575342465753</v>
      </c>
      <c r="Q101"/>
    </row>
    <row r="102" spans="1:17" s="54" customFormat="1" ht="15" customHeight="1">
      <c r="A102" s="99"/>
      <c r="B102" s="57" t="s">
        <v>41</v>
      </c>
      <c r="C102" s="58">
        <v>0.03561643835616438</v>
      </c>
      <c r="D102" s="58">
        <v>0.10136986301369863</v>
      </c>
      <c r="E102" s="58">
        <v>49.70958904109589</v>
      </c>
      <c r="F102" s="58">
        <v>0.010958904109589041</v>
      </c>
      <c r="G102" s="58">
        <v>0</v>
      </c>
      <c r="H102" s="58">
        <v>0</v>
      </c>
      <c r="I102" s="58">
        <v>0.024657534246575342</v>
      </c>
      <c r="J102" s="58">
        <v>0</v>
      </c>
      <c r="K102" s="58">
        <v>0.07945205479452055</v>
      </c>
      <c r="L102" s="58">
        <v>0.2602739726027397</v>
      </c>
      <c r="M102" s="58">
        <v>0</v>
      </c>
      <c r="N102" s="58">
        <v>50.221917808219175</v>
      </c>
      <c r="O102" s="58">
        <v>1.3150684931506849</v>
      </c>
      <c r="P102" s="58">
        <v>51.536986301369865</v>
      </c>
      <c r="Q102"/>
    </row>
    <row r="103" spans="2:17" s="54" customFormat="1" ht="15" customHeight="1">
      <c r="B103" s="57" t="s">
        <v>42</v>
      </c>
      <c r="C103" s="58">
        <v>0.13424657534246576</v>
      </c>
      <c r="D103" s="58">
        <v>0.0136986301369863</v>
      </c>
      <c r="E103" s="58">
        <v>0.0821917808219178</v>
      </c>
      <c r="F103" s="58">
        <v>15.054794520547945</v>
      </c>
      <c r="G103" s="58">
        <v>0</v>
      </c>
      <c r="H103" s="58">
        <v>0.09315068493150686</v>
      </c>
      <c r="I103" s="58">
        <v>0.019178082191780823</v>
      </c>
      <c r="J103" s="58">
        <v>0</v>
      </c>
      <c r="K103" s="58">
        <v>0</v>
      </c>
      <c r="L103" s="58">
        <v>0.4821917808219178</v>
      </c>
      <c r="M103" s="58">
        <v>0</v>
      </c>
      <c r="N103" s="58">
        <v>15.87945205479452</v>
      </c>
      <c r="O103" s="58">
        <v>0.12876712328767123</v>
      </c>
      <c r="P103" s="58">
        <v>16.008219178082193</v>
      </c>
      <c r="Q103"/>
    </row>
    <row r="104" spans="2:17" s="54" customFormat="1" ht="15" customHeight="1">
      <c r="B104" s="57" t="s">
        <v>43</v>
      </c>
      <c r="C104" s="58">
        <v>0</v>
      </c>
      <c r="D104" s="58">
        <v>0.021917808219178082</v>
      </c>
      <c r="E104" s="58">
        <v>0.0027397260273972603</v>
      </c>
      <c r="F104" s="58">
        <v>0</v>
      </c>
      <c r="G104" s="58">
        <v>11.473972602739726</v>
      </c>
      <c r="H104" s="58">
        <v>0.0273972602739726</v>
      </c>
      <c r="I104" s="58">
        <v>0.010958904109589041</v>
      </c>
      <c r="J104" s="58">
        <v>0</v>
      </c>
      <c r="K104" s="58">
        <v>0.1095890410958904</v>
      </c>
      <c r="L104" s="58">
        <v>0.0684931506849315</v>
      </c>
      <c r="M104" s="58">
        <v>0</v>
      </c>
      <c r="N104" s="58">
        <v>11.715068493150685</v>
      </c>
      <c r="O104" s="58">
        <v>0.13424657534246576</v>
      </c>
      <c r="P104" s="58">
        <v>11.849315068493151</v>
      </c>
      <c r="Q104"/>
    </row>
    <row r="105" spans="2:17" s="54" customFormat="1" ht="15" customHeight="1">
      <c r="B105" s="57" t="s">
        <v>38</v>
      </c>
      <c r="C105" s="58">
        <v>1.126027397260274</v>
      </c>
      <c r="D105" s="58">
        <v>0.2273972602739726</v>
      </c>
      <c r="E105" s="58">
        <v>0.5808219178082191</v>
      </c>
      <c r="F105" s="58">
        <v>0.23013698630136986</v>
      </c>
      <c r="G105" s="58">
        <v>0.0821917808219178</v>
      </c>
      <c r="H105" s="58">
        <v>46.38630136986301</v>
      </c>
      <c r="I105" s="58">
        <v>1.010958904109589</v>
      </c>
      <c r="J105" s="58">
        <v>0.00821917808219178</v>
      </c>
      <c r="K105" s="58">
        <v>2.410958904109589</v>
      </c>
      <c r="L105" s="58">
        <v>0.0684931506849315</v>
      </c>
      <c r="M105" s="58">
        <v>0.0547945205479452</v>
      </c>
      <c r="N105" s="58">
        <v>52.18630136986302</v>
      </c>
      <c r="O105" s="58">
        <v>0.5808219178082191</v>
      </c>
      <c r="P105" s="58">
        <v>52.76712328767123</v>
      </c>
      <c r="Q105"/>
    </row>
    <row r="106" spans="2:17" s="54" customFormat="1" ht="15" customHeight="1">
      <c r="B106" s="57" t="s">
        <v>93</v>
      </c>
      <c r="C106" s="58">
        <v>0.5643835616438356</v>
      </c>
      <c r="D106" s="58">
        <v>0.16986301369863013</v>
      </c>
      <c r="E106" s="58">
        <v>0.1232876712328767</v>
      </c>
      <c r="F106" s="58">
        <v>0.12876712328767123</v>
      </c>
      <c r="G106" s="58">
        <v>0.4575342465753425</v>
      </c>
      <c r="H106" s="58">
        <v>1.1616438356164382</v>
      </c>
      <c r="I106" s="58">
        <v>43.446575342465756</v>
      </c>
      <c r="J106" s="58">
        <v>0.09315068493150686</v>
      </c>
      <c r="K106" s="58">
        <v>0.09041095890410959</v>
      </c>
      <c r="L106" s="58">
        <v>0.08767123287671233</v>
      </c>
      <c r="M106" s="58">
        <v>0.06027397260273973</v>
      </c>
      <c r="N106" s="58">
        <v>46.38356164383562</v>
      </c>
      <c r="O106" s="58">
        <v>0.3506849315068493</v>
      </c>
      <c r="P106" s="58">
        <v>46.73424657534247</v>
      </c>
      <c r="Q106"/>
    </row>
    <row r="107" spans="2:17" s="54" customFormat="1" ht="15" customHeight="1">
      <c r="B107" s="57" t="s">
        <v>40</v>
      </c>
      <c r="C107" s="58">
        <v>0.16986301369863013</v>
      </c>
      <c r="D107" s="58">
        <v>0.2958904109589041</v>
      </c>
      <c r="E107" s="58">
        <v>0.038356164383561646</v>
      </c>
      <c r="F107" s="58">
        <v>0.08493150684931507</v>
      </c>
      <c r="G107" s="58">
        <v>0</v>
      </c>
      <c r="H107" s="58">
        <v>0.07397260273972603</v>
      </c>
      <c r="I107" s="58">
        <v>0.0958904109589041</v>
      </c>
      <c r="J107" s="58">
        <v>17.413698630136988</v>
      </c>
      <c r="K107" s="58">
        <v>0</v>
      </c>
      <c r="L107" s="58">
        <v>0.3835616438356164</v>
      </c>
      <c r="M107" s="58">
        <v>0.019178082191780823</v>
      </c>
      <c r="N107" s="58">
        <v>18.575342465753426</v>
      </c>
      <c r="O107" s="58">
        <v>0.7095890410958904</v>
      </c>
      <c r="P107" s="58">
        <v>19.284931506849315</v>
      </c>
      <c r="Q107"/>
    </row>
    <row r="108" spans="2:17" s="54" customFormat="1" ht="15" customHeight="1">
      <c r="B108" s="57" t="s">
        <v>124</v>
      </c>
      <c r="C108" s="58">
        <v>0.10410958904109589</v>
      </c>
      <c r="D108" s="58">
        <v>0.005479452054794521</v>
      </c>
      <c r="E108" s="58">
        <v>0.019178082191780823</v>
      </c>
      <c r="F108" s="58">
        <v>0.06027397260273973</v>
      </c>
      <c r="G108" s="58">
        <v>0.00821917808219178</v>
      </c>
      <c r="H108" s="58">
        <v>0.14520547945205478</v>
      </c>
      <c r="I108" s="58">
        <v>0.0821917808219178</v>
      </c>
      <c r="J108" s="58">
        <v>0</v>
      </c>
      <c r="K108" s="58">
        <v>10.076712328767123</v>
      </c>
      <c r="L108" s="58">
        <v>0.01643835616438356</v>
      </c>
      <c r="M108" s="58">
        <v>0.0136986301369863</v>
      </c>
      <c r="N108" s="58">
        <v>10.531506849315068</v>
      </c>
      <c r="O108" s="58">
        <v>0.03561643835616438</v>
      </c>
      <c r="P108" s="58">
        <v>10.567123287671233</v>
      </c>
      <c r="Q108"/>
    </row>
    <row r="109" spans="2:17" s="54" customFormat="1" ht="15" customHeight="1">
      <c r="B109" s="57" t="s">
        <v>126</v>
      </c>
      <c r="C109" s="58"/>
      <c r="D109" s="58"/>
      <c r="E109" s="58"/>
      <c r="F109" s="58"/>
      <c r="G109" s="58"/>
      <c r="H109" s="58"/>
      <c r="I109" s="58"/>
      <c r="J109" s="58"/>
      <c r="K109" s="58"/>
      <c r="L109" s="58"/>
      <c r="M109" s="58"/>
      <c r="N109" s="58"/>
      <c r="O109" s="58"/>
      <c r="P109" s="58"/>
      <c r="Q109"/>
    </row>
    <row r="110" spans="2:17" s="54" customFormat="1" ht="15" customHeight="1">
      <c r="B110" s="57" t="s">
        <v>46</v>
      </c>
      <c r="C110" s="58">
        <v>7.712328767123288</v>
      </c>
      <c r="D110" s="58">
        <v>0.2602739726027397</v>
      </c>
      <c r="E110" s="58">
        <v>2.9863013698630136</v>
      </c>
      <c r="F110" s="58">
        <v>0.6958904109589041</v>
      </c>
      <c r="G110" s="58">
        <v>0.41643835616438357</v>
      </c>
      <c r="H110" s="58">
        <v>0.958904109589041</v>
      </c>
      <c r="I110" s="58">
        <v>1.104109589041096</v>
      </c>
      <c r="J110" s="58">
        <v>0.20273972602739726</v>
      </c>
      <c r="K110" s="58">
        <v>0.18082191780821918</v>
      </c>
      <c r="L110" s="58">
        <v>0</v>
      </c>
      <c r="M110" s="58">
        <v>0.9315068493150684</v>
      </c>
      <c r="N110" s="58">
        <v>15.449315068493151</v>
      </c>
      <c r="O110" s="58">
        <v>0</v>
      </c>
      <c r="P110" s="58">
        <v>15.449315068493151</v>
      </c>
      <c r="Q110"/>
    </row>
    <row r="111" spans="2:17" s="54" customFormat="1" ht="15" customHeight="1">
      <c r="B111" s="57" t="s">
        <v>27</v>
      </c>
      <c r="C111" s="58">
        <v>75.98630136986301</v>
      </c>
      <c r="D111" s="58">
        <v>72.6027397260274</v>
      </c>
      <c r="E111" s="58">
        <v>69.97260273972603</v>
      </c>
      <c r="F111" s="58">
        <v>25.232876712328768</v>
      </c>
      <c r="G111" s="58">
        <v>18.715068493150685</v>
      </c>
      <c r="H111" s="58">
        <v>68.89315068493151</v>
      </c>
      <c r="I111" s="58">
        <v>65.24109589041096</v>
      </c>
      <c r="J111" s="58">
        <v>27.326027397260273</v>
      </c>
      <c r="K111" s="58">
        <v>19.720547945205478</v>
      </c>
      <c r="L111" s="58">
        <v>4.4520547945205475</v>
      </c>
      <c r="M111" s="58">
        <v>3.2246575342465755</v>
      </c>
      <c r="N111" s="58">
        <v>451.36712328767123</v>
      </c>
      <c r="O111" s="58">
        <v>13.53972602739726</v>
      </c>
      <c r="P111" s="58">
        <v>464.9068493150685</v>
      </c>
      <c r="Q111"/>
    </row>
    <row r="112" spans="2:16" s="54" customFormat="1" ht="12.75">
      <c r="B112" s="66" t="s">
        <v>174</v>
      </c>
      <c r="C112" s="61"/>
      <c r="D112" s="61"/>
      <c r="E112" s="61"/>
      <c r="F112" s="61"/>
      <c r="G112" s="61"/>
      <c r="H112" s="61"/>
      <c r="I112" s="61"/>
      <c r="J112" s="61"/>
      <c r="K112" s="61"/>
      <c r="L112" s="61"/>
      <c r="M112" s="61"/>
      <c r="N112" s="61"/>
      <c r="O112" s="61"/>
      <c r="P112" s="61"/>
    </row>
    <row r="113" spans="2:16" s="53" customFormat="1" ht="12.75">
      <c r="B113" s="60"/>
      <c r="C113" s="94"/>
      <c r="D113" s="94"/>
      <c r="E113" s="94"/>
      <c r="F113" s="94"/>
      <c r="G113" s="94"/>
      <c r="H113" s="94"/>
      <c r="I113" s="94"/>
      <c r="J113" s="94"/>
      <c r="K113" s="94"/>
      <c r="L113" s="94"/>
      <c r="M113" s="94"/>
      <c r="N113" s="94"/>
      <c r="O113" s="94"/>
      <c r="P113" s="94"/>
    </row>
    <row r="114" ht="12.75">
      <c r="B114" s="6" t="s">
        <v>206</v>
      </c>
    </row>
    <row r="115" spans="2:9" ht="12.75">
      <c r="B115" s="90">
        <v>2008</v>
      </c>
      <c r="C115" s="90">
        <v>2009</v>
      </c>
      <c r="D115" s="90">
        <v>2010</v>
      </c>
      <c r="E115" s="90">
        <v>2011</v>
      </c>
      <c r="I115" s="91" t="s">
        <v>205</v>
      </c>
    </row>
    <row r="116" s="50" customFormat="1" ht="12.75"/>
    <row r="117" spans="2:16" s="36" customFormat="1" ht="12.75">
      <c r="B117" s="159" t="s">
        <v>11</v>
      </c>
      <c r="C117" s="159"/>
      <c r="D117" s="159"/>
      <c r="E117" s="159"/>
      <c r="F117" s="159"/>
      <c r="G117" s="159"/>
      <c r="H117" s="159"/>
      <c r="I117" s="159"/>
      <c r="J117" s="159"/>
      <c r="K117" s="159"/>
      <c r="L117" s="159"/>
      <c r="M117" s="159"/>
      <c r="N117" s="159"/>
      <c r="O117" s="159"/>
      <c r="P117" s="159"/>
    </row>
    <row r="118" spans="2:16" s="36" customFormat="1" ht="12.75">
      <c r="B118" s="159"/>
      <c r="C118" s="159"/>
      <c r="D118" s="159"/>
      <c r="E118" s="159"/>
      <c r="F118" s="159"/>
      <c r="G118" s="159"/>
      <c r="H118" s="159"/>
      <c r="I118" s="159"/>
      <c r="J118" s="159"/>
      <c r="K118" s="159"/>
      <c r="L118" s="159"/>
      <c r="M118" s="159"/>
      <c r="N118" s="159"/>
      <c r="O118" s="159"/>
      <c r="P118" s="159"/>
    </row>
    <row r="119" spans="2:16" s="36" customFormat="1" ht="12.75">
      <c r="B119" s="159"/>
      <c r="C119" s="159"/>
      <c r="D119" s="159"/>
      <c r="E119" s="159"/>
      <c r="F119" s="159"/>
      <c r="G119" s="159"/>
      <c r="H119" s="159"/>
      <c r="I119" s="159"/>
      <c r="J119" s="159"/>
      <c r="K119" s="159"/>
      <c r="L119" s="159"/>
      <c r="M119" s="159"/>
      <c r="N119" s="159"/>
      <c r="O119" s="159"/>
      <c r="P119" s="159"/>
    </row>
    <row r="120" spans="2:16" s="36" customFormat="1" ht="12.75">
      <c r="B120" s="159"/>
      <c r="C120" s="159"/>
      <c r="D120" s="159"/>
      <c r="E120" s="159"/>
      <c r="F120" s="159"/>
      <c r="G120" s="159"/>
      <c r="H120" s="159"/>
      <c r="I120" s="159"/>
      <c r="J120" s="159"/>
      <c r="K120" s="159"/>
      <c r="L120" s="159"/>
      <c r="M120" s="159"/>
      <c r="N120" s="159"/>
      <c r="O120" s="159"/>
      <c r="P120" s="159"/>
    </row>
    <row r="121" spans="2:16" s="36" customFormat="1" ht="12.75">
      <c r="B121" s="159"/>
      <c r="C121" s="159"/>
      <c r="D121" s="159"/>
      <c r="E121" s="159"/>
      <c r="F121" s="159"/>
      <c r="G121" s="159"/>
      <c r="H121" s="159"/>
      <c r="I121" s="159"/>
      <c r="J121" s="159"/>
      <c r="K121" s="159"/>
      <c r="L121" s="159"/>
      <c r="M121" s="159"/>
      <c r="N121" s="159"/>
      <c r="O121" s="159"/>
      <c r="P121" s="159"/>
    </row>
    <row r="122" spans="2:16" s="36" customFormat="1" ht="12.75">
      <c r="B122" s="159"/>
      <c r="C122" s="159"/>
      <c r="D122" s="159"/>
      <c r="E122" s="159"/>
      <c r="F122" s="159"/>
      <c r="G122" s="159"/>
      <c r="H122" s="159"/>
      <c r="I122" s="159"/>
      <c r="J122" s="159"/>
      <c r="K122" s="159"/>
      <c r="L122" s="159"/>
      <c r="M122" s="159"/>
      <c r="N122" s="159"/>
      <c r="O122" s="159"/>
      <c r="P122" s="159"/>
    </row>
    <row r="123" spans="2:16" s="36" customFormat="1" ht="12.75">
      <c r="B123" s="149"/>
      <c r="C123" s="149"/>
      <c r="D123" s="149"/>
      <c r="E123" s="149"/>
      <c r="F123" s="149"/>
      <c r="G123" s="149"/>
      <c r="H123" s="149"/>
      <c r="I123" s="149"/>
      <c r="J123" s="149"/>
      <c r="K123" s="149"/>
      <c r="L123" s="149"/>
      <c r="M123" s="149"/>
      <c r="N123" s="149"/>
      <c r="O123" s="149"/>
      <c r="P123" s="149"/>
    </row>
    <row r="124" spans="2:16" ht="12.75">
      <c r="B124" s="149"/>
      <c r="C124" s="149"/>
      <c r="D124" s="149"/>
      <c r="E124" s="149"/>
      <c r="F124" s="149"/>
      <c r="G124" s="149"/>
      <c r="H124" s="149"/>
      <c r="I124" s="149"/>
      <c r="J124" s="149"/>
      <c r="K124" s="149"/>
      <c r="L124" s="149"/>
      <c r="M124" s="149"/>
      <c r="N124" s="149"/>
      <c r="O124" s="149"/>
      <c r="P124" s="149"/>
    </row>
    <row r="125" spans="2:16" ht="12.75">
      <c r="B125" s="89"/>
      <c r="C125" s="89"/>
      <c r="D125" s="89"/>
      <c r="E125" s="89"/>
      <c r="F125" s="89"/>
      <c r="G125" s="89"/>
      <c r="H125" s="89"/>
      <c r="I125" s="89"/>
      <c r="J125" s="89"/>
      <c r="K125" s="89"/>
      <c r="L125" s="89"/>
      <c r="M125" s="89"/>
      <c r="N125" s="89"/>
      <c r="O125" s="89"/>
      <c r="P125" s="89"/>
    </row>
    <row r="126" spans="2:16" ht="12.75">
      <c r="B126" s="89"/>
      <c r="C126" s="89"/>
      <c r="D126" s="89"/>
      <c r="E126" s="89"/>
      <c r="F126" s="89"/>
      <c r="G126" s="89"/>
      <c r="H126" s="89"/>
      <c r="I126" s="89"/>
      <c r="J126" s="89"/>
      <c r="K126" s="89"/>
      <c r="L126" s="89"/>
      <c r="M126" s="89"/>
      <c r="N126" s="89"/>
      <c r="O126" s="89"/>
      <c r="P126" s="89"/>
    </row>
  </sheetData>
  <mergeCells count="32">
    <mergeCell ref="B117:P122"/>
    <mergeCell ref="B123:P124"/>
    <mergeCell ref="B27:P27"/>
    <mergeCell ref="B29:B30"/>
    <mergeCell ref="C29:M29"/>
    <mergeCell ref="P29:P30"/>
    <mergeCell ref="N29:N30"/>
    <mergeCell ref="O29:O30"/>
    <mergeCell ref="O75:O76"/>
    <mergeCell ref="N75:N76"/>
    <mergeCell ref="B73:P73"/>
    <mergeCell ref="B75:B76"/>
    <mergeCell ref="C75:M75"/>
    <mergeCell ref="P75:P76"/>
    <mergeCell ref="B50:P50"/>
    <mergeCell ref="B52:B53"/>
    <mergeCell ref="C52:M52"/>
    <mergeCell ref="P52:P53"/>
    <mergeCell ref="N52:N53"/>
    <mergeCell ref="O52:O53"/>
    <mergeCell ref="B4:P4"/>
    <mergeCell ref="N6:N7"/>
    <mergeCell ref="O6:O7"/>
    <mergeCell ref="B6:B7"/>
    <mergeCell ref="C6:M6"/>
    <mergeCell ref="P6:P7"/>
    <mergeCell ref="B96:P96"/>
    <mergeCell ref="B98:B99"/>
    <mergeCell ref="C98:M98"/>
    <mergeCell ref="N98:N99"/>
    <mergeCell ref="O98:O99"/>
    <mergeCell ref="P98:P99"/>
  </mergeCells>
  <hyperlinks>
    <hyperlink ref="B115" location="'camas ocupadas'!A1" display="'camas ocupadas'!A1"/>
    <hyperlink ref="C115" location="'camas ocupadas'!A26" display="'camas ocupadas'!A26"/>
    <hyperlink ref="D115" location="'camas ocupadas'!A49" display="'camas ocupadas'!A49"/>
    <hyperlink ref="I115" location="ÍNDICE!A1" display="Índice"/>
    <hyperlink ref="B22" location="'Camas ocupadas'!I115" display="Volver"/>
    <hyperlink ref="E115" location="'Camas ocupadas'!A72" display="'Camas ocupadas'!A72"/>
    <hyperlink ref="B45" location="'Camas ocupadas'!I115" display="Volver"/>
    <hyperlink ref="B68" location="'Camas ocupadas'!I115" display="Volver"/>
    <hyperlink ref="B91" location="'Camas ocupadas'!I115" display="Volver"/>
  </hyperlinks>
  <printOptions/>
  <pageMargins left="0.75" right="0.75" top="1" bottom="1" header="0" footer="0"/>
  <pageSetup horizontalDpi="200" verticalDpi="200" orientation="portrait" paperSize="9" r:id="rId1"/>
</worksheet>
</file>

<file path=xl/worksheets/sheet9.xml><?xml version="1.0" encoding="utf-8"?>
<worksheet xmlns="http://schemas.openxmlformats.org/spreadsheetml/2006/main" xmlns:r="http://schemas.openxmlformats.org/officeDocument/2006/relationships">
  <sheetPr>
    <tabColor indexed="10"/>
  </sheetPr>
  <dimension ref="A1:R124"/>
  <sheetViews>
    <sheetView showGridLines="0" showRowColHeaders="0" zoomScale="80" zoomScaleNormal="80" workbookViewId="0" topLeftCell="A94">
      <selection activeCell="I115" sqref="I115"/>
    </sheetView>
  </sheetViews>
  <sheetFormatPr defaultColWidth="11.421875" defaultRowHeight="12.75"/>
  <cols>
    <col min="1" max="1" width="5.7109375" style="0" customWidth="1"/>
    <col min="2" max="2" width="25.28125" style="0" customWidth="1"/>
    <col min="3" max="13" width="9.7109375" style="0" customWidth="1"/>
    <col min="15" max="15" width="12.421875" style="0" customWidth="1"/>
    <col min="16" max="16" width="13.57421875" style="0" customWidth="1"/>
  </cols>
  <sheetData>
    <row r="1" ht="12.75">
      <c r="A1" s="6"/>
    </row>
    <row r="2" ht="12.75">
      <c r="B2" s="6"/>
    </row>
    <row r="4" spans="2:16" ht="18">
      <c r="B4" s="181" t="s">
        <v>217</v>
      </c>
      <c r="C4" s="181"/>
      <c r="D4" s="181"/>
      <c r="E4" s="181"/>
      <c r="F4" s="181"/>
      <c r="G4" s="181"/>
      <c r="H4" s="181"/>
      <c r="I4" s="181"/>
      <c r="J4" s="181"/>
      <c r="K4" s="181"/>
      <c r="L4" s="181"/>
      <c r="M4" s="181"/>
      <c r="N4" s="181"/>
      <c r="O4" s="181"/>
      <c r="P4" s="181"/>
    </row>
    <row r="5" ht="12.75" customHeight="1"/>
    <row r="6" spans="2:16" ht="12.75">
      <c r="B6" s="25"/>
      <c r="C6" s="167" t="s">
        <v>44</v>
      </c>
      <c r="D6" s="168"/>
      <c r="E6" s="168"/>
      <c r="F6" s="168"/>
      <c r="G6" s="168"/>
      <c r="H6" s="168"/>
      <c r="I6" s="168"/>
      <c r="J6" s="168"/>
      <c r="K6" s="169"/>
      <c r="L6" s="1"/>
      <c r="M6" s="1"/>
      <c r="N6" s="164" t="s">
        <v>47</v>
      </c>
      <c r="O6" s="162" t="s">
        <v>45</v>
      </c>
      <c r="P6" s="160" t="s">
        <v>27</v>
      </c>
    </row>
    <row r="7" spans="2:16" ht="12.75">
      <c r="B7" s="26"/>
      <c r="C7" s="1" t="s">
        <v>28</v>
      </c>
      <c r="D7" s="1" t="s">
        <v>29</v>
      </c>
      <c r="E7" s="1" t="s">
        <v>30</v>
      </c>
      <c r="F7" s="1" t="s">
        <v>31</v>
      </c>
      <c r="G7" s="1" t="s">
        <v>32</v>
      </c>
      <c r="H7" s="1" t="s">
        <v>33</v>
      </c>
      <c r="I7" s="1" t="s">
        <v>34</v>
      </c>
      <c r="J7" s="1" t="s">
        <v>35</v>
      </c>
      <c r="K7" s="1" t="s">
        <v>36</v>
      </c>
      <c r="L7" s="1">
        <v>88</v>
      </c>
      <c r="M7" s="1">
        <v>99</v>
      </c>
      <c r="N7" s="165"/>
      <c r="O7" s="166"/>
      <c r="P7" s="161"/>
    </row>
    <row r="8" spans="2:17" ht="15" customHeight="1">
      <c r="B8" s="2" t="s">
        <v>37</v>
      </c>
      <c r="C8" s="101">
        <v>7.358714900075892</v>
      </c>
      <c r="D8" s="101">
        <v>10.087102177554438</v>
      </c>
      <c r="E8" s="101">
        <v>10.286384976525822</v>
      </c>
      <c r="F8" s="101">
        <v>9.417293233082706</v>
      </c>
      <c r="G8" s="101">
        <v>8.607142857142858</v>
      </c>
      <c r="H8" s="101">
        <v>8.34738041002278</v>
      </c>
      <c r="I8" s="101">
        <v>8.310309278350516</v>
      </c>
      <c r="J8" s="101">
        <v>13.616666666666667</v>
      </c>
      <c r="K8" s="101">
        <v>7.508571428571429</v>
      </c>
      <c r="L8" s="101">
        <v>9.38888888888889</v>
      </c>
      <c r="M8" s="101">
        <v>4.333333333333333</v>
      </c>
      <c r="N8" s="101">
        <v>8.251934984520124</v>
      </c>
      <c r="O8" s="101">
        <v>7.496878901373283</v>
      </c>
      <c r="P8" s="101">
        <v>8.122621338464828</v>
      </c>
      <c r="Q8" s="84"/>
    </row>
    <row r="9" spans="2:17" ht="15" customHeight="1">
      <c r="B9" s="59" t="s">
        <v>179</v>
      </c>
      <c r="C9" s="101">
        <v>7.529411764705882</v>
      </c>
      <c r="D9" s="101">
        <v>6.367092552196946</v>
      </c>
      <c r="E9" s="101">
        <v>7.5</v>
      </c>
      <c r="F9" s="101">
        <v>34.666666666666664</v>
      </c>
      <c r="G9" s="101"/>
      <c r="H9" s="101">
        <v>3.6</v>
      </c>
      <c r="I9" s="101">
        <v>6.333333333333333</v>
      </c>
      <c r="J9" s="101">
        <v>6.541114058355437</v>
      </c>
      <c r="K9" s="101">
        <v>2</v>
      </c>
      <c r="L9" s="101">
        <v>5.451612903225806</v>
      </c>
      <c r="M9" s="101">
        <v>8.857142857142858</v>
      </c>
      <c r="N9" s="101">
        <v>6.3985823336968375</v>
      </c>
      <c r="O9" s="101">
        <v>6.589743589743589</v>
      </c>
      <c r="P9" s="101">
        <v>6.404491413474241</v>
      </c>
      <c r="Q9" s="84"/>
    </row>
    <row r="10" spans="2:17" ht="15" customHeight="1">
      <c r="B10" s="2" t="s">
        <v>41</v>
      </c>
      <c r="C10" s="101">
        <v>2.4</v>
      </c>
      <c r="D10" s="101">
        <v>5</v>
      </c>
      <c r="E10" s="101">
        <v>6.4659985683607735</v>
      </c>
      <c r="F10" s="101">
        <v>1</v>
      </c>
      <c r="G10" s="101"/>
      <c r="H10" s="101">
        <v>7.5</v>
      </c>
      <c r="I10" s="101">
        <v>2</v>
      </c>
      <c r="J10" s="101"/>
      <c r="K10" s="101"/>
      <c r="L10" s="101">
        <v>5.318181818181818</v>
      </c>
      <c r="M10" s="101">
        <v>9.857142857142858</v>
      </c>
      <c r="N10" s="101">
        <v>6.450862979922508</v>
      </c>
      <c r="O10" s="101">
        <v>6.583333333333333</v>
      </c>
      <c r="P10" s="101">
        <v>6.45466985973315</v>
      </c>
      <c r="Q10" s="84"/>
    </row>
    <row r="11" spans="2:17" ht="15" customHeight="1">
      <c r="B11" s="2" t="s">
        <v>42</v>
      </c>
      <c r="C11" s="101">
        <v>3</v>
      </c>
      <c r="D11" s="101">
        <v>1.5</v>
      </c>
      <c r="E11" s="101">
        <v>7.6</v>
      </c>
      <c r="F11" s="101">
        <v>5.8669396110542475</v>
      </c>
      <c r="G11" s="101">
        <v>1</v>
      </c>
      <c r="H11" s="101">
        <v>0.5</v>
      </c>
      <c r="I11" s="101">
        <v>3.2</v>
      </c>
      <c r="J11" s="101"/>
      <c r="K11" s="101">
        <v>6</v>
      </c>
      <c r="L11" s="101">
        <v>10.125</v>
      </c>
      <c r="M11" s="101">
        <v>8.5</v>
      </c>
      <c r="N11" s="101">
        <v>5.918367346938775</v>
      </c>
      <c r="O11" s="101">
        <v>5.130434782608695</v>
      </c>
      <c r="P11" s="101">
        <v>5.901140684410646</v>
      </c>
      <c r="Q11" s="84"/>
    </row>
    <row r="12" spans="2:17" ht="15" customHeight="1">
      <c r="B12" s="2" t="s">
        <v>43</v>
      </c>
      <c r="C12" s="101">
        <v>10.333333333333334</v>
      </c>
      <c r="D12" s="101"/>
      <c r="E12" s="101">
        <v>3</v>
      </c>
      <c r="F12" s="101">
        <v>2</v>
      </c>
      <c r="G12" s="101">
        <v>5.8540218470705065</v>
      </c>
      <c r="H12" s="101">
        <v>4.8</v>
      </c>
      <c r="I12" s="101">
        <v>2.5</v>
      </c>
      <c r="J12" s="101">
        <v>2.5</v>
      </c>
      <c r="K12" s="101"/>
      <c r="L12" s="101">
        <v>6</v>
      </c>
      <c r="M12" s="101"/>
      <c r="N12" s="101">
        <v>5.836893203883495</v>
      </c>
      <c r="O12" s="101">
        <v>4.866666666666666</v>
      </c>
      <c r="P12" s="101">
        <v>5.822966507177034</v>
      </c>
      <c r="Q12" s="84"/>
    </row>
    <row r="13" spans="2:17" ht="15" customHeight="1">
      <c r="B13" s="2" t="s">
        <v>38</v>
      </c>
      <c r="C13" s="101">
        <v>5.865979381443299</v>
      </c>
      <c r="D13" s="101">
        <v>4.25</v>
      </c>
      <c r="E13" s="101">
        <v>7.476190476190476</v>
      </c>
      <c r="F13" s="101">
        <v>4.703703703703703</v>
      </c>
      <c r="G13" s="101">
        <v>1.9545454545454546</v>
      </c>
      <c r="H13" s="101">
        <v>5.888135593220339</v>
      </c>
      <c r="I13" s="101">
        <v>5.3628318584070795</v>
      </c>
      <c r="J13" s="101">
        <v>4.2</v>
      </c>
      <c r="K13" s="101">
        <v>7.643274853801169</v>
      </c>
      <c r="L13" s="101">
        <v>4.647058823529412</v>
      </c>
      <c r="M13" s="101">
        <v>4.626760563380282</v>
      </c>
      <c r="N13" s="101">
        <v>5.8514376996805115</v>
      </c>
      <c r="O13" s="101">
        <v>9.051282051282051</v>
      </c>
      <c r="P13" s="101">
        <v>5.884321475625823</v>
      </c>
      <c r="Q13" s="84"/>
    </row>
    <row r="14" spans="2:17" ht="15" customHeight="1">
      <c r="B14" s="2" t="s">
        <v>93</v>
      </c>
      <c r="C14" s="101">
        <v>5.509615384615385</v>
      </c>
      <c r="D14" s="101">
        <v>7.063492063492063</v>
      </c>
      <c r="E14" s="101">
        <v>5.909090909090909</v>
      </c>
      <c r="F14" s="101">
        <v>7.285714285714286</v>
      </c>
      <c r="G14" s="101">
        <v>4.9</v>
      </c>
      <c r="H14" s="101">
        <v>4.588888888888889</v>
      </c>
      <c r="I14" s="101">
        <v>6.4948371723590155</v>
      </c>
      <c r="J14" s="101">
        <v>6.6</v>
      </c>
      <c r="K14" s="101">
        <v>2.6666666666666665</v>
      </c>
      <c r="L14" s="101">
        <v>9.375</v>
      </c>
      <c r="M14" s="101">
        <v>5.25</v>
      </c>
      <c r="N14" s="101">
        <v>6.366216216216216</v>
      </c>
      <c r="O14" s="101">
        <v>10.06060606060606</v>
      </c>
      <c r="P14" s="101">
        <v>6.406949548947544</v>
      </c>
      <c r="Q14" s="84"/>
    </row>
    <row r="15" spans="2:17" ht="15" customHeight="1">
      <c r="B15" s="2" t="s">
        <v>40</v>
      </c>
      <c r="C15" s="101">
        <v>5.5</v>
      </c>
      <c r="D15" s="101">
        <v>6.75</v>
      </c>
      <c r="E15" s="101"/>
      <c r="F15" s="101"/>
      <c r="G15" s="101"/>
      <c r="H15" s="101">
        <v>1.6666666666666667</v>
      </c>
      <c r="I15" s="101">
        <v>4.5</v>
      </c>
      <c r="J15" s="101">
        <v>6.599271402550091</v>
      </c>
      <c r="K15" s="101"/>
      <c r="L15" s="101">
        <v>5.103448275862069</v>
      </c>
      <c r="M15" s="101">
        <v>12</v>
      </c>
      <c r="N15" s="101">
        <v>6.491638795986622</v>
      </c>
      <c r="O15" s="101">
        <v>9.6</v>
      </c>
      <c r="P15" s="101">
        <v>6.61637239165329</v>
      </c>
      <c r="Q15" s="84"/>
    </row>
    <row r="16" spans="2:17" ht="15" customHeight="1">
      <c r="B16" s="2" t="s">
        <v>124</v>
      </c>
      <c r="C16" s="101">
        <v>4.2</v>
      </c>
      <c r="D16" s="101">
        <v>4</v>
      </c>
      <c r="E16" s="101">
        <v>4.4</v>
      </c>
      <c r="F16" s="101">
        <v>4.888888888888889</v>
      </c>
      <c r="G16" s="101">
        <v>2.2</v>
      </c>
      <c r="H16" s="101">
        <v>4</v>
      </c>
      <c r="I16" s="101">
        <v>4</v>
      </c>
      <c r="J16" s="101">
        <v>5</v>
      </c>
      <c r="K16" s="101">
        <v>4.622340425531915</v>
      </c>
      <c r="L16" s="101">
        <v>2.25</v>
      </c>
      <c r="M16" s="101">
        <v>5</v>
      </c>
      <c r="N16" s="101">
        <v>4.591370558375634</v>
      </c>
      <c r="O16" s="101">
        <v>4</v>
      </c>
      <c r="P16" s="101">
        <v>4.589873417721519</v>
      </c>
      <c r="Q16" s="84"/>
    </row>
    <row r="17" spans="2:17" ht="15" customHeight="1">
      <c r="B17" s="2" t="s">
        <v>126</v>
      </c>
      <c r="C17" s="101"/>
      <c r="D17" s="101"/>
      <c r="E17" s="101"/>
      <c r="F17" s="101"/>
      <c r="G17" s="101"/>
      <c r="H17" s="101"/>
      <c r="I17" s="101"/>
      <c r="J17" s="101"/>
      <c r="K17" s="101"/>
      <c r="L17" s="101"/>
      <c r="M17" s="101"/>
      <c r="N17" s="101"/>
      <c r="O17" s="101"/>
      <c r="P17" s="101"/>
      <c r="Q17" s="84"/>
    </row>
    <row r="18" spans="2:17" ht="15" customHeight="1">
      <c r="B18" s="5" t="s">
        <v>46</v>
      </c>
      <c r="C18" s="101">
        <v>1.4109589041095891</v>
      </c>
      <c r="D18" s="101">
        <v>1.7727272727272727</v>
      </c>
      <c r="E18" s="101">
        <v>1.2542134831460674</v>
      </c>
      <c r="F18" s="101">
        <v>1.2552301255230125</v>
      </c>
      <c r="G18" s="101">
        <v>0.8288288288288288</v>
      </c>
      <c r="H18" s="101">
        <v>1.5923913043478262</v>
      </c>
      <c r="I18" s="101">
        <v>1.3293413173652695</v>
      </c>
      <c r="J18" s="101">
        <v>1.3280254777070064</v>
      </c>
      <c r="K18" s="101">
        <v>1.3783783783783783</v>
      </c>
      <c r="L18" s="101">
        <v>0.9130434782608695</v>
      </c>
      <c r="M18" s="101">
        <v>1.130188679245283</v>
      </c>
      <c r="N18" s="101">
        <v>1.3402154398563735</v>
      </c>
      <c r="O18" s="101"/>
      <c r="P18" s="101">
        <v>1.3402154398563735</v>
      </c>
      <c r="Q18" s="84"/>
    </row>
    <row r="19" spans="2:17" ht="15" customHeight="1">
      <c r="B19" s="5" t="s">
        <v>27</v>
      </c>
      <c r="C19" s="101">
        <v>5.5424390243902435</v>
      </c>
      <c r="D19" s="101">
        <v>6.647271849348141</v>
      </c>
      <c r="E19" s="101">
        <v>5.9524762381190595</v>
      </c>
      <c r="F19" s="101">
        <v>5.801561483409238</v>
      </c>
      <c r="G19" s="101">
        <v>5.746696035242291</v>
      </c>
      <c r="H19" s="101">
        <v>6.1752178121974834</v>
      </c>
      <c r="I19" s="101">
        <v>6.458175385392974</v>
      </c>
      <c r="J19" s="101">
        <v>6.55783212161269</v>
      </c>
      <c r="K19" s="101">
        <v>5.407537248028046</v>
      </c>
      <c r="L19" s="101">
        <v>5.755</v>
      </c>
      <c r="M19" s="101">
        <v>2.25</v>
      </c>
      <c r="N19" s="101">
        <v>5.961663665327608</v>
      </c>
      <c r="O19" s="101">
        <v>7.452577319587629</v>
      </c>
      <c r="P19" s="101">
        <v>6.0555231048805815</v>
      </c>
      <c r="Q19" s="84"/>
    </row>
    <row r="20" spans="2:17" ht="22.5" customHeight="1">
      <c r="B20" s="180" t="s">
        <v>218</v>
      </c>
      <c r="C20" s="180"/>
      <c r="D20" s="180"/>
      <c r="E20" s="180"/>
      <c r="F20" s="180"/>
      <c r="G20" s="180"/>
      <c r="H20" s="180"/>
      <c r="I20" s="180"/>
      <c r="J20" s="180"/>
      <c r="K20" s="180"/>
      <c r="L20" s="180"/>
      <c r="M20" s="180"/>
      <c r="N20" s="180"/>
      <c r="O20" s="180"/>
      <c r="P20" s="180"/>
      <c r="Q20" s="107"/>
    </row>
    <row r="21" ht="12.75">
      <c r="Q21" s="107"/>
    </row>
    <row r="22" ht="12.75">
      <c r="B22" s="90" t="s">
        <v>214</v>
      </c>
    </row>
    <row r="27" spans="2:16" ht="18">
      <c r="B27" s="181" t="s">
        <v>219</v>
      </c>
      <c r="C27" s="181"/>
      <c r="D27" s="181"/>
      <c r="E27" s="181"/>
      <c r="F27" s="181"/>
      <c r="G27" s="181"/>
      <c r="H27" s="181"/>
      <c r="I27" s="181"/>
      <c r="J27" s="181"/>
      <c r="K27" s="181"/>
      <c r="L27" s="181"/>
      <c r="M27" s="181"/>
      <c r="N27" s="181"/>
      <c r="O27" s="181"/>
      <c r="P27" s="181"/>
    </row>
    <row r="29" spans="2:16" ht="12.75" customHeight="1">
      <c r="B29" s="160"/>
      <c r="C29" s="129" t="s">
        <v>44</v>
      </c>
      <c r="D29" s="129"/>
      <c r="E29" s="129"/>
      <c r="F29" s="129"/>
      <c r="G29" s="129"/>
      <c r="H29" s="129"/>
      <c r="I29" s="129"/>
      <c r="J29" s="129"/>
      <c r="K29" s="129"/>
      <c r="L29" s="129"/>
      <c r="M29" s="129"/>
      <c r="N29" s="130" t="s">
        <v>47</v>
      </c>
      <c r="O29" s="130" t="s">
        <v>45</v>
      </c>
      <c r="P29" s="129" t="s">
        <v>27</v>
      </c>
    </row>
    <row r="30" spans="2:16" ht="12.75">
      <c r="B30" s="161"/>
      <c r="C30" s="1" t="s">
        <v>28</v>
      </c>
      <c r="D30" s="1" t="s">
        <v>29</v>
      </c>
      <c r="E30" s="1" t="s">
        <v>30</v>
      </c>
      <c r="F30" s="1" t="s">
        <v>31</v>
      </c>
      <c r="G30" s="1" t="s">
        <v>32</v>
      </c>
      <c r="H30" s="1" t="s">
        <v>33</v>
      </c>
      <c r="I30" s="1" t="s">
        <v>34</v>
      </c>
      <c r="J30" s="1" t="s">
        <v>35</v>
      </c>
      <c r="K30" s="1" t="s">
        <v>36</v>
      </c>
      <c r="L30" s="1">
        <v>88</v>
      </c>
      <c r="M30" s="1">
        <v>99</v>
      </c>
      <c r="N30" s="128"/>
      <c r="O30" s="128"/>
      <c r="P30" s="129"/>
    </row>
    <row r="31" spans="2:17" ht="15" customHeight="1">
      <c r="B31" s="2" t="s">
        <v>37</v>
      </c>
      <c r="C31" s="101">
        <v>7.1638858988159315</v>
      </c>
      <c r="D31" s="101">
        <v>10.965137614678898</v>
      </c>
      <c r="E31" s="101">
        <v>10.231481481481481</v>
      </c>
      <c r="F31" s="101">
        <v>9.068085106382979</v>
      </c>
      <c r="G31" s="101">
        <v>6.491525423728813</v>
      </c>
      <c r="H31" s="101">
        <v>8.173814898419865</v>
      </c>
      <c r="I31" s="101">
        <v>7.456842105263158</v>
      </c>
      <c r="J31" s="101">
        <v>11.03921568627451</v>
      </c>
      <c r="K31" s="101">
        <v>8.732984293193716</v>
      </c>
      <c r="L31" s="101">
        <v>5.4</v>
      </c>
      <c r="M31" s="101">
        <v>3</v>
      </c>
      <c r="N31" s="101">
        <v>7.971984224126207</v>
      </c>
      <c r="O31" s="101">
        <v>7.2121014964216</v>
      </c>
      <c r="P31" s="101">
        <v>7.840607424071991</v>
      </c>
      <c r="Q31" s="84"/>
    </row>
    <row r="32" spans="2:17" ht="15" customHeight="1">
      <c r="B32" s="59" t="s">
        <v>179</v>
      </c>
      <c r="C32" s="101">
        <v>2.6153846153846154</v>
      </c>
      <c r="D32" s="101">
        <v>5.500725689404935</v>
      </c>
      <c r="E32" s="101">
        <v>4.909090909090909</v>
      </c>
      <c r="F32" s="101">
        <v>4</v>
      </c>
      <c r="G32" s="101"/>
      <c r="H32" s="101">
        <v>7.2727272727272725</v>
      </c>
      <c r="I32" s="101">
        <v>7.777777777777778</v>
      </c>
      <c r="J32" s="101">
        <v>6.334728033472803</v>
      </c>
      <c r="K32" s="101">
        <v>2</v>
      </c>
      <c r="L32" s="101">
        <v>4.634146341463414</v>
      </c>
      <c r="M32" s="101">
        <v>5.428571428571429</v>
      </c>
      <c r="N32" s="101">
        <v>5.588352414136386</v>
      </c>
      <c r="O32" s="101">
        <v>5.755813953488372</v>
      </c>
      <c r="P32" s="101">
        <v>5.591861598440546</v>
      </c>
      <c r="Q32" s="84"/>
    </row>
    <row r="33" spans="2:17" ht="15" customHeight="1">
      <c r="B33" s="2" t="s">
        <v>41</v>
      </c>
      <c r="C33" s="101">
        <v>6.7</v>
      </c>
      <c r="D33" s="101">
        <v>6.166666666666667</v>
      </c>
      <c r="E33" s="101">
        <v>6.8909722222222225</v>
      </c>
      <c r="F33" s="101">
        <v>1</v>
      </c>
      <c r="G33" s="101">
        <v>5</v>
      </c>
      <c r="H33" s="101">
        <v>2.25</v>
      </c>
      <c r="I33" s="101">
        <v>7</v>
      </c>
      <c r="J33" s="101"/>
      <c r="K33" s="101"/>
      <c r="L33" s="101">
        <v>6.785714285714286</v>
      </c>
      <c r="M33" s="101">
        <v>6</v>
      </c>
      <c r="N33" s="101">
        <v>6.8787671232876715</v>
      </c>
      <c r="O33" s="101">
        <v>6.4</v>
      </c>
      <c r="P33" s="101">
        <v>6.87150084317032</v>
      </c>
      <c r="Q33" s="84"/>
    </row>
    <row r="34" spans="2:17" ht="15" customHeight="1">
      <c r="B34" s="2" t="s">
        <v>42</v>
      </c>
      <c r="C34" s="101">
        <v>5.363636363636363</v>
      </c>
      <c r="D34" s="101">
        <v>2</v>
      </c>
      <c r="E34" s="101">
        <v>3.25</v>
      </c>
      <c r="F34" s="101">
        <v>5.573446327683616</v>
      </c>
      <c r="G34" s="101"/>
      <c r="H34" s="101">
        <v>1</v>
      </c>
      <c r="I34" s="101">
        <v>4.8</v>
      </c>
      <c r="J34" s="101">
        <v>3</v>
      </c>
      <c r="K34" s="101">
        <v>1</v>
      </c>
      <c r="L34" s="101">
        <v>8.36111111111111</v>
      </c>
      <c r="M34" s="101">
        <v>2.25</v>
      </c>
      <c r="N34" s="101">
        <v>5.603174603174603</v>
      </c>
      <c r="O34" s="101">
        <v>3.35</v>
      </c>
      <c r="P34" s="101">
        <v>5.564124783362218</v>
      </c>
      <c r="Q34" s="84"/>
    </row>
    <row r="35" spans="2:17" ht="15" customHeight="1">
      <c r="B35" s="2" t="s">
        <v>43</v>
      </c>
      <c r="C35" s="101"/>
      <c r="D35" s="101"/>
      <c r="E35" s="101"/>
      <c r="F35" s="101">
        <v>2</v>
      </c>
      <c r="G35" s="101">
        <v>4.956106870229007</v>
      </c>
      <c r="H35" s="101">
        <v>6.5</v>
      </c>
      <c r="I35" s="101">
        <v>4</v>
      </c>
      <c r="J35" s="101"/>
      <c r="K35" s="101"/>
      <c r="L35" s="101">
        <v>6</v>
      </c>
      <c r="M35" s="101"/>
      <c r="N35" s="101">
        <v>4.965127238454288</v>
      </c>
      <c r="O35" s="101">
        <v>3.5789473684210527</v>
      </c>
      <c r="P35" s="101">
        <v>4.940740740740741</v>
      </c>
      <c r="Q35" s="84"/>
    </row>
    <row r="36" spans="2:17" ht="15" customHeight="1">
      <c r="B36" s="2" t="s">
        <v>38</v>
      </c>
      <c r="C36" s="101">
        <v>5.405063291139241</v>
      </c>
      <c r="D36" s="101">
        <v>7</v>
      </c>
      <c r="E36" s="101">
        <v>4.846153846153846</v>
      </c>
      <c r="F36" s="101">
        <v>3.9310344827586206</v>
      </c>
      <c r="G36" s="101">
        <v>2.4705882352941178</v>
      </c>
      <c r="H36" s="101">
        <v>5.449185667752443</v>
      </c>
      <c r="I36" s="101">
        <v>5.820987654320987</v>
      </c>
      <c r="J36" s="101">
        <v>3.727272727272727</v>
      </c>
      <c r="K36" s="101">
        <v>9.166666666666666</v>
      </c>
      <c r="L36" s="101">
        <v>3.4545454545454546</v>
      </c>
      <c r="M36" s="101">
        <v>3.7857142857142856</v>
      </c>
      <c r="N36" s="101">
        <v>5.515175508049618</v>
      </c>
      <c r="O36" s="101">
        <v>7.848484848484849</v>
      </c>
      <c r="P36" s="101">
        <v>5.535321821036106</v>
      </c>
      <c r="Q36" s="84"/>
    </row>
    <row r="37" spans="2:17" ht="15" customHeight="1">
      <c r="B37" s="2" t="s">
        <v>93</v>
      </c>
      <c r="C37" s="101">
        <v>6.26</v>
      </c>
      <c r="D37" s="101">
        <v>7.857142857142857</v>
      </c>
      <c r="E37" s="101">
        <v>9.636363636363637</v>
      </c>
      <c r="F37" s="101">
        <v>6</v>
      </c>
      <c r="G37" s="101">
        <v>5.818181818181818</v>
      </c>
      <c r="H37" s="101">
        <v>5.446601941747573</v>
      </c>
      <c r="I37" s="101">
        <v>6.397817086940158</v>
      </c>
      <c r="J37" s="101">
        <v>4.125</v>
      </c>
      <c r="K37" s="101">
        <v>2.5</v>
      </c>
      <c r="L37" s="101">
        <v>7.375</v>
      </c>
      <c r="M37" s="101">
        <v>7.75</v>
      </c>
      <c r="N37" s="101">
        <v>6.35941475826972</v>
      </c>
      <c r="O37" s="101">
        <v>7.851063829787234</v>
      </c>
      <c r="P37" s="101">
        <v>6.381385145722344</v>
      </c>
      <c r="Q37" s="84"/>
    </row>
    <row r="38" spans="2:17" ht="15" customHeight="1">
      <c r="B38" s="2" t="s">
        <v>40</v>
      </c>
      <c r="C38" s="101">
        <v>4.285714285714286</v>
      </c>
      <c r="D38" s="101">
        <v>4.9</v>
      </c>
      <c r="E38" s="101"/>
      <c r="F38" s="101"/>
      <c r="G38" s="101"/>
      <c r="H38" s="101">
        <v>2.75</v>
      </c>
      <c r="I38" s="101">
        <v>4.666666666666667</v>
      </c>
      <c r="J38" s="101">
        <v>5.44620253164557</v>
      </c>
      <c r="K38" s="101"/>
      <c r="L38" s="101">
        <v>7</v>
      </c>
      <c r="M38" s="101"/>
      <c r="N38" s="101">
        <v>5.448071216617211</v>
      </c>
      <c r="O38" s="101">
        <v>7.555555555555555</v>
      </c>
      <c r="P38" s="101">
        <v>5.502890173410405</v>
      </c>
      <c r="Q38" s="84"/>
    </row>
    <row r="39" spans="2:17" ht="15" customHeight="1">
      <c r="B39" s="2" t="s">
        <v>124</v>
      </c>
      <c r="C39" s="101">
        <v>1</v>
      </c>
      <c r="D39" s="101">
        <v>4.166666666666667</v>
      </c>
      <c r="E39" s="101">
        <v>6.583333333333333</v>
      </c>
      <c r="F39" s="101">
        <v>4</v>
      </c>
      <c r="G39" s="101">
        <v>6.333333333333333</v>
      </c>
      <c r="H39" s="101">
        <v>3.625</v>
      </c>
      <c r="I39" s="101">
        <v>1.5</v>
      </c>
      <c r="J39" s="101">
        <v>3.5</v>
      </c>
      <c r="K39" s="101">
        <v>4.594827586206897</v>
      </c>
      <c r="L39" s="101">
        <v>9</v>
      </c>
      <c r="M39" s="101">
        <v>1</v>
      </c>
      <c r="N39" s="101">
        <v>4.616724738675958</v>
      </c>
      <c r="O39" s="101">
        <v>10.5</v>
      </c>
      <c r="P39" s="101">
        <v>4.630359212050985</v>
      </c>
      <c r="Q39" s="84"/>
    </row>
    <row r="40" spans="2:17" ht="15" customHeight="1">
      <c r="B40" s="2" t="s">
        <v>126</v>
      </c>
      <c r="C40" s="101"/>
      <c r="D40" s="101"/>
      <c r="E40" s="101"/>
      <c r="F40" s="101"/>
      <c r="G40" s="101"/>
      <c r="H40" s="101"/>
      <c r="I40" s="101"/>
      <c r="J40" s="101"/>
      <c r="K40" s="101"/>
      <c r="L40" s="101"/>
      <c r="M40" s="101"/>
      <c r="N40" s="101"/>
      <c r="O40" s="101"/>
      <c r="P40" s="101"/>
      <c r="Q40" s="84"/>
    </row>
    <row r="41" spans="2:17" ht="15" customHeight="1">
      <c r="B41" s="5" t="s">
        <v>46</v>
      </c>
      <c r="C41" s="101">
        <v>1.391681109185442</v>
      </c>
      <c r="D41" s="101">
        <v>1.3590425531914894</v>
      </c>
      <c r="E41" s="101">
        <v>1.16991643454039</v>
      </c>
      <c r="F41" s="101">
        <v>1.3639846743295019</v>
      </c>
      <c r="G41" s="101">
        <v>1.0746268656716418</v>
      </c>
      <c r="H41" s="101">
        <v>1.4019138755980862</v>
      </c>
      <c r="I41" s="101">
        <v>1.102189781021898</v>
      </c>
      <c r="J41" s="101">
        <v>1.255813953488372</v>
      </c>
      <c r="K41" s="101">
        <v>1.2608695652173914</v>
      </c>
      <c r="L41" s="101">
        <v>1</v>
      </c>
      <c r="M41" s="101">
        <v>1.0721476510067114</v>
      </c>
      <c r="N41" s="101">
        <v>1.2758085954807266</v>
      </c>
      <c r="O41" s="101"/>
      <c r="P41" s="101">
        <v>1.2758085954807266</v>
      </c>
      <c r="Q41" s="84"/>
    </row>
    <row r="42" spans="2:17" ht="15" customHeight="1">
      <c r="B42" s="5" t="s">
        <v>27</v>
      </c>
      <c r="C42" s="101">
        <v>5.37265637962502</v>
      </c>
      <c r="D42" s="101">
        <v>5.832843912355997</v>
      </c>
      <c r="E42" s="101">
        <v>6.217465336900998</v>
      </c>
      <c r="F42" s="101">
        <v>5.338807785888078</v>
      </c>
      <c r="G42" s="101">
        <v>4.7686832740213525</v>
      </c>
      <c r="H42" s="101">
        <v>5.80953488372093</v>
      </c>
      <c r="I42" s="101">
        <v>6.262484624846248</v>
      </c>
      <c r="J42" s="101">
        <v>5.982758620689655</v>
      </c>
      <c r="K42" s="101">
        <v>5.66520979020979</v>
      </c>
      <c r="L42" s="101">
        <v>5.55</v>
      </c>
      <c r="M42" s="101">
        <v>1.365296803652968</v>
      </c>
      <c r="N42" s="101">
        <v>5.669777385638659</v>
      </c>
      <c r="O42" s="101">
        <v>7.076923076923077</v>
      </c>
      <c r="P42" s="101">
        <v>5.751079136690647</v>
      </c>
      <c r="Q42" s="84"/>
    </row>
    <row r="43" spans="2:17" ht="22.5" customHeight="1">
      <c r="B43" s="180" t="s">
        <v>218</v>
      </c>
      <c r="C43" s="180"/>
      <c r="D43" s="180"/>
      <c r="E43" s="180"/>
      <c r="F43" s="180"/>
      <c r="G43" s="180"/>
      <c r="H43" s="180"/>
      <c r="I43" s="180"/>
      <c r="J43" s="180"/>
      <c r="K43" s="180"/>
      <c r="L43" s="180"/>
      <c r="M43" s="180"/>
      <c r="N43" s="180"/>
      <c r="O43" s="180"/>
      <c r="P43" s="180"/>
      <c r="Q43" s="107"/>
    </row>
    <row r="44" ht="12.75">
      <c r="Q44" s="107"/>
    </row>
    <row r="45" ht="12.75">
      <c r="B45" s="90" t="s">
        <v>214</v>
      </c>
    </row>
    <row r="50" spans="2:16" ht="18">
      <c r="B50" s="181" t="s">
        <v>220</v>
      </c>
      <c r="C50" s="181"/>
      <c r="D50" s="181"/>
      <c r="E50" s="181"/>
      <c r="F50" s="181"/>
      <c r="G50" s="181"/>
      <c r="H50" s="181"/>
      <c r="I50" s="181"/>
      <c r="J50" s="181"/>
      <c r="K50" s="181"/>
      <c r="L50" s="181"/>
      <c r="M50" s="181"/>
      <c r="N50" s="181"/>
      <c r="O50" s="181"/>
      <c r="P50" s="181"/>
    </row>
    <row r="52" spans="2:16" ht="12.75" customHeight="1">
      <c r="B52" s="160"/>
      <c r="C52" s="129" t="s">
        <v>44</v>
      </c>
      <c r="D52" s="129"/>
      <c r="E52" s="129"/>
      <c r="F52" s="129"/>
      <c r="G52" s="129"/>
      <c r="H52" s="129"/>
      <c r="I52" s="129"/>
      <c r="J52" s="129"/>
      <c r="K52" s="129"/>
      <c r="L52" s="129"/>
      <c r="M52" s="129"/>
      <c r="N52" s="130" t="s">
        <v>47</v>
      </c>
      <c r="O52" s="130" t="s">
        <v>45</v>
      </c>
      <c r="P52" s="129" t="s">
        <v>27</v>
      </c>
    </row>
    <row r="53" spans="2:16" ht="12.75">
      <c r="B53" s="161"/>
      <c r="C53" s="1" t="s">
        <v>28</v>
      </c>
      <c r="D53" s="1" t="s">
        <v>29</v>
      </c>
      <c r="E53" s="1" t="s">
        <v>30</v>
      </c>
      <c r="F53" s="1" t="s">
        <v>31</v>
      </c>
      <c r="G53" s="1" t="s">
        <v>32</v>
      </c>
      <c r="H53" s="1" t="s">
        <v>33</v>
      </c>
      <c r="I53" s="1" t="s">
        <v>34</v>
      </c>
      <c r="J53" s="1" t="s">
        <v>35</v>
      </c>
      <c r="K53" s="1" t="s">
        <v>36</v>
      </c>
      <c r="L53" s="1">
        <v>88</v>
      </c>
      <c r="M53" s="1">
        <v>99</v>
      </c>
      <c r="N53" s="128"/>
      <c r="O53" s="128"/>
      <c r="P53" s="129"/>
    </row>
    <row r="54" spans="2:16" ht="15" customHeight="1">
      <c r="B54" s="2" t="s">
        <v>37</v>
      </c>
      <c r="C54" s="101">
        <v>6.46992970580578</v>
      </c>
      <c r="D54" s="101">
        <v>8.375812743823147</v>
      </c>
      <c r="E54" s="101">
        <v>7.896875</v>
      </c>
      <c r="F54" s="101">
        <v>7.860795454545454</v>
      </c>
      <c r="G54" s="101">
        <v>7.061688311688312</v>
      </c>
      <c r="H54" s="101">
        <v>7.34065934065934</v>
      </c>
      <c r="I54" s="101">
        <v>7.535416666666666</v>
      </c>
      <c r="J54" s="101">
        <v>8.193181818181818</v>
      </c>
      <c r="K54" s="101">
        <v>7.334862385321101</v>
      </c>
      <c r="L54" s="101">
        <v>6.538461538461538</v>
      </c>
      <c r="M54" s="101">
        <v>4.777777777777778</v>
      </c>
      <c r="N54" s="101">
        <v>7.14096709987121</v>
      </c>
      <c r="O54" s="101">
        <v>11.336601307189543</v>
      </c>
      <c r="P54" s="101">
        <v>7.286085678761162</v>
      </c>
    </row>
    <row r="55" spans="2:16" ht="15" customHeight="1">
      <c r="B55" s="59" t="s">
        <v>179</v>
      </c>
      <c r="C55" s="101">
        <v>6.0476190476190474</v>
      </c>
      <c r="D55" s="101">
        <v>5.234917987211565</v>
      </c>
      <c r="E55" s="101">
        <v>5.285714285714286</v>
      </c>
      <c r="F55" s="101">
        <v>3.3333333333333335</v>
      </c>
      <c r="G55" s="101">
        <v>2</v>
      </c>
      <c r="H55" s="101">
        <v>3.923076923076923</v>
      </c>
      <c r="I55" s="101">
        <v>4.555555555555555</v>
      </c>
      <c r="J55" s="101">
        <v>4.755458515283843</v>
      </c>
      <c r="K55" s="101"/>
      <c r="L55" s="101">
        <v>3.8666666666666667</v>
      </c>
      <c r="M55" s="101">
        <v>3.6</v>
      </c>
      <c r="N55" s="101">
        <v>5.17094837935174</v>
      </c>
      <c r="O55" s="101">
        <v>7.791666666666667</v>
      </c>
      <c r="P55" s="101">
        <v>5.215482652820392</v>
      </c>
    </row>
    <row r="56" spans="2:16" ht="15" customHeight="1">
      <c r="B56" s="2" t="s">
        <v>41</v>
      </c>
      <c r="C56" s="101">
        <v>7.333333333333333</v>
      </c>
      <c r="D56" s="101">
        <v>2.25</v>
      </c>
      <c r="E56" s="101">
        <v>6.548835705045279</v>
      </c>
      <c r="F56" s="101">
        <v>1.5</v>
      </c>
      <c r="G56" s="101"/>
      <c r="H56" s="101">
        <v>1.5</v>
      </c>
      <c r="I56" s="101">
        <v>4.285714285714286</v>
      </c>
      <c r="J56" s="101">
        <v>2</v>
      </c>
      <c r="K56" s="101"/>
      <c r="L56" s="101">
        <v>5.2</v>
      </c>
      <c r="M56" s="101">
        <v>6.777777777777778</v>
      </c>
      <c r="N56" s="101">
        <v>6.52402163538021</v>
      </c>
      <c r="O56" s="101">
        <v>10.8125</v>
      </c>
      <c r="P56" s="101">
        <v>6.588530241303666</v>
      </c>
    </row>
    <row r="57" spans="2:16" ht="15" customHeight="1">
      <c r="B57" s="2" t="s">
        <v>42</v>
      </c>
      <c r="C57" s="101">
        <v>2</v>
      </c>
      <c r="D57" s="101">
        <v>2.3333333333333335</v>
      </c>
      <c r="E57" s="101">
        <v>2</v>
      </c>
      <c r="F57" s="101">
        <v>5.374788494077834</v>
      </c>
      <c r="G57" s="101"/>
      <c r="H57" s="101">
        <v>4.8</v>
      </c>
      <c r="I57" s="101">
        <v>4</v>
      </c>
      <c r="J57" s="101"/>
      <c r="K57" s="101">
        <v>2</v>
      </c>
      <c r="L57" s="101">
        <v>5.464285714285714</v>
      </c>
      <c r="M57" s="101">
        <v>1.5555555555555556</v>
      </c>
      <c r="N57" s="101">
        <v>5.31957928802589</v>
      </c>
      <c r="O57" s="101">
        <v>5.857142857142857</v>
      </c>
      <c r="P57" s="101">
        <v>5.3256</v>
      </c>
    </row>
    <row r="58" spans="2:16" ht="15" customHeight="1">
      <c r="B58" s="2" t="s">
        <v>43</v>
      </c>
      <c r="C58" s="101">
        <v>4</v>
      </c>
      <c r="D58" s="101"/>
      <c r="E58" s="101"/>
      <c r="F58" s="101">
        <v>2</v>
      </c>
      <c r="G58" s="101">
        <v>5.635364635364636</v>
      </c>
      <c r="H58" s="101">
        <v>8.333333333333334</v>
      </c>
      <c r="I58" s="101"/>
      <c r="J58" s="101">
        <v>1</v>
      </c>
      <c r="K58" s="101"/>
      <c r="L58" s="101">
        <v>3.7777777777777777</v>
      </c>
      <c r="M58" s="101"/>
      <c r="N58" s="101">
        <v>5.6171259842519685</v>
      </c>
      <c r="O58" s="101">
        <v>4.5</v>
      </c>
      <c r="P58" s="101">
        <v>5.60408560311284</v>
      </c>
    </row>
    <row r="59" spans="2:16" ht="15" customHeight="1">
      <c r="B59" s="2" t="s">
        <v>38</v>
      </c>
      <c r="C59" s="101">
        <v>4.714285714285714</v>
      </c>
      <c r="D59" s="101">
        <v>5.073170731707317</v>
      </c>
      <c r="E59" s="101">
        <v>5.033333333333333</v>
      </c>
      <c r="F59" s="101">
        <v>6.444444444444445</v>
      </c>
      <c r="G59" s="101">
        <v>4.7368421052631575</v>
      </c>
      <c r="H59" s="101">
        <v>5.586240626018911</v>
      </c>
      <c r="I59" s="101">
        <v>6.983333333333333</v>
      </c>
      <c r="J59" s="101">
        <v>6.833333333333333</v>
      </c>
      <c r="K59" s="101">
        <v>9.306451612903226</v>
      </c>
      <c r="L59" s="101">
        <v>4.608695652173913</v>
      </c>
      <c r="M59" s="101">
        <v>7.130434782608695</v>
      </c>
      <c r="N59" s="101">
        <v>5.737744441467989</v>
      </c>
      <c r="O59" s="101">
        <v>7.137931034482759</v>
      </c>
      <c r="P59" s="101">
        <v>5.748538011695906</v>
      </c>
    </row>
    <row r="60" spans="2:16" ht="15" customHeight="1">
      <c r="B60" s="2" t="s">
        <v>93</v>
      </c>
      <c r="C60" s="101">
        <v>6.017543859649122</v>
      </c>
      <c r="D60" s="101">
        <v>4.7272727272727275</v>
      </c>
      <c r="E60" s="101">
        <v>3.888888888888889</v>
      </c>
      <c r="F60" s="101">
        <v>6.923076923076923</v>
      </c>
      <c r="G60" s="101">
        <v>4.620689655172414</v>
      </c>
      <c r="H60" s="101">
        <v>6.277777777777778</v>
      </c>
      <c r="I60" s="101">
        <v>5.3446195105598395</v>
      </c>
      <c r="J60" s="101">
        <v>5.666666666666667</v>
      </c>
      <c r="K60" s="101">
        <v>4.833333333333333</v>
      </c>
      <c r="L60" s="101">
        <v>8.181818181818182</v>
      </c>
      <c r="M60" s="101">
        <v>4</v>
      </c>
      <c r="N60" s="101">
        <v>5.397272727272727</v>
      </c>
      <c r="O60" s="101">
        <v>4.931034482758621</v>
      </c>
      <c r="P60" s="101">
        <v>5.393211174526885</v>
      </c>
    </row>
    <row r="61" spans="2:16" ht="15" customHeight="1">
      <c r="B61" s="2" t="s">
        <v>40</v>
      </c>
      <c r="C61" s="101">
        <v>2.6666666666666665</v>
      </c>
      <c r="D61" s="101">
        <v>3</v>
      </c>
      <c r="E61" s="101"/>
      <c r="F61" s="101"/>
      <c r="G61" s="101"/>
      <c r="H61" s="101">
        <v>4.5</v>
      </c>
      <c r="I61" s="101">
        <v>5</v>
      </c>
      <c r="J61" s="101">
        <v>5.411061285500748</v>
      </c>
      <c r="K61" s="101"/>
      <c r="L61" s="101">
        <v>6.576923076923077</v>
      </c>
      <c r="M61" s="101"/>
      <c r="N61" s="101">
        <v>5.407303370786517</v>
      </c>
      <c r="O61" s="101">
        <v>5.375</v>
      </c>
      <c r="P61" s="101">
        <v>5.406944444444444</v>
      </c>
    </row>
    <row r="62" spans="2:16" ht="15" customHeight="1">
      <c r="B62" s="2" t="s">
        <v>124</v>
      </c>
      <c r="C62" s="101">
        <v>2.3846153846153846</v>
      </c>
      <c r="D62" s="101">
        <v>1</v>
      </c>
      <c r="E62" s="101">
        <v>5.1</v>
      </c>
      <c r="F62" s="101">
        <v>4</v>
      </c>
      <c r="G62" s="101">
        <v>2.5</v>
      </c>
      <c r="H62" s="101">
        <v>3.2222222222222223</v>
      </c>
      <c r="I62" s="101">
        <v>1.5</v>
      </c>
      <c r="J62" s="101"/>
      <c r="K62" s="101">
        <v>4.570949720670391</v>
      </c>
      <c r="L62" s="101">
        <v>6.333333333333333</v>
      </c>
      <c r="M62" s="101">
        <v>3.2857142857142856</v>
      </c>
      <c r="N62" s="101">
        <v>4.50836820083682</v>
      </c>
      <c r="O62" s="101">
        <v>4.5</v>
      </c>
      <c r="P62" s="101">
        <v>4.508350730688935</v>
      </c>
    </row>
    <row r="63" spans="2:16" ht="15" customHeight="1">
      <c r="B63" s="2" t="s">
        <v>126</v>
      </c>
      <c r="C63" s="101"/>
      <c r="D63" s="101"/>
      <c r="E63" s="101"/>
      <c r="F63" s="101"/>
      <c r="G63" s="101"/>
      <c r="H63" s="101"/>
      <c r="I63" s="101"/>
      <c r="J63" s="101"/>
      <c r="K63" s="101"/>
      <c r="L63" s="101"/>
      <c r="M63" s="101"/>
      <c r="N63" s="101"/>
      <c r="O63" s="101"/>
      <c r="P63" s="101"/>
    </row>
    <row r="64" spans="2:16" ht="15" customHeight="1">
      <c r="B64" s="5" t="s">
        <v>46</v>
      </c>
      <c r="C64" s="101">
        <v>1.4074754901960784</v>
      </c>
      <c r="D64" s="101">
        <v>1.3387755102040817</v>
      </c>
      <c r="E64" s="101">
        <v>1.2140350877192982</v>
      </c>
      <c r="F64" s="101">
        <v>1.1963636363636363</v>
      </c>
      <c r="G64" s="101">
        <v>1.1557377049180328</v>
      </c>
      <c r="H64" s="101">
        <v>1.1288343558282208</v>
      </c>
      <c r="I64" s="101">
        <v>1.0714285714285714</v>
      </c>
      <c r="J64" s="101">
        <v>1.4144144144144144</v>
      </c>
      <c r="K64" s="101">
        <v>1.2</v>
      </c>
      <c r="L64" s="101">
        <v>1.25</v>
      </c>
      <c r="M64" s="101">
        <v>0.826963906581741</v>
      </c>
      <c r="N64" s="101">
        <v>1.199591280653951</v>
      </c>
      <c r="O64" s="101"/>
      <c r="P64" s="101">
        <v>1.199591280653951</v>
      </c>
    </row>
    <row r="65" spans="2:16" ht="15" customHeight="1">
      <c r="B65" s="5" t="s">
        <v>27</v>
      </c>
      <c r="C65" s="101">
        <v>4.974789915966387</v>
      </c>
      <c r="D65" s="101">
        <v>5.53482905982906</v>
      </c>
      <c r="E65" s="101">
        <v>6.026841018582243</v>
      </c>
      <c r="F65" s="101">
        <v>5.251063829787234</v>
      </c>
      <c r="G65" s="101">
        <v>5.516823687752355</v>
      </c>
      <c r="H65" s="101">
        <v>5.827578321518408</v>
      </c>
      <c r="I65" s="101">
        <v>5.595586579599189</v>
      </c>
      <c r="J65" s="101">
        <v>5.559226932668329</v>
      </c>
      <c r="K65" s="101">
        <v>5.424646781789639</v>
      </c>
      <c r="L65" s="101">
        <v>5.424242424242424</v>
      </c>
      <c r="M65" s="101">
        <v>1.126232741617357</v>
      </c>
      <c r="N65" s="101">
        <v>5.383195539319361</v>
      </c>
      <c r="O65" s="101">
        <v>9.782692307692308</v>
      </c>
      <c r="P65" s="101">
        <v>5.455304797327114</v>
      </c>
    </row>
    <row r="66" spans="2:17" ht="22.5" customHeight="1">
      <c r="B66" s="180" t="s">
        <v>218</v>
      </c>
      <c r="C66" s="180"/>
      <c r="D66" s="180"/>
      <c r="E66" s="180"/>
      <c r="F66" s="180"/>
      <c r="G66" s="180"/>
      <c r="H66" s="180"/>
      <c r="I66" s="180"/>
      <c r="J66" s="180"/>
      <c r="K66" s="180"/>
      <c r="L66" s="180"/>
      <c r="M66" s="180"/>
      <c r="N66" s="180"/>
      <c r="O66" s="180"/>
      <c r="P66" s="180"/>
      <c r="Q66" s="107"/>
    </row>
    <row r="67" ht="12.75">
      <c r="Q67" s="107"/>
    </row>
    <row r="68" ht="12.75">
      <c r="B68" s="90" t="s">
        <v>214</v>
      </c>
    </row>
    <row r="73" spans="2:16" ht="18">
      <c r="B73" s="181" t="s">
        <v>221</v>
      </c>
      <c r="C73" s="181"/>
      <c r="D73" s="181"/>
      <c r="E73" s="181"/>
      <c r="F73" s="181"/>
      <c r="G73" s="181"/>
      <c r="H73" s="181"/>
      <c r="I73" s="181"/>
      <c r="J73" s="181"/>
      <c r="K73" s="181"/>
      <c r="L73" s="181"/>
      <c r="M73" s="181"/>
      <c r="N73" s="181"/>
      <c r="O73" s="181"/>
      <c r="P73" s="181"/>
    </row>
    <row r="75" spans="2:16" ht="12.75" customHeight="1">
      <c r="B75" s="160"/>
      <c r="C75" s="129" t="s">
        <v>44</v>
      </c>
      <c r="D75" s="129"/>
      <c r="E75" s="129"/>
      <c r="F75" s="129"/>
      <c r="G75" s="129"/>
      <c r="H75" s="129"/>
      <c r="I75" s="129"/>
      <c r="J75" s="129"/>
      <c r="K75" s="129"/>
      <c r="L75" s="129"/>
      <c r="M75" s="129"/>
      <c r="N75" s="130" t="s">
        <v>47</v>
      </c>
      <c r="O75" s="130" t="s">
        <v>45</v>
      </c>
      <c r="P75" s="129" t="s">
        <v>27</v>
      </c>
    </row>
    <row r="76" spans="2:16" ht="12.75">
      <c r="B76" s="161"/>
      <c r="C76" s="1" t="s">
        <v>28</v>
      </c>
      <c r="D76" s="1" t="s">
        <v>29</v>
      </c>
      <c r="E76" s="1" t="s">
        <v>30</v>
      </c>
      <c r="F76" s="1" t="s">
        <v>31</v>
      </c>
      <c r="G76" s="1" t="s">
        <v>32</v>
      </c>
      <c r="H76" s="1" t="s">
        <v>33</v>
      </c>
      <c r="I76" s="1" t="s">
        <v>34</v>
      </c>
      <c r="J76" s="1" t="s">
        <v>35</v>
      </c>
      <c r="K76" s="1" t="s">
        <v>36</v>
      </c>
      <c r="L76" s="1">
        <v>88</v>
      </c>
      <c r="M76" s="1">
        <v>99</v>
      </c>
      <c r="N76" s="128"/>
      <c r="O76" s="128"/>
      <c r="P76" s="129"/>
    </row>
    <row r="77" spans="2:18" ht="15" customHeight="1">
      <c r="B77" s="2" t="s">
        <v>37</v>
      </c>
      <c r="C77" s="101">
        <v>6.592065663474692</v>
      </c>
      <c r="D77" s="101">
        <v>9.385466034755135</v>
      </c>
      <c r="E77" s="101">
        <v>7.617728531855955</v>
      </c>
      <c r="F77" s="101">
        <v>8.283828382838283</v>
      </c>
      <c r="G77" s="101">
        <v>6.635057471264368</v>
      </c>
      <c r="H77" s="101">
        <v>7.764331210191083</v>
      </c>
      <c r="I77" s="101">
        <v>7.754098360655738</v>
      </c>
      <c r="J77" s="101">
        <v>8.021201413427562</v>
      </c>
      <c r="K77" s="101">
        <v>8.790598290598291</v>
      </c>
      <c r="L77" s="101">
        <v>7.776785714285714</v>
      </c>
      <c r="M77" s="101">
        <v>3.6</v>
      </c>
      <c r="N77" s="101">
        <v>7.357580961727184</v>
      </c>
      <c r="O77" s="101">
        <v>9.07967032967033</v>
      </c>
      <c r="P77" s="101">
        <v>7.4311883513386565</v>
      </c>
      <c r="R77" s="84"/>
    </row>
    <row r="78" spans="2:18" ht="15" customHeight="1">
      <c r="B78" s="59" t="s">
        <v>179</v>
      </c>
      <c r="C78" s="101">
        <v>5.217391304347826</v>
      </c>
      <c r="D78" s="101">
        <v>4.857142857142857</v>
      </c>
      <c r="E78" s="101">
        <v>6.44</v>
      </c>
      <c r="F78" s="101">
        <v>5.2</v>
      </c>
      <c r="G78" s="101"/>
      <c r="H78" s="101">
        <v>5</v>
      </c>
      <c r="I78" s="101">
        <v>6.833333333333333</v>
      </c>
      <c r="J78" s="101">
        <v>4.6016713091922</v>
      </c>
      <c r="K78" s="101">
        <v>4</v>
      </c>
      <c r="L78" s="101">
        <v>4.5</v>
      </c>
      <c r="M78" s="101">
        <v>5.4</v>
      </c>
      <c r="N78" s="101">
        <v>4.8480986209778525</v>
      </c>
      <c r="O78" s="101">
        <v>6.573333333333333</v>
      </c>
      <c r="P78" s="101">
        <v>4.874717136391689</v>
      </c>
      <c r="R78" s="84"/>
    </row>
    <row r="79" spans="2:18" ht="15" customHeight="1">
      <c r="B79" s="2" t="s">
        <v>41</v>
      </c>
      <c r="C79" s="101">
        <v>4.4</v>
      </c>
      <c r="D79" s="101">
        <v>12.428571428571429</v>
      </c>
      <c r="E79" s="101">
        <v>6.5873936581593195</v>
      </c>
      <c r="F79" s="101">
        <v>5</v>
      </c>
      <c r="G79" s="101"/>
      <c r="H79" s="101">
        <v>13.875</v>
      </c>
      <c r="I79" s="101">
        <v>5</v>
      </c>
      <c r="J79" s="101">
        <v>7.333333333333333</v>
      </c>
      <c r="K79" s="101"/>
      <c r="L79" s="101">
        <v>5.545454545454546</v>
      </c>
      <c r="M79" s="101">
        <v>3.75</v>
      </c>
      <c r="N79" s="101">
        <v>6.606290261462675</v>
      </c>
      <c r="O79" s="101">
        <v>7.115384615384615</v>
      </c>
      <c r="P79" s="109">
        <v>6.616127833519138</v>
      </c>
      <c r="Q79" s="36"/>
      <c r="R79" s="110"/>
    </row>
    <row r="80" spans="2:18" ht="15" customHeight="1">
      <c r="B80" s="2" t="s">
        <v>42</v>
      </c>
      <c r="C80" s="101">
        <v>3</v>
      </c>
      <c r="D80" s="101">
        <v>7.5</v>
      </c>
      <c r="E80" s="101">
        <v>5.7272727272727275</v>
      </c>
      <c r="F80" s="101">
        <v>5.254464285714286</v>
      </c>
      <c r="G80" s="101">
        <v>0</v>
      </c>
      <c r="H80" s="101">
        <v>3.4</v>
      </c>
      <c r="I80" s="101">
        <v>1.5</v>
      </c>
      <c r="J80" s="101">
        <v>2.3333333333333335</v>
      </c>
      <c r="K80" s="101">
        <v>1.6666666666666667</v>
      </c>
      <c r="L80" s="101">
        <v>4.533333333333333</v>
      </c>
      <c r="M80" s="101">
        <v>1</v>
      </c>
      <c r="N80" s="101">
        <v>5.167774086378738</v>
      </c>
      <c r="O80" s="101">
        <v>5.25</v>
      </c>
      <c r="P80" s="109">
        <v>5.168585526315789</v>
      </c>
      <c r="Q80" s="36"/>
      <c r="R80" s="110"/>
    </row>
    <row r="81" spans="2:18" ht="15" customHeight="1">
      <c r="B81" s="2" t="s">
        <v>43</v>
      </c>
      <c r="C81" s="101">
        <v>2.5</v>
      </c>
      <c r="D81" s="101">
        <v>2</v>
      </c>
      <c r="E81" s="101">
        <v>3</v>
      </c>
      <c r="F81" s="101"/>
      <c r="G81" s="101">
        <v>5.004282655246253</v>
      </c>
      <c r="H81" s="101">
        <v>5</v>
      </c>
      <c r="I81" s="101">
        <v>8.666666666666666</v>
      </c>
      <c r="J81" s="101"/>
      <c r="K81" s="101">
        <v>17</v>
      </c>
      <c r="L81" s="101">
        <v>2.625</v>
      </c>
      <c r="M81" s="101"/>
      <c r="N81" s="101">
        <v>4.99581589958159</v>
      </c>
      <c r="O81" s="101">
        <v>3.8461538461538463</v>
      </c>
      <c r="P81" s="109">
        <v>4.980392156862745</v>
      </c>
      <c r="Q81" s="36"/>
      <c r="R81" s="110"/>
    </row>
    <row r="82" spans="2:18" ht="15" customHeight="1">
      <c r="B82" s="2" t="s">
        <v>38</v>
      </c>
      <c r="C82" s="101">
        <v>4.879310344827586</v>
      </c>
      <c r="D82" s="101">
        <v>4.7272727272727275</v>
      </c>
      <c r="E82" s="101">
        <v>6.1875</v>
      </c>
      <c r="F82" s="101">
        <v>4.346938775510204</v>
      </c>
      <c r="G82" s="101">
        <v>2.625</v>
      </c>
      <c r="H82" s="101">
        <v>5.576020572163292</v>
      </c>
      <c r="I82" s="101">
        <v>5.533333333333333</v>
      </c>
      <c r="J82" s="101">
        <v>4</v>
      </c>
      <c r="K82" s="101">
        <v>6.569620253164557</v>
      </c>
      <c r="L82" s="101">
        <v>6.111111111111111</v>
      </c>
      <c r="M82" s="101">
        <v>5.75</v>
      </c>
      <c r="N82" s="101">
        <v>5.559510250569476</v>
      </c>
      <c r="O82" s="101">
        <v>5.944444444444445</v>
      </c>
      <c r="P82" s="109">
        <v>5.563416009019166</v>
      </c>
      <c r="Q82" s="36"/>
      <c r="R82" s="110"/>
    </row>
    <row r="83" spans="2:18" ht="15" customHeight="1">
      <c r="B83" s="2" t="s">
        <v>93</v>
      </c>
      <c r="C83" s="101">
        <v>3.8372093023255816</v>
      </c>
      <c r="D83" s="101">
        <v>1.9</v>
      </c>
      <c r="E83" s="101">
        <v>6.285714285714286</v>
      </c>
      <c r="F83" s="101">
        <v>7.818181818181818</v>
      </c>
      <c r="G83" s="101">
        <v>4.704545454545454</v>
      </c>
      <c r="H83" s="101">
        <v>7.943820224719101</v>
      </c>
      <c r="I83" s="101">
        <v>5.156507413509061</v>
      </c>
      <c r="J83" s="101">
        <v>8.8</v>
      </c>
      <c r="K83" s="101">
        <v>6</v>
      </c>
      <c r="L83" s="101">
        <v>5.3</v>
      </c>
      <c r="M83" s="101">
        <v>5</v>
      </c>
      <c r="N83" s="101">
        <v>5.20416164053076</v>
      </c>
      <c r="O83" s="101">
        <v>5.6</v>
      </c>
      <c r="P83" s="109">
        <v>5.206534772182255</v>
      </c>
      <c r="Q83" s="36"/>
      <c r="R83" s="110"/>
    </row>
    <row r="84" spans="2:18" ht="15" customHeight="1">
      <c r="B84" s="2" t="s">
        <v>40</v>
      </c>
      <c r="C84" s="101">
        <v>3.0714285714285716</v>
      </c>
      <c r="D84" s="101">
        <v>9.9</v>
      </c>
      <c r="E84" s="101">
        <v>9.5</v>
      </c>
      <c r="F84" s="101"/>
      <c r="G84" s="101"/>
      <c r="H84" s="101">
        <v>17.428571428571427</v>
      </c>
      <c r="I84" s="101">
        <v>3.6666666666666665</v>
      </c>
      <c r="J84" s="101">
        <v>5.745501285347044</v>
      </c>
      <c r="K84" s="101"/>
      <c r="L84" s="101">
        <v>3.8947368421052633</v>
      </c>
      <c r="M84" s="101">
        <v>32</v>
      </c>
      <c r="N84" s="101">
        <v>5.775100401606426</v>
      </c>
      <c r="O84" s="101">
        <v>7.133333333333334</v>
      </c>
      <c r="P84" s="109">
        <v>5.807058823529411</v>
      </c>
      <c r="Q84" s="36"/>
      <c r="R84" s="110"/>
    </row>
    <row r="85" spans="2:18" ht="15" customHeight="1">
      <c r="B85" s="2" t="s">
        <v>124</v>
      </c>
      <c r="C85" s="101">
        <v>3</v>
      </c>
      <c r="D85" s="101"/>
      <c r="E85" s="101">
        <v>4.333333333333333</v>
      </c>
      <c r="F85" s="101">
        <v>5</v>
      </c>
      <c r="G85" s="101">
        <v>2.2</v>
      </c>
      <c r="H85" s="101">
        <v>3.6666666666666665</v>
      </c>
      <c r="I85" s="101">
        <v>3.3333333333333335</v>
      </c>
      <c r="J85" s="101"/>
      <c r="K85" s="101">
        <v>4.589616810877627</v>
      </c>
      <c r="L85" s="101">
        <v>2.3333333333333335</v>
      </c>
      <c r="M85" s="101">
        <v>4</v>
      </c>
      <c r="N85" s="101">
        <v>4.534746760895171</v>
      </c>
      <c r="O85" s="101">
        <v>6.25</v>
      </c>
      <c r="P85" s="101">
        <v>4.558652729384437</v>
      </c>
      <c r="R85" s="84"/>
    </row>
    <row r="86" spans="2:18" ht="15" customHeight="1">
      <c r="B86" s="2" t="s">
        <v>126</v>
      </c>
      <c r="C86" s="101"/>
      <c r="D86" s="101"/>
      <c r="E86" s="101"/>
      <c r="F86" s="101"/>
      <c r="G86" s="101"/>
      <c r="H86" s="101"/>
      <c r="I86" s="101"/>
      <c r="J86" s="101"/>
      <c r="K86" s="101"/>
      <c r="L86" s="101"/>
      <c r="M86" s="101"/>
      <c r="N86" s="101"/>
      <c r="O86" s="101"/>
      <c r="P86" s="101"/>
      <c r="R86" s="84"/>
    </row>
    <row r="87" spans="2:18" ht="15" customHeight="1">
      <c r="B87" s="5" t="s">
        <v>46</v>
      </c>
      <c r="C87" s="101">
        <v>1.2503470615455807</v>
      </c>
      <c r="D87" s="101">
        <v>1.2039473684210527</v>
      </c>
      <c r="E87" s="101">
        <v>1.072</v>
      </c>
      <c r="F87" s="101">
        <v>1.227027027027027</v>
      </c>
      <c r="G87" s="101">
        <v>1.0303030303030303</v>
      </c>
      <c r="H87" s="101">
        <v>1.0585585585585586</v>
      </c>
      <c r="I87" s="101">
        <v>0.9877800407331976</v>
      </c>
      <c r="J87" s="101">
        <v>1.2976190476190477</v>
      </c>
      <c r="K87" s="101">
        <v>1.290909090909091</v>
      </c>
      <c r="L87" s="101">
        <v>0.7142857142857143</v>
      </c>
      <c r="M87" s="101">
        <v>0.9598108747044918</v>
      </c>
      <c r="N87" s="101">
        <v>1.1503646503646503</v>
      </c>
      <c r="O87" s="101"/>
      <c r="P87" s="101">
        <v>1.1503646503646503</v>
      </c>
      <c r="R87" s="84"/>
    </row>
    <row r="88" spans="2:18" ht="15" customHeight="1">
      <c r="B88" s="5" t="s">
        <v>27</v>
      </c>
      <c r="C88" s="101">
        <v>4.593054170820871</v>
      </c>
      <c r="D88" s="101">
        <v>5.321518987341772</v>
      </c>
      <c r="E88" s="101">
        <v>5.762589928057554</v>
      </c>
      <c r="F88" s="101">
        <v>5.346634901727219</v>
      </c>
      <c r="G88" s="101">
        <v>4.985810810810811</v>
      </c>
      <c r="H88" s="101">
        <v>5.88830992297236</v>
      </c>
      <c r="I88" s="101">
        <v>5.231140350877193</v>
      </c>
      <c r="J88" s="101">
        <v>5.672603457307491</v>
      </c>
      <c r="K88" s="101">
        <v>5.4047217537942664</v>
      </c>
      <c r="L88" s="101">
        <v>5.64951768488746</v>
      </c>
      <c r="M88" s="101">
        <v>1.318082788671024</v>
      </c>
      <c r="N88" s="101">
        <v>5.261613613869289</v>
      </c>
      <c r="O88" s="101">
        <v>7.973941368078176</v>
      </c>
      <c r="P88" s="101">
        <v>5.313762329732269</v>
      </c>
      <c r="R88" s="84"/>
    </row>
    <row r="89" spans="2:17" ht="22.5" customHeight="1">
      <c r="B89" s="180" t="s">
        <v>218</v>
      </c>
      <c r="C89" s="180"/>
      <c r="D89" s="180"/>
      <c r="E89" s="180"/>
      <c r="F89" s="180"/>
      <c r="G89" s="180"/>
      <c r="H89" s="180"/>
      <c r="I89" s="180"/>
      <c r="J89" s="180"/>
      <c r="K89" s="180"/>
      <c r="L89" s="180"/>
      <c r="M89" s="180"/>
      <c r="N89" s="180"/>
      <c r="O89" s="180"/>
      <c r="P89" s="180"/>
      <c r="Q89" s="107"/>
    </row>
    <row r="90" spans="14:17" ht="12.75">
      <c r="N90" s="108"/>
      <c r="Q90" s="107"/>
    </row>
    <row r="91" spans="2:14" ht="12.75">
      <c r="B91" s="90" t="s">
        <v>214</v>
      </c>
      <c r="N91" s="108"/>
    </row>
    <row r="92" ht="12.75">
      <c r="N92" s="7"/>
    </row>
    <row r="96" spans="2:16" ht="18">
      <c r="B96" s="181" t="s">
        <v>21</v>
      </c>
      <c r="C96" s="181"/>
      <c r="D96" s="181"/>
      <c r="E96" s="181"/>
      <c r="F96" s="181"/>
      <c r="G96" s="181"/>
      <c r="H96" s="181"/>
      <c r="I96" s="181"/>
      <c r="J96" s="181"/>
      <c r="K96" s="181"/>
      <c r="L96" s="181"/>
      <c r="M96" s="181"/>
      <c r="N96" s="181"/>
      <c r="O96" s="181"/>
      <c r="P96" s="181"/>
    </row>
    <row r="98" spans="2:16" ht="12.75" customHeight="1">
      <c r="B98" s="160"/>
      <c r="C98" s="129" t="s">
        <v>44</v>
      </c>
      <c r="D98" s="129"/>
      <c r="E98" s="129"/>
      <c r="F98" s="129"/>
      <c r="G98" s="129"/>
      <c r="H98" s="129"/>
      <c r="I98" s="129"/>
      <c r="J98" s="129"/>
      <c r="K98" s="129"/>
      <c r="L98" s="129"/>
      <c r="M98" s="129"/>
      <c r="N98" s="130" t="s">
        <v>47</v>
      </c>
      <c r="O98" s="130" t="s">
        <v>45</v>
      </c>
      <c r="P98" s="129" t="s">
        <v>27</v>
      </c>
    </row>
    <row r="99" spans="2:16" ht="12.75">
      <c r="B99" s="161"/>
      <c r="C99" s="1" t="s">
        <v>28</v>
      </c>
      <c r="D99" s="1" t="s">
        <v>29</v>
      </c>
      <c r="E99" s="1" t="s">
        <v>30</v>
      </c>
      <c r="F99" s="1" t="s">
        <v>31</v>
      </c>
      <c r="G99" s="1" t="s">
        <v>32</v>
      </c>
      <c r="H99" s="1" t="s">
        <v>33</v>
      </c>
      <c r="I99" s="1" t="s">
        <v>34</v>
      </c>
      <c r="J99" s="1" t="s">
        <v>35</v>
      </c>
      <c r="K99" s="1" t="s">
        <v>36</v>
      </c>
      <c r="L99" s="1">
        <v>88</v>
      </c>
      <c r="M99" s="1">
        <v>99</v>
      </c>
      <c r="N99" s="128"/>
      <c r="O99" s="128"/>
      <c r="P99" s="129"/>
    </row>
    <row r="100" spans="2:18" ht="15" customHeight="1">
      <c r="B100" s="2" t="s">
        <v>37</v>
      </c>
      <c r="C100" s="101">
        <v>6.6200164971130055</v>
      </c>
      <c r="D100" s="101">
        <v>9.926315789473684</v>
      </c>
      <c r="E100" s="101">
        <v>8.559540889526541</v>
      </c>
      <c r="F100" s="101">
        <v>8.800539083557952</v>
      </c>
      <c r="G100" s="101">
        <v>7.819112627986348</v>
      </c>
      <c r="H100" s="101">
        <v>7.455015511892451</v>
      </c>
      <c r="I100" s="101">
        <v>7.922121896162528</v>
      </c>
      <c r="J100" s="101">
        <v>8.558303886925795</v>
      </c>
      <c r="K100" s="101">
        <v>10.094262295081966</v>
      </c>
      <c r="L100" s="101">
        <v>13.304347826086957</v>
      </c>
      <c r="M100" s="101">
        <v>6.0964912280701755</v>
      </c>
      <c r="N100" s="101">
        <v>7.623047595621695</v>
      </c>
      <c r="O100" s="101">
        <v>10.710884353741497</v>
      </c>
      <c r="P100" s="101">
        <v>7.73080118694362</v>
      </c>
      <c r="R100" s="84"/>
    </row>
    <row r="101" spans="2:18" ht="15" customHeight="1">
      <c r="B101" s="59" t="s">
        <v>179</v>
      </c>
      <c r="C101" s="101">
        <v>3.3684210526315788</v>
      </c>
      <c r="D101" s="101">
        <v>4.46039711979053</v>
      </c>
      <c r="E101" s="101">
        <v>2.8181818181818183</v>
      </c>
      <c r="F101" s="101">
        <v>8</v>
      </c>
      <c r="G101" s="101"/>
      <c r="H101" s="101">
        <v>6.352941176470588</v>
      </c>
      <c r="I101" s="101">
        <v>5.266666666666667</v>
      </c>
      <c r="J101" s="101">
        <v>3.522727272727273</v>
      </c>
      <c r="K101" s="101">
        <v>4.5</v>
      </c>
      <c r="L101" s="101">
        <v>4.837209302325581</v>
      </c>
      <c r="M101" s="101">
        <v>22</v>
      </c>
      <c r="N101" s="101">
        <v>4.4217469518289025</v>
      </c>
      <c r="O101" s="101">
        <v>6.797752808988764</v>
      </c>
      <c r="P101" s="101">
        <v>4.463275726630008</v>
      </c>
      <c r="R101" s="84"/>
    </row>
    <row r="102" spans="2:18" ht="15" customHeight="1">
      <c r="B102" s="2" t="s">
        <v>41</v>
      </c>
      <c r="C102" s="101">
        <v>6.5</v>
      </c>
      <c r="D102" s="101">
        <v>6.166666666666667</v>
      </c>
      <c r="E102" s="101">
        <v>6.760059612518629</v>
      </c>
      <c r="F102" s="101">
        <v>4</v>
      </c>
      <c r="G102" s="101"/>
      <c r="H102" s="101">
        <v>0</v>
      </c>
      <c r="I102" s="101">
        <v>3</v>
      </c>
      <c r="J102" s="101"/>
      <c r="K102" s="101">
        <v>29</v>
      </c>
      <c r="L102" s="101">
        <v>6.785714285714286</v>
      </c>
      <c r="M102" s="101"/>
      <c r="N102" s="101">
        <v>6.7592182890855455</v>
      </c>
      <c r="O102" s="101">
        <v>8.727272727272727</v>
      </c>
      <c r="P102" s="101">
        <v>6.798337549692808</v>
      </c>
      <c r="Q102" s="36"/>
      <c r="R102" s="110"/>
    </row>
    <row r="103" spans="2:18" ht="15" customHeight="1">
      <c r="B103" s="2" t="s">
        <v>42</v>
      </c>
      <c r="C103" s="101">
        <v>8.166666666666666</v>
      </c>
      <c r="D103" s="101">
        <v>2.5</v>
      </c>
      <c r="E103" s="101">
        <v>5</v>
      </c>
      <c r="F103" s="101">
        <v>4.995454545454545</v>
      </c>
      <c r="G103" s="101"/>
      <c r="H103" s="101">
        <v>4.25</v>
      </c>
      <c r="I103" s="101">
        <v>1.4</v>
      </c>
      <c r="J103" s="101"/>
      <c r="K103" s="101"/>
      <c r="L103" s="101">
        <v>5.333333333333333</v>
      </c>
      <c r="M103" s="101"/>
      <c r="N103" s="101">
        <v>4.996551724137931</v>
      </c>
      <c r="O103" s="101">
        <v>5.222222222222222</v>
      </c>
      <c r="P103" s="101">
        <v>4.998289136013687</v>
      </c>
      <c r="Q103" s="36"/>
      <c r="R103" s="110"/>
    </row>
    <row r="104" spans="2:18" ht="15" customHeight="1">
      <c r="B104" s="2" t="s">
        <v>43</v>
      </c>
      <c r="C104" s="101"/>
      <c r="D104" s="101">
        <v>8</v>
      </c>
      <c r="E104" s="101">
        <v>1</v>
      </c>
      <c r="F104" s="101"/>
      <c r="G104" s="101">
        <v>4.668896321070235</v>
      </c>
      <c r="H104" s="101">
        <v>3.3333333333333335</v>
      </c>
      <c r="I104" s="101">
        <v>4</v>
      </c>
      <c r="J104" s="101"/>
      <c r="K104" s="101">
        <v>20</v>
      </c>
      <c r="L104" s="101">
        <v>3.5714285714285716</v>
      </c>
      <c r="M104" s="101"/>
      <c r="N104" s="101">
        <v>4.68859649122807</v>
      </c>
      <c r="O104" s="101">
        <v>4.454545454545454</v>
      </c>
      <c r="P104" s="101">
        <v>4.685807150595883</v>
      </c>
      <c r="Q104" s="36"/>
      <c r="R104" s="110"/>
    </row>
    <row r="105" spans="2:18" ht="15" customHeight="1">
      <c r="B105" s="2" t="s">
        <v>38</v>
      </c>
      <c r="C105" s="101">
        <v>6.629032258064516</v>
      </c>
      <c r="D105" s="101">
        <v>5.533333333333333</v>
      </c>
      <c r="E105" s="101">
        <v>9.217391304347826</v>
      </c>
      <c r="F105" s="101">
        <v>3.111111111111111</v>
      </c>
      <c r="G105" s="101">
        <v>2.5</v>
      </c>
      <c r="H105" s="101">
        <v>5.794318959616701</v>
      </c>
      <c r="I105" s="101">
        <v>5.507462686567164</v>
      </c>
      <c r="J105" s="101">
        <v>3</v>
      </c>
      <c r="K105" s="101">
        <v>9.361702127659575</v>
      </c>
      <c r="L105" s="101">
        <v>3.5714285714285716</v>
      </c>
      <c r="M105" s="101">
        <v>3.3333333333333335</v>
      </c>
      <c r="N105" s="101">
        <v>5.88627935723115</v>
      </c>
      <c r="O105" s="101">
        <v>6.838709677419355</v>
      </c>
      <c r="P105" s="101">
        <v>5.895316804407713</v>
      </c>
      <c r="Q105" s="36"/>
      <c r="R105" s="110"/>
    </row>
    <row r="106" spans="2:18" ht="15" customHeight="1">
      <c r="B106" s="2" t="s">
        <v>93</v>
      </c>
      <c r="C106" s="101">
        <v>3.433333333333333</v>
      </c>
      <c r="D106" s="101">
        <v>6.888888888888889</v>
      </c>
      <c r="E106" s="101">
        <v>2.8125</v>
      </c>
      <c r="F106" s="101">
        <v>4.2727272727272725</v>
      </c>
      <c r="G106" s="101">
        <v>5.387096774193548</v>
      </c>
      <c r="H106" s="101">
        <v>5.367088607594937</v>
      </c>
      <c r="I106" s="101">
        <v>5.519665854507483</v>
      </c>
      <c r="J106" s="101">
        <v>5.666666666666667</v>
      </c>
      <c r="K106" s="101">
        <v>16.5</v>
      </c>
      <c r="L106" s="101">
        <v>2.909090909090909</v>
      </c>
      <c r="M106" s="101">
        <v>5.5</v>
      </c>
      <c r="N106" s="101">
        <v>5.457769181173436</v>
      </c>
      <c r="O106" s="101">
        <v>8</v>
      </c>
      <c r="P106" s="101">
        <v>5.470814624759461</v>
      </c>
      <c r="Q106" s="36"/>
      <c r="R106" s="110"/>
    </row>
    <row r="107" spans="2:18" ht="15" customHeight="1">
      <c r="B107" s="2" t="s">
        <v>40</v>
      </c>
      <c r="C107" s="101">
        <v>5.636363636363637</v>
      </c>
      <c r="D107" s="101">
        <v>3.4838709677419355</v>
      </c>
      <c r="E107" s="101">
        <v>7</v>
      </c>
      <c r="F107" s="101">
        <v>10.333333333333334</v>
      </c>
      <c r="G107" s="101"/>
      <c r="H107" s="101">
        <v>3</v>
      </c>
      <c r="I107" s="101">
        <v>7</v>
      </c>
      <c r="J107" s="101">
        <v>4.815151515151515</v>
      </c>
      <c r="K107" s="101"/>
      <c r="L107" s="101">
        <v>4.516129032258065</v>
      </c>
      <c r="M107" s="101">
        <v>7</v>
      </c>
      <c r="N107" s="101">
        <v>4.798301486199575</v>
      </c>
      <c r="O107" s="101">
        <v>7</v>
      </c>
      <c r="P107" s="101">
        <v>4.85448275862069</v>
      </c>
      <c r="Q107" s="36"/>
      <c r="R107" s="110"/>
    </row>
    <row r="108" spans="2:18" ht="15" customHeight="1">
      <c r="B108" s="2" t="s">
        <v>124</v>
      </c>
      <c r="C108" s="101">
        <v>2.7142857142857144</v>
      </c>
      <c r="D108" s="101">
        <v>2</v>
      </c>
      <c r="E108" s="101">
        <v>3.5</v>
      </c>
      <c r="F108" s="101">
        <v>4.4</v>
      </c>
      <c r="G108" s="101">
        <v>1.5</v>
      </c>
      <c r="H108" s="101">
        <v>3.1176470588235294</v>
      </c>
      <c r="I108" s="101">
        <v>6</v>
      </c>
      <c r="J108" s="101"/>
      <c r="K108" s="101">
        <v>4.897470039946738</v>
      </c>
      <c r="L108" s="101">
        <v>3</v>
      </c>
      <c r="M108" s="101">
        <v>1.25</v>
      </c>
      <c r="N108" s="101">
        <v>4.787048567870485</v>
      </c>
      <c r="O108" s="101">
        <v>4.333333333333333</v>
      </c>
      <c r="P108" s="101">
        <v>4.785359801488834</v>
      </c>
      <c r="R108" s="84"/>
    </row>
    <row r="109" spans="2:18" ht="15" customHeight="1">
      <c r="B109" s="2" t="s">
        <v>126</v>
      </c>
      <c r="C109" s="101"/>
      <c r="D109" s="101"/>
      <c r="E109" s="101"/>
      <c r="F109" s="101"/>
      <c r="G109" s="101"/>
      <c r="H109" s="101"/>
      <c r="I109" s="101"/>
      <c r="J109" s="101"/>
      <c r="K109" s="101"/>
      <c r="L109" s="101"/>
      <c r="M109" s="101"/>
      <c r="N109" s="101"/>
      <c r="O109" s="101"/>
      <c r="P109" s="101"/>
      <c r="R109" s="84"/>
    </row>
    <row r="110" spans="2:18" ht="15" customHeight="1">
      <c r="B110" s="5" t="s">
        <v>46</v>
      </c>
      <c r="C110" s="101">
        <v>1.122856003191065</v>
      </c>
      <c r="D110" s="101">
        <v>0.9047619047619048</v>
      </c>
      <c r="E110" s="101">
        <v>1.1437565582371458</v>
      </c>
      <c r="F110" s="101">
        <v>1.036734693877551</v>
      </c>
      <c r="G110" s="101">
        <v>1.6703296703296704</v>
      </c>
      <c r="H110" s="101">
        <v>0.9641873278236914</v>
      </c>
      <c r="I110" s="101">
        <v>0.6948275862068966</v>
      </c>
      <c r="J110" s="101">
        <v>1.2131147540983607</v>
      </c>
      <c r="K110" s="101">
        <v>1.11864406779661</v>
      </c>
      <c r="L110" s="101"/>
      <c r="M110" s="101">
        <v>0.9659090909090909</v>
      </c>
      <c r="N110" s="101">
        <v>1.0607599699021821</v>
      </c>
      <c r="O110" s="101"/>
      <c r="P110" s="101">
        <v>1.0607599699021821</v>
      </c>
      <c r="R110" s="84"/>
    </row>
    <row r="111" spans="2:18" ht="15" customHeight="1">
      <c r="B111" s="5" t="s">
        <v>27</v>
      </c>
      <c r="C111" s="101">
        <v>4.389838556505223</v>
      </c>
      <c r="D111" s="101">
        <v>4.9783956415555135</v>
      </c>
      <c r="E111" s="101">
        <v>5.811149032992036</v>
      </c>
      <c r="F111" s="101">
        <v>5.22108843537415</v>
      </c>
      <c r="G111" s="101">
        <v>5.15158371040724</v>
      </c>
      <c r="H111" s="101">
        <v>5.733242134062928</v>
      </c>
      <c r="I111" s="101">
        <v>5.363288288288288</v>
      </c>
      <c r="J111" s="101">
        <v>5.039919151086408</v>
      </c>
      <c r="K111" s="101">
        <v>6.232034632034632</v>
      </c>
      <c r="L111" s="101">
        <v>7.488479262672811</v>
      </c>
      <c r="M111" s="101">
        <v>2.42680412371134</v>
      </c>
      <c r="N111" s="101">
        <v>5.182741915188121</v>
      </c>
      <c r="O111" s="101">
        <v>9.06788990825688</v>
      </c>
      <c r="P111" s="101">
        <v>5.248229363189311</v>
      </c>
      <c r="R111" s="84"/>
    </row>
    <row r="112" spans="2:17" ht="22.5" customHeight="1">
      <c r="B112" s="180" t="s">
        <v>218</v>
      </c>
      <c r="C112" s="180"/>
      <c r="D112" s="180"/>
      <c r="E112" s="180"/>
      <c r="F112" s="180"/>
      <c r="G112" s="180"/>
      <c r="H112" s="180"/>
      <c r="I112" s="180"/>
      <c r="J112" s="180"/>
      <c r="K112" s="180"/>
      <c r="L112" s="180"/>
      <c r="M112" s="180"/>
      <c r="N112" s="180"/>
      <c r="O112" s="180"/>
      <c r="P112" s="180"/>
      <c r="Q112" s="107"/>
    </row>
    <row r="113" spans="3:17" ht="12.75">
      <c r="C113" s="108"/>
      <c r="N113" s="108"/>
      <c r="O113" s="108"/>
      <c r="P113" s="108"/>
      <c r="Q113" s="107"/>
    </row>
    <row r="114" spans="2:16" ht="12.75">
      <c r="B114" s="6" t="s">
        <v>206</v>
      </c>
      <c r="C114" s="7"/>
      <c r="D114" s="7"/>
      <c r="E114" s="7"/>
      <c r="F114" s="7"/>
      <c r="G114" s="7"/>
      <c r="H114" s="7"/>
      <c r="I114" s="7"/>
      <c r="J114" s="7"/>
      <c r="K114" s="7"/>
      <c r="L114" s="7"/>
      <c r="M114" s="7"/>
      <c r="N114" s="108"/>
      <c r="O114" s="108"/>
      <c r="P114" s="108"/>
    </row>
    <row r="115" spans="2:14" ht="12.75">
      <c r="B115" s="90">
        <v>2008</v>
      </c>
      <c r="C115" s="90">
        <v>2009</v>
      </c>
      <c r="D115" s="90">
        <v>2010</v>
      </c>
      <c r="E115" s="90">
        <v>2011</v>
      </c>
      <c r="I115" s="91" t="s">
        <v>205</v>
      </c>
      <c r="N115" s="84"/>
    </row>
    <row r="117" spans="2:16" ht="22.5" customHeight="1">
      <c r="B117" s="159" t="s">
        <v>7</v>
      </c>
      <c r="C117" s="176"/>
      <c r="D117" s="176"/>
      <c r="E117" s="176"/>
      <c r="F117" s="176"/>
      <c r="G117" s="176"/>
      <c r="H117" s="176"/>
      <c r="I117" s="176"/>
      <c r="J117" s="176"/>
      <c r="K117" s="176"/>
      <c r="L117" s="176"/>
      <c r="M117" s="176"/>
      <c r="N117" s="176"/>
      <c r="O117" s="176"/>
      <c r="P117" s="176"/>
    </row>
    <row r="118" spans="2:16" ht="22.5" customHeight="1">
      <c r="B118" s="176"/>
      <c r="C118" s="176"/>
      <c r="D118" s="176"/>
      <c r="E118" s="176"/>
      <c r="F118" s="176"/>
      <c r="G118" s="176"/>
      <c r="H118" s="176"/>
      <c r="I118" s="176"/>
      <c r="J118" s="176"/>
      <c r="K118" s="176"/>
      <c r="L118" s="176"/>
      <c r="M118" s="176"/>
      <c r="N118" s="176"/>
      <c r="O118" s="176"/>
      <c r="P118" s="176"/>
    </row>
    <row r="119" spans="2:16" ht="22.5" customHeight="1">
      <c r="B119" s="176"/>
      <c r="C119" s="176"/>
      <c r="D119" s="176"/>
      <c r="E119" s="176"/>
      <c r="F119" s="176"/>
      <c r="G119" s="176"/>
      <c r="H119" s="176"/>
      <c r="I119" s="176"/>
      <c r="J119" s="176"/>
      <c r="K119" s="176"/>
      <c r="L119" s="176"/>
      <c r="M119" s="176"/>
      <c r="N119" s="176"/>
      <c r="O119" s="176"/>
      <c r="P119" s="176"/>
    </row>
    <row r="120" spans="2:16" ht="10.5" customHeight="1">
      <c r="B120" s="176"/>
      <c r="C120" s="176"/>
      <c r="D120" s="176"/>
      <c r="E120" s="176"/>
      <c r="F120" s="176"/>
      <c r="G120" s="176"/>
      <c r="H120" s="176"/>
      <c r="I120" s="176"/>
      <c r="J120" s="176"/>
      <c r="K120" s="176"/>
      <c r="L120" s="176"/>
      <c r="M120" s="176"/>
      <c r="N120" s="176"/>
      <c r="O120" s="176"/>
      <c r="P120" s="176"/>
    </row>
    <row r="121" spans="2:16" ht="30" customHeight="1">
      <c r="B121" s="176"/>
      <c r="C121" s="176"/>
      <c r="D121" s="176"/>
      <c r="E121" s="176"/>
      <c r="F121" s="176"/>
      <c r="G121" s="176"/>
      <c r="H121" s="176"/>
      <c r="I121" s="176"/>
      <c r="J121" s="176"/>
      <c r="K121" s="176"/>
      <c r="L121" s="176"/>
      <c r="M121" s="176"/>
      <c r="N121" s="176"/>
      <c r="O121" s="176"/>
      <c r="P121" s="176"/>
    </row>
    <row r="122" spans="2:16" ht="22.5" customHeight="1" hidden="1">
      <c r="B122" s="176"/>
      <c r="C122" s="176"/>
      <c r="D122" s="176"/>
      <c r="E122" s="176"/>
      <c r="F122" s="176"/>
      <c r="G122" s="176"/>
      <c r="H122" s="176"/>
      <c r="I122" s="176"/>
      <c r="J122" s="176"/>
      <c r="K122" s="176"/>
      <c r="L122" s="176"/>
      <c r="M122" s="176"/>
      <c r="N122" s="176"/>
      <c r="O122" s="176"/>
      <c r="P122" s="176"/>
    </row>
    <row r="123" spans="2:16" ht="27" customHeight="1">
      <c r="B123" s="149" t="s">
        <v>14</v>
      </c>
      <c r="C123" s="149"/>
      <c r="D123" s="149"/>
      <c r="E123" s="149"/>
      <c r="F123" s="149"/>
      <c r="G123" s="149"/>
      <c r="H123" s="149"/>
      <c r="I123" s="149"/>
      <c r="J123" s="149"/>
      <c r="K123" s="149"/>
      <c r="L123" s="149"/>
      <c r="M123" s="149"/>
      <c r="N123" s="149"/>
      <c r="O123" s="149"/>
      <c r="P123" s="149"/>
    </row>
    <row r="124" spans="2:16" ht="27" customHeight="1">
      <c r="B124" s="149"/>
      <c r="C124" s="149"/>
      <c r="D124" s="149"/>
      <c r="E124" s="149"/>
      <c r="F124" s="149"/>
      <c r="G124" s="149"/>
      <c r="H124" s="149"/>
      <c r="I124" s="149"/>
      <c r="J124" s="149"/>
      <c r="K124" s="149"/>
      <c r="L124" s="149"/>
      <c r="M124" s="149"/>
      <c r="N124" s="149"/>
      <c r="O124" s="149"/>
      <c r="P124" s="149"/>
    </row>
  </sheetData>
  <mergeCells count="36">
    <mergeCell ref="B117:P122"/>
    <mergeCell ref="B123:P124"/>
    <mergeCell ref="B89:P89"/>
    <mergeCell ref="B27:P27"/>
    <mergeCell ref="B50:P50"/>
    <mergeCell ref="B52:B53"/>
    <mergeCell ref="C52:M52"/>
    <mergeCell ref="N52:N53"/>
    <mergeCell ref="O52:O53"/>
    <mergeCell ref="B96:P96"/>
    <mergeCell ref="B4:P4"/>
    <mergeCell ref="B29:B30"/>
    <mergeCell ref="C29:M29"/>
    <mergeCell ref="N29:N30"/>
    <mergeCell ref="O29:O30"/>
    <mergeCell ref="P29:P30"/>
    <mergeCell ref="N6:N7"/>
    <mergeCell ref="O6:O7"/>
    <mergeCell ref="P6:P7"/>
    <mergeCell ref="C6:K6"/>
    <mergeCell ref="B20:P20"/>
    <mergeCell ref="B73:P73"/>
    <mergeCell ref="N75:N76"/>
    <mergeCell ref="O75:O76"/>
    <mergeCell ref="P75:P76"/>
    <mergeCell ref="B75:B76"/>
    <mergeCell ref="C75:M75"/>
    <mergeCell ref="P52:P53"/>
    <mergeCell ref="B43:P43"/>
    <mergeCell ref="B66:P66"/>
    <mergeCell ref="P98:P99"/>
    <mergeCell ref="B112:P112"/>
    <mergeCell ref="B98:B99"/>
    <mergeCell ref="C98:M98"/>
    <mergeCell ref="N98:N99"/>
    <mergeCell ref="O98:O99"/>
  </mergeCells>
  <hyperlinks>
    <hyperlink ref="B115" location="'Estancia Media'!A1" display="'Estancia Media'!A1"/>
    <hyperlink ref="C115" location="'Estancia Media'!A26" display="'Estancia Media'!A26"/>
    <hyperlink ref="D115" location="'Estancia Media'!A49" display="'Estancia Media'!A49"/>
    <hyperlink ref="I115" location="ÍNDICE!A1" display="Índice"/>
    <hyperlink ref="B22" location="'Estancia Media'!I115" display="Volver"/>
    <hyperlink ref="E115" location="'Estancia Media'!A71" display="'Estancia Media'!A71"/>
    <hyperlink ref="B45" location="'Estancia Media'!I115" display="Volver"/>
    <hyperlink ref="B68" location="'Estancia Media'!I115" display="Volver"/>
    <hyperlink ref="B91" location="'Estancia Media'!I115" display="Volver"/>
  </hyperlinks>
  <printOptions/>
  <pageMargins left="0.75" right="0.75" top="1" bottom="1" header="0" footer="0"/>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lha79j</dc:creator>
  <cp:keywords/>
  <dc:description/>
  <cp:lastModifiedBy>Tarás_Bulba</cp:lastModifiedBy>
  <cp:lastPrinted>2012-11-02T12:03:53Z</cp:lastPrinted>
  <dcterms:created xsi:type="dcterms:W3CDTF">2010-03-26T10:37:10Z</dcterms:created>
  <dcterms:modified xsi:type="dcterms:W3CDTF">2013-08-21T11:54:18Z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