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60" windowWidth="19170" windowHeight="6405" tabRatio="839" activeTab="0"/>
  </bookViews>
  <sheets>
    <sheet name="ÍNDICE" sheetId="1" r:id="rId1"/>
    <sheet name="Metodología" sheetId="2" r:id="rId2"/>
    <sheet name="Flujo" sheetId="3" r:id="rId3"/>
    <sheet name="Altas residentes x area" sheetId="4" r:id="rId4"/>
    <sheet name="Case_Mix" sheetId="5" r:id="rId5"/>
    <sheet name="Estancias x area" sheetId="6" r:id="rId6"/>
    <sheet name="Estancias x hosp" sheetId="7" r:id="rId7"/>
    <sheet name="Camas ocupadas" sheetId="8" r:id="rId8"/>
    <sheet name="Estancia Media" sheetId="9" r:id="rId9"/>
    <sheet name="Saldo" sheetId="10" r:id="rId10"/>
    <sheet name="Altas, datos brutos" sheetId="11" r:id="rId11"/>
    <sheet name="Pesos, datos brutos" sheetId="12" r:id="rId12"/>
    <sheet name="Estancias, datos brutos" sheetId="13" r:id="rId13"/>
    <sheet name="lo que se quita" sheetId="14" state="hidden" r:id="rId14"/>
    <sheet name="validez" sheetId="15" state="hidden" r:id="rId15"/>
    <sheet name="URG_PROG" sheetId="16" state="hidden" r:id="rId16"/>
  </sheets>
  <definedNames>
    <definedName name="_xlnm.Print_Area" localSheetId="0">'ÍNDICE'!$A$1:$K$34</definedName>
  </definedNames>
  <calcPr fullCalcOnLoad="1"/>
</workbook>
</file>

<file path=xl/sharedStrings.xml><?xml version="1.0" encoding="utf-8"?>
<sst xmlns="http://schemas.openxmlformats.org/spreadsheetml/2006/main" count="2266" uniqueCount="246">
  <si>
    <t>Atendidos en hospital (%)…</t>
  </si>
  <si>
    <t>Estancia media por Área de Salud de residencia del paciente y hospital de asistencia. CMBD-AH, SMS, 2008.</t>
  </si>
  <si>
    <t>Estancia media por Área de Salud de residencia del paciente y hospital de asistencia. CMBD-AH, SMS, 2009.</t>
  </si>
  <si>
    <t>Estancia media por Área de Salud de residencia del paciente y hospital de asistencia. CMBD-AH, SMS, 2010.</t>
  </si>
  <si>
    <t>Estancia media por Área de Salud de residencia del paciente y hospital de asistencia. CMBD-AH, SMS, 2011.</t>
  </si>
  <si>
    <t>88 Residentes fuera de la Región de Murcia. 99 Residencia desconocida. Fuente Registro del CMBD. Servicio de Planificación y Financiación Sanitaria. Consejería de Sanidad y Política Social.</t>
  </si>
  <si>
    <t>Estancia media por Hospital y Área de Salud de residencia.</t>
  </si>
  <si>
    <t>Distribución de los episodios por hospital de atención en función del Área de Salud de residencia.CMBD-AH, SMS, 2012.</t>
  </si>
  <si>
    <t>Distribución de los pesos de los episodios por hospital de atención en función del Área de Salud de residencia. CMBD-AH, SMS, 2012.</t>
  </si>
  <si>
    <t>Distribución de las estancias causadas por hospital de atención en función del Área de Salud de residencia.CMBD-AH, SMS, 2012.</t>
  </si>
  <si>
    <t>Saldo económico-asistencial del año 2012. CMBD-AH.  (en unidades de peso de AP-GRD)</t>
  </si>
  <si>
    <t>Estancia media por Área de Salud de residencia del paciente y hospital de asistencia. CMBD-AH, SMS, 2012.</t>
  </si>
  <si>
    <t>Camas ocupadas/día en función del Área de Salud de residencia y hospital.CMBD-AH, SMS, 2012.</t>
  </si>
  <si>
    <t>Distribución (%) de las estancias por hospital de atención en función del Área de Salud de residencia.CMBD-AH, SMS, 2012.</t>
  </si>
  <si>
    <t>Distribución (%) de las estancias por Área de Salud de residencia en función del hospital de atención. CMBD-AH, SMS, 2012.</t>
  </si>
  <si>
    <t>Case-mix por Área de Salud de residencia del paciente y hospital de asistencia. CMBD-AH, SMS, 2012.</t>
  </si>
  <si>
    <t>Distribución (%) de los episodios por Área de Salud de residencia en función del hospital de atención. CMBD-AH, SMS, 2012.</t>
  </si>
  <si>
    <t xml:space="preserve">Flujo de pacientes entre Áreas de Salud, resumen. CMBD-AH, SMS, 2012. </t>
  </si>
  <si>
    <t xml:space="preserve">Frecuentación por 1.000 hab. Población a 1 de enero de 2012 (Padrón continuo. CREM). Case mix en unidades de pesos AP-GRD (España, 2009). 88: foráneos. 99: Área desconocida. Fuente Registro del CMBD. Servicio de Planificación y Financiación Sanitaria. Consejería de Sanidad y Política Social. </t>
  </si>
  <si>
    <t xml:space="preserve">88: foráneos. 99: Área desconocida. Población a 1 de enero de 2012 (Padrón continuo. CRE). Fuente Registro del CMBD. Servicio de Planificación y Financiación Sanitaria. Consejería de Sanidad y Política Social. </t>
  </si>
  <si>
    <t>Saldo económico-asistencial del año 2010. CMBD-AH.  (en unidades de peso de AP-GRD)</t>
  </si>
  <si>
    <t xml:space="preserve">Flujo de pacientes entre Áreas de Salud, resumen. CMBD-AH, SMS, 2013. </t>
  </si>
  <si>
    <t>Distribución (%) de las estancias por hospital de atención en función del Área de Salud de residencia.CMBD-AH, SMS, 2013.</t>
  </si>
  <si>
    <t>Camas ocupadas/día en función del Área de Salud de residencia y hospital.CMBD-AH, SMS, 2013.</t>
  </si>
  <si>
    <t>Estancia media por Área de Salud de residencia del paciente y hospital de asistencia. CMBD-AH, SMS, 2013.</t>
  </si>
  <si>
    <r>
      <t xml:space="preserve">Comentario: 
</t>
    </r>
    <r>
      <rPr>
        <sz val="10"/>
        <rFont val="Arial"/>
        <family val="2"/>
      </rPr>
      <t xml:space="preserve">En relación con el año anterior, la estancia media de los pacientes financiados por el SNS ha aumentado un 1%. A pesar del desarrollo de la actividad ambulatoria, la estancia media desde 2008 ha disminuido un 7,8%.
El descenso de la estancia media del Hospital Román Alberca se debe a la distinta proporción de pacientes con estancias de un día (Terapia electroconvulsiva, centro de referencia regional), ya que la estancia media de la sección de agudos (19,7 días en 2008, se situa alrededor de los 12 días en los últimos tres años).
En valores absolutos, la estancia media de los hospitales está muy relacionada con su cartera de servicios y dificulta el establecimiento de comparaciones. Sin embargo la estancia media en función del área de residencia del paciente (independientemente del hospital donde se realice) debe de ser más comparable. La variabilidad en la estancia media por área de salud de residencia del paciente ha disminuido entre 2008 (razón de variación de 1,37) y 2013 (1,23). Los residentes en el Área de Salud del Altiplano siempre presentan la estancia media menor.  La mayor estancia media se obtiene en el Área de Cartagena o de Murcia-Este.
Los pacientes no financiados por el SMS presentan una estancia media superior (reflejo de su gravedad, que obliga a la derivación, y a la escasa presencia de casos de corta estancia, partos). 
Mientras que los pacientes que no residen en la Región (columna 88) presentan una estancia similar a los murcianos. </t>
    </r>
  </si>
  <si>
    <r>
      <t>Principales resultados:</t>
    </r>
    <r>
      <rPr>
        <sz val="8"/>
        <rFont val="Arial"/>
        <family val="2"/>
      </rPr>
      <t xml:space="preserve"> Para valorar de manera adecuada los presentes resultados (basados en 130.000 altas hospitalarias con internamiento) hay que tener en cuenta que no se incluye la asistencia prestada ambulatoriamente (que supone alrededor de 130.000 episodios más).
En 2013, el 72% de los episodios del CMBD-AH fueron asistidos en el hospital del área de salud de residencia del paciente, el 18% en un hospital del SMS de otra área de salud y el 10% en la concertada. Esta distribución permanece estable en el periodo estudiado. Los servicios asistenciales del Área de Salud de Cartagena son los que resuelven el mayor porcentaje de las necesidades de sus residentes (93%).</t>
    </r>
    <r>
      <rPr>
        <sz val="8"/>
        <color indexed="10"/>
        <rFont val="Arial"/>
        <family val="2"/>
      </rPr>
      <t xml:space="preserve"> 
</t>
    </r>
    <r>
      <rPr>
        <sz val="8"/>
        <rFont val="Arial"/>
        <family val="2"/>
      </rPr>
      <t>La frecuentación hospitalaria (88 altas por 1.000 habitantes en 2013) también permanece estable desde 2008.</t>
    </r>
    <r>
      <rPr>
        <sz val="8"/>
        <color indexed="10"/>
        <rFont val="Arial"/>
        <family val="2"/>
      </rPr>
      <t xml:space="preserve"> 
</t>
    </r>
  </si>
  <si>
    <t xml:space="preserve">En 2013, cada día, el Servicio Murciano de Salud mantiene 2.212 camas ocupadas para atender a la población cubierta por el Sistema Nacional de Salud que presenta patología aguda, 17 de ellas para atender a pacientes no residentes y 142 en centros hospitalarios concertados. Desde 2008 se aprecia una reducción del 7% de las camas totales ocupadas.
La única Área de Salud que presenta un saldo positivo en su relación con el resto es Murcia-Oeste, debido a que su hospital (Virgen de la Arrixaca) es de referencia regional y presta la asistencia materno-infantil a las Áreas de Murcia-Este, Vega Alta y Media del Río Segura. </t>
  </si>
  <si>
    <r>
      <t xml:space="preserve">Comentario: 
</t>
    </r>
    <r>
      <rPr>
        <sz val="10"/>
        <rFont val="Arial"/>
        <family val="2"/>
      </rPr>
      <t xml:space="preserve">Los pacientes residentes en el Área de Cartagena son los que con mas frecuencia (93%) son atendidos en su hospital de área.
Los residentes en las Áreas de Salud de Lorca, Noroeste, Altiplano y Mar Menor (que disponen de servicios del área maternoinfantil) recurren a los hospitales de referencia entre un 12,9% (Lorca) y un 19,9% (Mar Menor).
</t>
    </r>
    <r>
      <rPr>
        <b/>
        <sz val="10"/>
        <rFont val="Arial"/>
        <family val="2"/>
      </rPr>
      <t xml:space="preserve">
    </t>
    </r>
  </si>
  <si>
    <r>
      <t xml:space="preserve">Comentario: 
</t>
    </r>
    <r>
      <rPr>
        <sz val="10"/>
        <rFont val="Arial"/>
        <family val="2"/>
      </rPr>
      <t xml:space="preserve">El Case-Mix (peso medio de los AP-GRD de los pacientes, indicador relacionado con el coste/gravedad de los pacientes) es relativamente homogéneo entre las áreas de salud (16% de diferencia entre el área de salud con mayor/menor valor), indicador estable desde 2008.
Aunque existen variaciones anuales, el patrón es consistente y constante en toda la serie. Los pacientes atendidos en el hospital de su área de residencia presentan un peso medio (gravedad, coste) similar, cuando dichos hospitales tienen una cartera de servicios parecida. 
El peso medio de los pacientes atendidos en los hospitales Morales Meseguer, Reina Sofía y Vega del Río Segura / Lorenzo Guirao es superior debido a que carecen de servicios materno-infantiles (los pesos medios de estos servicios son inferiores a la media).
Los pacientes atendidos en los hospitales de referencia regional (Arrixaca y Cartagena, este último para el Mar Menor) presentan un peso medio superior al de los pacientes asistidos en el hospital de su Área de Salud de referencia, salvo en el caso de que derivan toda la asistencia maternoinfantil, dado que esta última presenta un case-mix menor al de las otras divisiones.
Los resultados no son muy comparables con los de años anteriores al haberse cambiado la versión de los AP-GRD, y llama la atención que el peso medio (0,95) se aleje del esperado que sería de 1.
</t>
    </r>
  </si>
  <si>
    <r>
      <t xml:space="preserve">Comentario: 
</t>
    </r>
    <r>
      <rPr>
        <i/>
        <sz val="10"/>
        <rFont val="Arial"/>
        <family val="2"/>
      </rPr>
      <t xml:space="preserve">A priori, el consumo </t>
    </r>
    <r>
      <rPr>
        <sz val="10"/>
        <rFont val="Arial"/>
        <family val="2"/>
      </rPr>
      <t>de estancias por mil habitantes debería de ser congruente con la frecuentación (altas), a estancia media constante, sin embargo esto no es así. 
Por ejemplo (sin estar los indicadores estandarizados por edad, sexo y patología): los pacientes residentes en el Área de Murcia/Este presentan una mayor frecuentación hospitalaria con un mayor consumo de estancias por 1,000 habitantes, mayor estancia media y peso medio, lo que da lugar a un mayor peso por 1,000 personas protegidas.
En el polo opuesto, los residentes en el Área del Noroeste presentan una frecuentación, consumo de estancias y estancia media bajas con un peso medio de los pacientes similar al regional, lo que da lugar a un bajo peso por 1.000 personas protegidas.
Otro patrón distinto lo presentan los residentes en el Área del Altiplano con la mayor frecuentación hospitalaria pero el menor consumo de estancias y estancia media, unido al menor peso medio (coste/gravedad) de los pacientes. Este patrón podría sugerir un escaso uso de la ambulatorización, mayor proporción de reingresos o de ingresos evitables.</t>
    </r>
  </si>
  <si>
    <r>
      <t xml:space="preserve">Comentario: 
</t>
    </r>
    <r>
      <rPr>
        <sz val="10"/>
        <rFont val="Arial"/>
        <family val="2"/>
      </rPr>
      <t>Salvo en el Hospital Virgen de la Arrixaca, los hospitales presentan una gran dependencia de los residentes en su área de salud, superior al 83%. El patrón es estable en el tiempo, escepto en el Complejo Hospitalario de Cartagena, en el que disminuyen las estancias procedentes de residentes en el Área del Mar Menor, tras la apertura de su nuevo hospital.
La actividad concertada presenta una gran dependencia de los residentes en las áreas de Murcia-Oeste, Lorca y la Vega Media (en este último caso hay que recordar la existencia del Hospital de Molina con concierto específico).
El hospital Román Alberca destina un 46,4% de sus estancias a los residentes en las Áreas de Salud del Noroeste y Altiplano.</t>
    </r>
  </si>
  <si>
    <r>
      <t xml:space="preserve">Comentario: 
</t>
    </r>
    <r>
      <rPr>
        <sz val="10"/>
        <rFont val="Arial"/>
        <family val="2"/>
      </rPr>
      <t>La única Área de Salud que presenta un saldo positivo de la asistencia hospitalaria con ingreso en su relación con el resto (resultado entre Áreas) es Murcia-Oeste, debido a que su hospital (Virgen de la Arrixaca) es de referencia regional y que, además, presta toda la asistencia materno-infantil a las Áreas de Murcia-Este, Vega Alta y Media del Río Segura.  
La comparabilidad con los años anteriores se dificulta por haberse cambiado la versión de los AP-GRD (en esta ocasión es la 27) y el estandar de comparación (en este ocasión son los resultados de los hospitales españoles en 2012).</t>
    </r>
  </si>
  <si>
    <r>
      <t xml:space="preserve">Comentario: 
</t>
    </r>
    <r>
      <rPr>
        <sz val="10"/>
        <rFont val="Arial"/>
        <family val="2"/>
      </rPr>
      <t>En 2013</t>
    </r>
    <r>
      <rPr>
        <i/>
        <sz val="10"/>
        <rFont val="Arial"/>
        <family val="2"/>
      </rPr>
      <t>,</t>
    </r>
    <r>
      <rPr>
        <sz val="10"/>
        <rFont val="Arial"/>
        <family val="2"/>
      </rPr>
      <t xml:space="preserve"> cada día, el SMS tiene 2.212 camas ocupadas para atender a la población cubierta por el Sistema Nacional de Salud que presenta patología aguda, 17 de ellas para atender a pacientes no residentes y 142 en centros hospitalarios concertados. Por otra parte, utiliza 52 camas para dar servicio a pacientes financiados por otras fuentes. 
En relación con el año anterior, el número total de camas ocupadas ha aumentado un 1%.
Desde 2008,  se aprecia una reducción del 7% de las camas totales ocupadas, aunque suben un 57% en el Hospital Los Arcos. Aumentan, más de un 5%, las camas ocupadas por pacientes residentes en el Área del Mar Menor  (21%) y disminuyen, más de un 5%, las camas ocupadas por los residentes en el área de Murcia/Oeste (10%), Cartagena (6%) y Lorca (8%).
Parte de las camas que las Áreas VI, VII y IX necesitan para atender a sus residentes se ubican en el Hospital Virgen de la Arrixaca que proporciona asistencia materno-infantil.
En el resto de las áreas, un 92% de las camas ocupadas por los pacientes residentes en Cartagena están ubicadas en su hospital de Área. Por el contrario, ménos del 70% de las camas necesarias para atender a los pacientes residentes en las áreas de Lorca, Noroeste se ubican en sus hospitales de área. Las camas ocupadas por pacientes no financiados por el SMS se concentran en el H. V. Arrixaca y el C.H. de Cartagena.
El Hospital V Arrixaca destina un 52% de sus camas ocupadas a pacientes no residentes en su Área de Salud.
</t>
    </r>
  </si>
  <si>
    <r>
      <t xml:space="preserve">Comentario: </t>
    </r>
    <r>
      <rPr>
        <b/>
        <i/>
        <u val="single"/>
        <sz val="10"/>
        <rFont val="Arial"/>
        <family val="2"/>
      </rPr>
      <t xml:space="preserve">
</t>
    </r>
    <r>
      <rPr>
        <sz val="10"/>
        <rFont val="Arial"/>
        <family val="2"/>
      </rPr>
      <t>En 2013, el 72,2% de los episodios del CMBD-AH fueron asistidos en el hospital del SMS del área de salud de residencia del paciente, el 18,3% en un hospital del SMS de otra área de salud y el 9,5% en la concertada. Esta distribución permanece estable en todo el periodo estudiado. La carencia de asistencia materno-infantíl en los hospitales de las áreas de la Vega Media, Murcia-Este y Vega Alta (que se atienden en el Hospital V Arrixaca, Área de Murcia-Oeste) enmascara los resultados. Sin embargo, el recurso a la asistencia concertada no presenta este sesgo, las Áreas de Salud de Murcia-Oeste y Lorca son las que recurren a esta medida con mayor frecuencia (en el Área de la Vega Media está el Hospital de Molina con un concierto especial). El 73,4% de los ingresos en los hospitales del SMS son urgentes (el 21,1% en la concertada, 2,1% si no se tiene en cuenta el Hospital de Molina), lo que da idea del margen de maniobra para organizar la asistencia. Los traslados de pacientes entre hospitales suponen un 3,1% del total (3,3% en el SMS) y no han sido descontados.</t>
    </r>
    <r>
      <rPr>
        <b/>
        <sz val="10"/>
        <rFont val="Arial"/>
        <family val="2"/>
      </rPr>
      <t xml:space="preserve">
</t>
    </r>
  </si>
  <si>
    <t>Evolución del flujo de pacientes entre Áreas de Salud. Implicaciones económico-asistenciales. 
Región de Murcia, 2008-2013.</t>
  </si>
  <si>
    <t xml:space="preserve"> Agosto 2014</t>
  </si>
  <si>
    <r>
      <t>El Case-Mix (peso medio de los AP-GRD de los pacientes) es bastante homogéneo entre las áreas de salud (16% de diferencia entre el área de salud con mayor/menor valor, indicador denominado razón de variación que se mantiene estable desde 2008).</t>
    </r>
    <r>
      <rPr>
        <b/>
        <sz val="10"/>
        <rFont val="Arial"/>
        <family val="2"/>
      </rPr>
      <t xml:space="preserve">
</t>
    </r>
    <r>
      <rPr>
        <sz val="10"/>
        <rFont val="Arial"/>
        <family val="2"/>
      </rPr>
      <t xml:space="preserve">La frecuentación hospitalaria regional permanece estable (0,6% de aumento con el año anterior y 1,8% de aumento desde 2008) y homogenea entre áreas (razón de variación de 1,13). Si tenemos en cuenta que la disminución de la natalidad provoca que los episodios debidos al embarazo, parto y neonatos hayan disminuido un 3,2% con respecto al año anterior y un 18,9% desde 2008, el mantenimiento de la frecuentación se debe al aumento de la asistencia por otras causas y, de manera predominante, a las asociadas al envejecimiento de la población. En 2013, el Área de Salud de Cartagena presenta la menor frecuentación (83,2 altas por 1.000 habitantes) y el Altiplano la mayor (93,7). </t>
    </r>
    <r>
      <rPr>
        <b/>
        <sz val="10"/>
        <rFont val="Arial"/>
        <family val="2"/>
      </rPr>
      <t xml:space="preserve">
</t>
    </r>
  </si>
  <si>
    <t>El peso por 1.000 personas protegidas resume los dos indicadores anteriores y proporciona una idea de lo que cuesta la asistencia hospitalaria con internamiento por cada 1.000 habitantes/asegurados. No es muy adecuado realizar comparaciones con años anteriores debido a que se ha cambiado la versión del agrupador y los pesos de referencia, la diferencia entre el áreas de salud con mayor/menor indicador es de un 11% (Lorca y Murcia-Este).</t>
  </si>
  <si>
    <t>Razón de variación</t>
  </si>
  <si>
    <t>Razón de variación: Mayor valor/menor valor. Frecuentación por 1.000 hab. (Padrón 2008 -CREM). Case mix en unidades de pesos AP-GRD v 23 (España, 2009). Fuente Registro del CMBD. Servicio de Planificación y Financiación Sanitaria. Consejería de Sanidad y Política Social.</t>
  </si>
  <si>
    <t>Razón de variación: Mayor valor/menor valor. Frecuentación por 1.000 hab. (Padrón 2009 -CREM). Case mix en unidades de pesos AP-GRD v 23 (España, 2009). Fuente Registro del CMBD. Servicio de Planificación y Financiación Sanitaria. Consejería de Sanidad y Política Social.</t>
  </si>
  <si>
    <t>Razón de variación: Mayor valor/menor valor. Frecuentación por 1.000 hab. (Padrón 2010 -CREM). Case mix en unidades de pesos AP-GRD v 23 (España, 2009). Fuente Registro del CMBD. Servicio de Planificación y Financiación Sanitaria. Consejería de Sanidad y Política Social.</t>
  </si>
  <si>
    <t>Razón de variación: Mayor valor/menor valor. Frecuentación por 1.000 hab. (Padrón 2011 -CREM). Case mix en unidades de pesos AP-GRD v 23 (España, 2009). Fuente Registro del CMBD. Servicio de Planificación y Financiación Sanitaria. Consejería de Sanidad y Política Social.</t>
  </si>
  <si>
    <t>Razón de variación: Mayor valor/menor valor. Frecuentación por 1.000 hab. (Padrón 2012 -CREM). Case mix en unidades de pesos AP-GRD v 23 (España, 2009). Fuente Registro del CMBD. Servicio de Planificación y Financiación Sanitaria. Consejería de Sanidad y Política Social.</t>
  </si>
  <si>
    <t>Razón de variación: Mayor valor/menor valor. Frecuentación por 1.000 hab. (Padrón 2013 -CREM). Case mix en unidades de pesos AP-GRD v 27 (España, 2012). Fuente Registro del CMBD. Servicio de Planificación y Financiación Sanitaria. Consejería de Sanidad y Política Social.</t>
  </si>
  <si>
    <t>Distribución (%) de los episodios por Área de Salud de residencia en función del hospital de atención. CMBD-AH, SMS, 2013.</t>
  </si>
  <si>
    <t xml:space="preserve">Frecuentación por 1.000 hab. Población a 1 de enero de 2013 (Padrón continuo. CREM). Case mix en unidades de pesos AP-GRD (España, 2012). 88: foráneos. 99: Área desconocida. Fuente Registro del CMBD. Servicio de Planificación y Financiación Sanitaria. Consejería de Sanidad y Política Social. </t>
  </si>
  <si>
    <t>Case-mix por Área de Salud de residencia del paciente y hospital de asistencia. CMBD-AH, SMS, 2013.</t>
  </si>
  <si>
    <t>88 Residentes fuera de la Región de Murcia. 99 Residencia desconocida. Case mix en unidades de pesos AP-GRD v 27 (España, 2012). Fuente Registro del CMBD. Servicio de Planificación y Financiación Sanitaria. Consejería de Sanidad y Política Social.</t>
  </si>
  <si>
    <t>Distribución (%) de las estancias por Área de Salud de residencia en función del hospital de atención. CMBD-AH, SMS, 2013.</t>
  </si>
  <si>
    <t>Distribución de los episodios por hospital de atención en función del Área de Salud de residencia.CMBD-AH, SMS, 2013.</t>
  </si>
  <si>
    <t>Distribución de las estancias causadas por hospital de atención en función del Área de Salud de residencia.CMBD-AH, SMS, 2013.</t>
  </si>
  <si>
    <t>Resultado entre áreas: h = b-g. Resultado general:  i = h+c+e  Resultados en unidades de peso de GRD (versión 27) para España en 2012. Fuente Registro del CMBD. Servicio de Planificación y Financiación Sanitaria. Consejería de Sanidad y Política Social.</t>
  </si>
  <si>
    <t>Saldo económico-asistencial del año 2013. CMBD-AH.  (en unidades de peso de AP-GRD)</t>
  </si>
  <si>
    <t>Distribución de los pesos de los episodios por hospital de atención en función del Área de Salud de residencia. CMBD-AH, SMS, 2013.</t>
  </si>
  <si>
    <t>Optimizado para una resolución de 1024x768, adecue el valor del zoom en función de su pantalla.</t>
  </si>
  <si>
    <t>Estancia media</t>
  </si>
  <si>
    <t>Total</t>
  </si>
  <si>
    <t>01</t>
  </si>
  <si>
    <t>02</t>
  </si>
  <si>
    <t>03</t>
  </si>
  <si>
    <t>04</t>
  </si>
  <si>
    <t>05</t>
  </si>
  <si>
    <t>06</t>
  </si>
  <si>
    <t>07</t>
  </si>
  <si>
    <t>08</t>
  </si>
  <si>
    <t>09</t>
  </si>
  <si>
    <t>H Virgen Arrixaca</t>
  </si>
  <si>
    <t>H Morales Meseguer</t>
  </si>
  <si>
    <t>C. U. Sta. Mª. del Rosell</t>
  </si>
  <si>
    <t>H Los Arcos</t>
  </si>
  <si>
    <t>H Rafael Mendez</t>
  </si>
  <si>
    <t>H Noroeste</t>
  </si>
  <si>
    <t>H Virgen del Castillo</t>
  </si>
  <si>
    <t>Área de Salud de residencia (Financiación SMS)</t>
  </si>
  <si>
    <t>Otra Financiación</t>
  </si>
  <si>
    <t>H Concertados</t>
  </si>
  <si>
    <t>Total SMS</t>
  </si>
  <si>
    <t xml:space="preserve"> </t>
  </si>
  <si>
    <t>Inicial</t>
  </si>
  <si>
    <t xml:space="preserve">Recuento </t>
  </si>
  <si>
    <t>hospital</t>
  </si>
  <si>
    <t>300050</t>
  </si>
  <si>
    <t>300085</t>
  </si>
  <si>
    <t>300119</t>
  </si>
  <si>
    <t>300177</t>
  </si>
  <si>
    <t>300217</t>
  </si>
  <si>
    <t>300275</t>
  </si>
  <si>
    <t>300294</t>
  </si>
  <si>
    <t>URME</t>
  </si>
  <si>
    <t>altas</t>
  </si>
  <si>
    <t>Población</t>
  </si>
  <si>
    <t>Case - Mix</t>
  </si>
  <si>
    <t>area</t>
  </si>
  <si>
    <t>municipio</t>
  </si>
  <si>
    <t>020</t>
  </si>
  <si>
    <t>024</t>
  </si>
  <si>
    <t>026</t>
  </si>
  <si>
    <t>030</t>
  </si>
  <si>
    <t>037</t>
  </si>
  <si>
    <t>888</t>
  </si>
  <si>
    <t>999</t>
  </si>
  <si>
    <t>H Vega del Río Segura</t>
  </si>
  <si>
    <t>Área de Salud</t>
  </si>
  <si>
    <t>I, Murcia Oeste</t>
  </si>
  <si>
    <t>II, Cartagena</t>
  </si>
  <si>
    <t>III, Lorca</t>
  </si>
  <si>
    <t>IV, Noroeste</t>
  </si>
  <si>
    <t>V, Altiplano</t>
  </si>
  <si>
    <t>VI, Vega Media del Segura</t>
  </si>
  <si>
    <t>VII, Murcia Este</t>
  </si>
  <si>
    <t>VIII, Mar Menor</t>
  </si>
  <si>
    <t>IX, Vega Alta del Segura</t>
  </si>
  <si>
    <t>Atendidos en</t>
  </si>
  <si>
    <t>Hosp Área</t>
  </si>
  <si>
    <t>Otros SMS</t>
  </si>
  <si>
    <t>Case-Mix</t>
  </si>
  <si>
    <t>Frecuentación</t>
  </si>
  <si>
    <t xml:space="preserve">Flujo de pacientes entre Áreas de Salud, resumen. CMBD-AH, SMS, 2008. </t>
  </si>
  <si>
    <t>%</t>
  </si>
  <si>
    <t>Concertada</t>
  </si>
  <si>
    <t>Total SMS Agudos</t>
  </si>
  <si>
    <t>H Siquiatrico Román Alberca</t>
  </si>
  <si>
    <t>H Reina Sofía</t>
  </si>
  <si>
    <t>Distribución de los episodios por hospital de atención en función del Área de Salud de residencia.CMBD-AH, SMS, 2008.</t>
  </si>
  <si>
    <t>Distribución de los pesos de los episodios por hospital de atención en función del Área de Salud de residencia. CMBD-AH, SMS, 2008.</t>
  </si>
  <si>
    <t>De su Área (a)</t>
  </si>
  <si>
    <t>Otras Áreas (b)</t>
  </si>
  <si>
    <t>Desconocidos (d)</t>
  </si>
  <si>
    <t>Total (f)</t>
  </si>
  <si>
    <t>Case-mix por Área de Salud de residencia del paciente y hospital de asistencia. CMBD-AH, SMS, 2008.</t>
  </si>
  <si>
    <t>Informe anterior / 2008</t>
  </si>
  <si>
    <t>Final</t>
  </si>
  <si>
    <t>Seccion UHME / Servicio ULE</t>
  </si>
  <si>
    <t>estancia &gt;59</t>
  </si>
  <si>
    <t>lo que se quita</t>
  </si>
  <si>
    <t>anio</t>
  </si>
  <si>
    <t>2008</t>
  </si>
  <si>
    <t>2009</t>
  </si>
  <si>
    <t>2010</t>
  </si>
  <si>
    <t>2011</t>
  </si>
  <si>
    <t>Tabla de contingencia area * anio</t>
  </si>
  <si>
    <t>TRASLADOS</t>
  </si>
  <si>
    <t>% fuera</t>
  </si>
  <si>
    <t>% descon</t>
  </si>
  <si>
    <t>Tabla de contingencia area * municipio * anio</t>
  </si>
  <si>
    <t>Murcia desconocido</t>
  </si>
  <si>
    <t>CONCERTADA</t>
  </si>
  <si>
    <t>MURCIA DESCON</t>
  </si>
  <si>
    <t>TOTAL DESCON</t>
  </si>
  <si>
    <t>Tabla de contingencia anio * area * hospital</t>
  </si>
  <si>
    <t>SMS ING PROGRAMADO</t>
  </si>
  <si>
    <t>TOTAL</t>
  </si>
  <si>
    <t>SMS TOTAL</t>
  </si>
  <si>
    <t>H Vega / L Guirao</t>
  </si>
  <si>
    <t>C. U. de Cartagena</t>
  </si>
  <si>
    <t>H Siquiatrico R. Alberca</t>
  </si>
  <si>
    <t>Distribución de los episodios por hospital de atención en función del Área de Salud de residencia.CMBD-AH, SMS, 2009.</t>
  </si>
  <si>
    <t>Distribución de los pesos de los episodios por hospital de atención en función del Área de Salud de residencia. CMBD-AH, SMS, 2009.</t>
  </si>
  <si>
    <t xml:space="preserve">Flujo de pacientes entre Áreas de Salud, resumen. CMBD-AH, SMS, 2009. </t>
  </si>
  <si>
    <t>Case-mix por Área de Salud de residencia del paciente y hospital de asistencia. CMBD-AH, SMS, 2009.</t>
  </si>
  <si>
    <t>Distribución de los episodios por hospital de atención en función del Área de Salud de residencia.CMBD-AH, SMS, 2010.</t>
  </si>
  <si>
    <t>Distribución de los pesos de los episodios por hospital de atención en función del Área de Salud de residencia. CMBD-AH, SMS, 2010.</t>
  </si>
  <si>
    <t xml:space="preserve">Flujo de pacientes entre Áreas de Salud, resumen. CMBD-AH, SMS, 2010. </t>
  </si>
  <si>
    <t>Case-mix por Área de Salud de residencia del paciente y hospital de asistencia. CMBD-AH, SMS, 2010.</t>
  </si>
  <si>
    <t>Distribución de los episodios por hospital de atención en función del Área de Salud de residencia.CMBD-AH, SMS, 2011.</t>
  </si>
  <si>
    <t>Distribución de los pesos de los episodios por hospital de atención en función del Área de Salud de residencia. CMBD-AH, SMS, 2011.</t>
  </si>
  <si>
    <t xml:space="preserve">Flujo de pacientes entre Áreas de Salud, resumen. CMBD-AH, SMS, 2011. </t>
  </si>
  <si>
    <t>Case-mix por Área de Salud de residencia del paciente y hospital de asistencia. CMBD-AH, SMS, 2011.</t>
  </si>
  <si>
    <t>estancias</t>
  </si>
  <si>
    <t>ver en 'lo que se quita' la media/larga estancia</t>
  </si>
  <si>
    <t>sms</t>
  </si>
  <si>
    <t>psi</t>
  </si>
  <si>
    <t>concertada</t>
  </si>
  <si>
    <t>% que se quita</t>
  </si>
  <si>
    <t>bruto</t>
  </si>
  <si>
    <t xml:space="preserve">estancias </t>
  </si>
  <si>
    <t>estancias en camas /dia</t>
  </si>
  <si>
    <t>Camas ocupadas/día por 1.000 habitantes en función del Área de Salud de residencia.CMBD-AH, SMS, 2008.</t>
  </si>
  <si>
    <t>Camas ocupadas/día por 1.000 habitantes en función del Área de Salud de residencia.CMBD-AH, SMS, 2009.</t>
  </si>
  <si>
    <t>Camas ocupadas/día por 1.000 habitantes en función del Área de Salud de residencia.CMBD-AH, SMS, 2010.</t>
  </si>
  <si>
    <t>Camas ocupadas/día por 1.000 habitantes en función del Área de Salud de residencia.CMBD-AH, SMS, 2011.</t>
  </si>
  <si>
    <t>88 foráneos, 99 residencia desconocida. Otra financiación: distinta al Sistema Nacionla de Salud. Fuente Registro del CMBD. Servicio de Planificación y Financiación Sanitaria. Consejería de Sanidad y Política Social.</t>
  </si>
  <si>
    <t>88 foráneos, 99 residencia desconocida. Otra financiación: distinta al Sistema Nacionla de Salud.  Pesos de los AP-GRD version 23 elaborados por el Ministerio de Sanidad, Servicios Sociales e Igualdad, 2009. Fuente Registro del CMBD. Servicio de Planificación y Financiación Sanitaria. Consejería de Sanidad y Política Social.</t>
  </si>
  <si>
    <t>Resultado entre áreas: h = b-g. Resultado general:  i = h+c+e  Resultados en unidades de peso de GRD (versión 23) para España en 2009. Fuente Registro del CMBD. Servicio de Planificación y Financiación Sanitaria. Consejería de Sanidad y Política Social.</t>
  </si>
  <si>
    <t>Otra 
financiación (e)</t>
  </si>
  <si>
    <t>Pacientes de su Área 
atendidos por otros (g)</t>
  </si>
  <si>
    <t>Resultado 
entre Áreas (h)</t>
  </si>
  <si>
    <t>Resultado 
general (i)</t>
  </si>
  <si>
    <t>88 Residentes fuera de la Región de Murcia. 99 Residencia desconocida. Case mix en unidades de pesos AP-GRD v 23 (España, 2009). Fuente Registro del CMBD. Servicio de Planificación y Financiación Sanitaria. Consejería de Sanidad y Política Social.</t>
  </si>
  <si>
    <t>Otra 
Financiación</t>
  </si>
  <si>
    <t>Distribución de las estancias causadas por hospital de atención en función del Área de Salud de residencia.CMBD-AH, SMS, 2008.</t>
  </si>
  <si>
    <t>Distribución de las estancias causadas por hospital de atención en función del Área de Salud de residencia.CMBD-AH, SMS, 2009.</t>
  </si>
  <si>
    <t>Distribución de las estancias causadas por hospital de atención en función del Área de Salud de residencia.CMBD-AH, SMS, 2010.</t>
  </si>
  <si>
    <t>Distribución de las estancias causadas por hospital de atención en función del Área de Salud de residencia.CMBD-AH, SMS, 2011.</t>
  </si>
  <si>
    <t>Estancias por 1.000 hab</t>
  </si>
  <si>
    <t xml:space="preserve">88: foráneos. 99: Área desconocida. Población a 1 de enero de 2008 (Padrón continuo. CRE). Fuente Registro del CMBD. Servicio de Planificación y Financiación Sanitaria. Consejería de Sanidad y Política Social. </t>
  </si>
  <si>
    <t>Distribución (%) de las estancias por Área de Salud de residencia en función del hospital de atención. CMBD-AH, SMS, 2008.</t>
  </si>
  <si>
    <t>Distribución (%) de las estancias por Área de Salud de residencia en función del hospital de atención. CMBD-AH, SMS, 2011.</t>
  </si>
  <si>
    <t>Distribución (%) de las estancias por Área de Salud de residencia en función del hospital de atención. CMBD-AH, SMS, 2010.</t>
  </si>
  <si>
    <t>Distribución (%) de las estancias por Área de Salud de residencia en función del hospital de atención. CMBD-AH, SMS, 2009.</t>
  </si>
  <si>
    <t xml:space="preserve">88: foráneos. 99: Área desconocida. Población a 1 de enero de 2011 (Padrón continuo. CRE). Fuente Registro del CMBD. Servicio de Planificación y Financiación Sanitaria. Consejería de Sanidad y Política Social. </t>
  </si>
  <si>
    <t xml:space="preserve">88: foráneos. 99: Área desconocida. Población a 1 de enero de 2010 (Padrón continuo. CRE). Fuente Registro del CMBD. Servicio de Planificación y Financiación Sanitaria. Consejería de Sanidad y Política Social. </t>
  </si>
  <si>
    <t xml:space="preserve">88: foráneos. 99: Área desconocida. Población a 1 de enero de 2009 (Padrón continuo. CRE). Fuente Registro del CMBD. Servicio de Planificación y Financiación Sanitaria. Consejería de Sanidad y Política Social. </t>
  </si>
  <si>
    <t xml:space="preserve">88 Residentes fuera de la Región de Murcia. 99 Residencia desconocida. Fuente Registro del CMBD. Servicio de Planificación y Financiación Sanitaria. Consejería de Sanidad y Política Social. </t>
  </si>
  <si>
    <t>Camas ocupadas/día en función del Área de Salud de residencia y hospital.CMBD-AH, SMS, 2008.</t>
  </si>
  <si>
    <t>Camas ocupadas/día en función del Área de Salud de residencia y hospital.CMBD-AH, SMS, 2009.</t>
  </si>
  <si>
    <t>Camas ocupadas/día en función del Área de Salud de residencia y hospital.CMBD-AH, SMS, 2010.</t>
  </si>
  <si>
    <t>Camas ocupadas/día en función del Área de Salud de residencia y hospital.CMBD-AH, SMS, 2011.</t>
  </si>
  <si>
    <t>C. H. de Cartagena</t>
  </si>
  <si>
    <t>Flujo de pacientes entre Áreas de Salud, resumen.</t>
  </si>
  <si>
    <t>Case-mix por Área de Salud de residencia del paciente y hospital de asistencia.</t>
  </si>
  <si>
    <t>Distribución (%) de las estancias por Área de Salud de residencia en función del hospital de atención.</t>
  </si>
  <si>
    <t>Distribución (%) de los episodios por hospital de atención en función del Área de Salud de residencia.</t>
  </si>
  <si>
    <t>Camas ocupadas/día en función del Área de Salud de residencia y hospital de asistencia.</t>
  </si>
  <si>
    <t>Altas, datos brutos.</t>
  </si>
  <si>
    <t>Pesos de los episodios, datos brutos.</t>
  </si>
  <si>
    <t>Estancias hospitalarias, datos brutos.</t>
  </si>
  <si>
    <t>Saldo económico-asistencial.</t>
  </si>
  <si>
    <t>Saldo económico-asistencial del año 2008. CMBD-AH. (en unidades de peso de AP-GRD)</t>
  </si>
  <si>
    <t>Saldo económico-asistencial del año 2009. CMBD-AH.  (en unidades de peso de AP-GRD)</t>
  </si>
  <si>
    <t>Saldo económico-asistencial del año 2011. CMBD-AH.  (en unidades de peso de AP-GRD)</t>
  </si>
  <si>
    <t>Total 
(altas)</t>
  </si>
  <si>
    <t>Peso por 1000 pers. protegidas</t>
  </si>
  <si>
    <t>de su Área</t>
  </si>
  <si>
    <t>Frecuentación (1.000 hab)</t>
  </si>
  <si>
    <t>Peso por persona protegida</t>
  </si>
  <si>
    <t>Distribución (%) de los episodios por Área de Salud de residencia en función del hospital de atención. CMBD-AH, SMS, 2008.</t>
  </si>
  <si>
    <t>Distribución (%) de los episodios por Área de Salud de residencia en función del hospital de atención. CMBD-AH, SMS, 2011.</t>
  </si>
  <si>
    <t>Distribución (%) de los episodios por Área de Salud de residencia en función del hospital de atención. CMBD-AH, SMS, 2010.</t>
  </si>
  <si>
    <t>Distribución (%) de los episodios por Área de Salud de residencia en función del hospital de atención. CMBD-AH, SMS, 2009.</t>
  </si>
  <si>
    <t>Distribución (%) de las estancias por hospital de atención en función del Área de Salud de residencia.CMBD-AH, SMS, 2008.</t>
  </si>
  <si>
    <t>Distribución (%) de las estancias por hospital de atención en función del Área de Salud de residencia.CMBD-AH, SMS, 2009.</t>
  </si>
  <si>
    <t>Distribución (%) de las estancias por hospital de atención en función del Área de Salud de residencia.CMBD-AH, SMS, 2010.</t>
  </si>
  <si>
    <t>Distribución (%) de las estancias por hospital de atención en función del Área de Salud de residencia.CMBD-AH, SMS, 2011.</t>
  </si>
  <si>
    <t>Índice</t>
  </si>
  <si>
    <t>Tablas años anteriores</t>
  </si>
  <si>
    <t xml:space="preserve">Frecuentación por 1.000 hab. Población a 1 de enero de 2011 (Padrón continuo. CREM). Case mix en unidades de pesos AP-GRD (España, 2009). 88: foráneos. 99: Área desconocida. Fuente Registro del CMBD. Servicio de Planificación y Financiación Sanitaria. Consejería de Sanidad y Política Social. </t>
  </si>
  <si>
    <t xml:space="preserve">Frecuentación por 1.000 hab. Población a 1 de enero de 2010 (Padrón continuo. CREM). Case mix en unidades de pesos AP-GRD (España, 2009). 88: foráneos. 99: Área desconocida. Fuente Registro del CMBD. Servicio de Planificación y Financiación Sanitaria. Consejería de Sanidad y Política Social. </t>
  </si>
  <si>
    <t xml:space="preserve">Frecuentación por 1.000 hab. Población a 1 de enero de 2009 (Padrón continuo. CREM). Case mix en unidades de pesos AP-GRD (España, 2009). 88: foráneos. 99: Área desconocida. Fuente Registro del CMBD. Servicio de Planificación y Financiación Sanitaria. Consejería de Sanidad y Política Social. </t>
  </si>
  <si>
    <t xml:space="preserve">Frecuentación por 1.000 hab. Población a 1 de enero de 2008 (Padrón continuo. CREM). Case mix en unidades de pesos AP-GRD (España, 2009). 88: foráneos. 99: Área desconocida. Fuente Registro del CMBD. Servicio de Planificación y Financiación Sanitaria. Consejería de Sanidad y Política Social. </t>
  </si>
  <si>
    <t>Foráneos (c)</t>
  </si>
  <si>
    <t>Metodología</t>
  </si>
  <si>
    <t>Distribución (%) de los episodios por Área de Salud de residencia en función del hospital de atención .</t>
  </si>
  <si>
    <t>Volver</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</si>
</sst>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000000"/>
    <numFmt numFmtId="173" formatCode="0.00000"/>
    <numFmt numFmtId="174" formatCode="0.0000"/>
    <numFmt numFmtId="175" formatCode="0.000"/>
    <numFmt numFmtId="176" formatCode="0.0"/>
    <numFmt numFmtId="177" formatCode="dd\-mm\-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
    <numFmt numFmtId="183" formatCode="0.0000000"/>
    <numFmt numFmtId="184" formatCode="#,##0;[Red]#,##0"/>
    <numFmt numFmtId="185" formatCode="d\ &quot;de&quot;\ mmmm\ &quot;de&quot;\ yyyy"/>
    <numFmt numFmtId="186" formatCode="0.00000000"/>
    <numFmt numFmtId="187" formatCode="[$-C0A]dddd\,\ dd&quot; de &quot;mmmm&quot; de &quot;yyyy"/>
    <numFmt numFmtId="188" formatCode="dd\-mm\-yy;@"/>
    <numFmt numFmtId="189" formatCode="[$-1010C0A]#,##0"/>
    <numFmt numFmtId="190" formatCode="#,##0.000"/>
    <numFmt numFmtId="191" formatCode="#,##0.0000"/>
  </numFmts>
  <fonts count="46">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12"/>
      <name val="Arial"/>
      <family val="0"/>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Arial"/>
      <family val="0"/>
    </font>
    <font>
      <sz val="8"/>
      <color indexed="10"/>
      <name val="Arial"/>
      <family val="0"/>
    </font>
    <font>
      <b/>
      <sz val="14"/>
      <name val="Arial"/>
      <family val="2"/>
    </font>
    <font>
      <b/>
      <sz val="12"/>
      <name val="Arial"/>
      <family val="2"/>
    </font>
    <font>
      <b/>
      <sz val="13"/>
      <name val="Arial"/>
      <family val="2"/>
    </font>
    <font>
      <b/>
      <sz val="11"/>
      <name val="Arial"/>
      <family val="2"/>
    </font>
    <font>
      <b/>
      <sz val="16"/>
      <name val="Arial"/>
      <family val="2"/>
    </font>
    <font>
      <b/>
      <sz val="6"/>
      <name val="Arial"/>
      <family val="2"/>
    </font>
    <font>
      <b/>
      <u val="single"/>
      <sz val="12"/>
      <color indexed="12"/>
      <name val="Arial"/>
      <family val="2"/>
    </font>
    <font>
      <i/>
      <u val="single"/>
      <sz val="10"/>
      <name val="Arial"/>
      <family val="2"/>
    </font>
    <font>
      <sz val="11"/>
      <name val="Times New Roman"/>
      <family val="1"/>
    </font>
    <font>
      <sz val="14"/>
      <name val="Times New Roman"/>
      <family val="1"/>
    </font>
    <font>
      <b/>
      <sz val="11"/>
      <name val="Times New Roman"/>
      <family val="1"/>
    </font>
    <font>
      <i/>
      <sz val="11"/>
      <name val="Times New Roman"/>
      <family val="1"/>
    </font>
    <font>
      <i/>
      <u val="single"/>
      <sz val="11"/>
      <name val="Times New Roman"/>
      <family val="1"/>
    </font>
    <font>
      <sz val="8"/>
      <color indexed="55"/>
      <name val="Arial"/>
      <family val="0"/>
    </font>
    <font>
      <b/>
      <sz val="11"/>
      <color indexed="10"/>
      <name val="Arial"/>
      <family val="2"/>
    </font>
    <font>
      <i/>
      <u val="single"/>
      <sz val="10"/>
      <color indexed="10"/>
      <name val="Arial"/>
      <family val="2"/>
    </font>
    <font>
      <b/>
      <i/>
      <u val="single"/>
      <sz val="10"/>
      <name val="Arial"/>
      <family val="2"/>
    </font>
    <font>
      <b/>
      <sz val="8"/>
      <color indexed="10"/>
      <name val="Arial"/>
      <family val="2"/>
    </font>
    <font>
      <i/>
      <sz val="10"/>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medium"/>
      <right style="medium"/>
      <top style="medium"/>
      <bottom>
        <color indexed="63"/>
      </bottom>
    </border>
    <border>
      <left>
        <color indexed="63"/>
      </left>
      <right>
        <color indexed="63"/>
      </right>
      <top>
        <color indexed="63"/>
      </top>
      <bottom style="medium"/>
    </border>
    <border>
      <left style="medium"/>
      <right style="medium"/>
      <top>
        <color indexed="63"/>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4"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7"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13" fillId="0" borderId="8" applyNumberFormat="0" applyFill="0" applyAlignment="0" applyProtection="0"/>
    <xf numFmtId="0" fontId="23" fillId="0" borderId="9" applyNumberFormat="0" applyFill="0" applyAlignment="0" applyProtection="0"/>
  </cellStyleXfs>
  <cellXfs count="255">
    <xf numFmtId="0" fontId="0" fillId="0" borderId="0" xfId="0" applyAlignment="1">
      <alignment/>
    </xf>
    <xf numFmtId="0" fontId="0" fillId="0" borderId="10" xfId="0" applyBorder="1" applyAlignment="1">
      <alignment horizontal="center"/>
    </xf>
    <xf numFmtId="0" fontId="0" fillId="0" borderId="10" xfId="0" applyFont="1" applyBorder="1" applyAlignment="1">
      <alignment/>
    </xf>
    <xf numFmtId="0" fontId="0" fillId="0" borderId="10" xfId="0" applyFont="1" applyBorder="1" applyAlignment="1">
      <alignment wrapText="1"/>
    </xf>
    <xf numFmtId="0" fontId="0" fillId="0" borderId="10" xfId="0" applyBorder="1" applyAlignment="1">
      <alignment/>
    </xf>
    <xf numFmtId="0" fontId="0" fillId="0" borderId="10" xfId="0" applyFont="1" applyFill="1" applyBorder="1" applyAlignment="1">
      <alignment/>
    </xf>
    <xf numFmtId="0" fontId="1" fillId="0" borderId="0" xfId="0" applyFont="1" applyAlignment="1">
      <alignment/>
    </xf>
    <xf numFmtId="176" fontId="0" fillId="0" borderId="0" xfId="0" applyNumberFormat="1" applyAlignment="1">
      <alignment/>
    </xf>
    <xf numFmtId="3" fontId="0" fillId="0" borderId="0" xfId="0" applyNumberFormat="1" applyAlignment="1">
      <alignment/>
    </xf>
    <xf numFmtId="0" fontId="0" fillId="0" borderId="0" xfId="0" applyAlignment="1">
      <alignment horizontal="center"/>
    </xf>
    <xf numFmtId="3" fontId="0" fillId="0" borderId="10" xfId="0" applyNumberFormat="1" applyFill="1" applyBorder="1" applyAlignment="1">
      <alignment/>
    </xf>
    <xf numFmtId="0" fontId="0" fillId="24" borderId="0" xfId="0" applyFill="1" applyAlignment="1">
      <alignment/>
    </xf>
    <xf numFmtId="176" fontId="0" fillId="24" borderId="0" xfId="0" applyNumberFormat="1" applyFill="1" applyAlignment="1">
      <alignment/>
    </xf>
    <xf numFmtId="182" fontId="0" fillId="0" borderId="10" xfId="0" applyNumberFormat="1" applyBorder="1" applyAlignment="1">
      <alignment/>
    </xf>
    <xf numFmtId="3" fontId="0" fillId="0" borderId="10" xfId="0" applyNumberFormat="1" applyBorder="1" applyAlignment="1">
      <alignment/>
    </xf>
    <xf numFmtId="0" fontId="0" fillId="0" borderId="11" xfId="0" applyFont="1" applyFill="1" applyBorder="1" applyAlignment="1">
      <alignment/>
    </xf>
    <xf numFmtId="176" fontId="0" fillId="0" borderId="10" xfId="0" applyNumberFormat="1" applyBorder="1" applyAlignment="1">
      <alignment/>
    </xf>
    <xf numFmtId="0" fontId="2" fillId="0" borderId="0" xfId="0" applyFont="1" applyFill="1" applyBorder="1" applyAlignment="1">
      <alignment/>
    </xf>
    <xf numFmtId="3" fontId="0" fillId="0" borderId="0" xfId="0" applyNumberFormat="1" applyFill="1" applyBorder="1" applyAlignment="1">
      <alignment/>
    </xf>
    <xf numFmtId="3" fontId="0" fillId="0" borderId="0" xfId="0" applyNumberFormat="1" applyBorder="1" applyAlignment="1">
      <alignment/>
    </xf>
    <xf numFmtId="3" fontId="0" fillId="0" borderId="10" xfId="0" applyNumberFormat="1" applyBorder="1" applyAlignment="1" quotePrefix="1">
      <alignment/>
    </xf>
    <xf numFmtId="182" fontId="0" fillId="0" borderId="10" xfId="0" applyNumberFormat="1" applyBorder="1" applyAlignment="1" quotePrefix="1">
      <alignment/>
    </xf>
    <xf numFmtId="0" fontId="5" fillId="0" borderId="0" xfId="0" applyFont="1" applyAlignment="1">
      <alignment/>
    </xf>
    <xf numFmtId="4" fontId="0" fillId="0" borderId="10" xfId="0" applyNumberFormat="1" applyBorder="1" applyAlignment="1">
      <alignment/>
    </xf>
    <xf numFmtId="4" fontId="0" fillId="0" borderId="12" xfId="0" applyNumberFormat="1" applyBorder="1" applyAlignment="1">
      <alignment/>
    </xf>
    <xf numFmtId="4" fontId="1" fillId="0" borderId="10" xfId="0" applyNumberFormat="1" applyFont="1" applyBorder="1" applyAlignment="1">
      <alignment/>
    </xf>
    <xf numFmtId="0" fontId="0" fillId="0" borderId="13" xfId="0" applyBorder="1" applyAlignment="1">
      <alignment horizontal="center"/>
    </xf>
    <xf numFmtId="0" fontId="0" fillId="0" borderId="14" xfId="0" applyBorder="1" applyAlignment="1">
      <alignment horizontal="center"/>
    </xf>
    <xf numFmtId="0" fontId="0" fillId="0" borderId="15" xfId="0" applyFont="1" applyBorder="1" applyAlignment="1">
      <alignment horizontal="right"/>
    </xf>
    <xf numFmtId="0" fontId="0" fillId="0" borderId="16" xfId="0" applyFont="1" applyBorder="1" applyAlignment="1">
      <alignment wrapText="1"/>
    </xf>
    <xf numFmtId="0" fontId="0" fillId="0" borderId="15" xfId="0" applyFont="1" applyBorder="1" applyAlignment="1">
      <alignment horizontal="center"/>
    </xf>
    <xf numFmtId="0" fontId="0" fillId="0" borderId="16" xfId="0" applyFont="1" applyBorder="1" applyAlignment="1">
      <alignment/>
    </xf>
    <xf numFmtId="3" fontId="0" fillId="0" borderId="15" xfId="0" applyNumberFormat="1" applyFont="1" applyBorder="1" applyAlignment="1">
      <alignment horizontal="right"/>
    </xf>
    <xf numFmtId="3" fontId="0" fillId="24" borderId="15" xfId="0" applyNumberFormat="1" applyFont="1" applyFill="1" applyBorder="1" applyAlignment="1">
      <alignment horizontal="right"/>
    </xf>
    <xf numFmtId="0" fontId="0" fillId="24" borderId="15" xfId="0" applyFont="1" applyFill="1" applyBorder="1" applyAlignment="1">
      <alignment horizontal="right"/>
    </xf>
    <xf numFmtId="0" fontId="0" fillId="0" borderId="15" xfId="0" applyFont="1" applyBorder="1" applyAlignment="1">
      <alignment/>
    </xf>
    <xf numFmtId="0" fontId="1" fillId="0" borderId="17" xfId="0" applyFont="1" applyFill="1" applyBorder="1" applyAlignment="1">
      <alignment/>
    </xf>
    <xf numFmtId="0" fontId="0" fillId="0" borderId="0" xfId="0" applyFill="1" applyAlignment="1">
      <alignment/>
    </xf>
    <xf numFmtId="3" fontId="0" fillId="0" borderId="0" xfId="0" applyNumberFormat="1" applyFill="1" applyAlignment="1">
      <alignment/>
    </xf>
    <xf numFmtId="176" fontId="1" fillId="0" borderId="0" xfId="0" applyNumberFormat="1" applyFont="1" applyAlignment="1">
      <alignment/>
    </xf>
    <xf numFmtId="0" fontId="0" fillId="22" borderId="0" xfId="0" applyFill="1" applyAlignment="1">
      <alignment/>
    </xf>
    <xf numFmtId="3" fontId="0" fillId="0" borderId="10" xfId="0" applyNumberFormat="1" applyFont="1" applyBorder="1" applyAlignment="1">
      <alignment/>
    </xf>
    <xf numFmtId="0" fontId="0" fillId="0" borderId="0" xfId="0" applyFont="1" applyFill="1" applyBorder="1" applyAlignment="1">
      <alignment/>
    </xf>
    <xf numFmtId="3" fontId="0" fillId="0" borderId="10" xfId="0" applyNumberFormat="1" applyFont="1" applyBorder="1" applyAlignment="1">
      <alignment/>
    </xf>
    <xf numFmtId="0" fontId="0" fillId="0" borderId="0" xfId="0" applyFill="1" applyBorder="1" applyAlignment="1">
      <alignment/>
    </xf>
    <xf numFmtId="182" fontId="0" fillId="0" borderId="10" xfId="0" applyNumberFormat="1" applyFill="1" applyBorder="1" applyAlignment="1">
      <alignment/>
    </xf>
    <xf numFmtId="3" fontId="0" fillId="0" borderId="10" xfId="0" applyNumberFormat="1" applyFill="1" applyBorder="1" applyAlignment="1" quotePrefix="1">
      <alignment/>
    </xf>
    <xf numFmtId="182" fontId="0" fillId="0" borderId="10" xfId="0" applyNumberFormat="1" applyFill="1" applyBorder="1" applyAlignment="1" quotePrefix="1">
      <alignment/>
    </xf>
    <xf numFmtId="176" fontId="0" fillId="0" borderId="0" xfId="0" applyNumberFormat="1" applyFill="1" applyAlignment="1">
      <alignment/>
    </xf>
    <xf numFmtId="1" fontId="0" fillId="0" borderId="0" xfId="0" applyNumberFormat="1" applyAlignment="1">
      <alignment/>
    </xf>
    <xf numFmtId="1" fontId="1" fillId="0" borderId="0" xfId="0" applyNumberFormat="1" applyFont="1" applyAlignment="1">
      <alignment/>
    </xf>
    <xf numFmtId="0" fontId="24" fillId="0" borderId="0" xfId="0" applyFont="1" applyAlignment="1">
      <alignment/>
    </xf>
    <xf numFmtId="0" fontId="24" fillId="0" borderId="0" xfId="0" applyFont="1" applyFill="1" applyBorder="1" applyAlignment="1">
      <alignment/>
    </xf>
    <xf numFmtId="3" fontId="24" fillId="0" borderId="0" xfId="0" applyNumberFormat="1" applyFont="1" applyBorder="1" applyAlignment="1">
      <alignment/>
    </xf>
    <xf numFmtId="0" fontId="0" fillId="0" borderId="0" xfId="0" applyFont="1" applyAlignment="1">
      <alignment/>
    </xf>
    <xf numFmtId="0" fontId="0" fillId="0" borderId="0" xfId="0" applyFont="1" applyFill="1" applyAlignment="1">
      <alignment/>
    </xf>
    <xf numFmtId="0" fontId="0" fillId="0" borderId="10" xfId="0" applyFont="1" applyFill="1" applyBorder="1" applyAlignment="1">
      <alignment horizontal="center"/>
    </xf>
    <xf numFmtId="0" fontId="0" fillId="0" borderId="10" xfId="0" applyFill="1" applyBorder="1" applyAlignment="1">
      <alignment horizontal="center"/>
    </xf>
    <xf numFmtId="3" fontId="0" fillId="0" borderId="10" xfId="0" applyNumberFormat="1" applyFont="1" applyFill="1" applyBorder="1" applyAlignment="1">
      <alignment/>
    </xf>
    <xf numFmtId="0" fontId="0" fillId="0" borderId="10" xfId="0" applyFont="1" applyFill="1" applyBorder="1" applyAlignment="1">
      <alignment/>
    </xf>
    <xf numFmtId="3" fontId="0" fillId="0" borderId="10" xfId="0" applyNumberFormat="1" applyFont="1" applyFill="1" applyBorder="1" applyAlignment="1">
      <alignment/>
    </xf>
    <xf numFmtId="4" fontId="0" fillId="0" borderId="10" xfId="0" applyNumberFormat="1" applyFont="1" applyFill="1" applyBorder="1" applyAlignment="1">
      <alignment/>
    </xf>
    <xf numFmtId="0" fontId="0" fillId="0" borderId="10" xfId="0" applyFont="1" applyFill="1" applyBorder="1" applyAlignment="1">
      <alignment wrapText="1"/>
    </xf>
    <xf numFmtId="0" fontId="0" fillId="0" borderId="10" xfId="0" applyFont="1" applyFill="1" applyBorder="1" applyAlignment="1">
      <alignment wrapText="1"/>
    </xf>
    <xf numFmtId="0" fontId="0" fillId="0" borderId="0" xfId="0" applyFont="1" applyFill="1" applyBorder="1" applyAlignment="1">
      <alignment/>
    </xf>
    <xf numFmtId="3" fontId="0" fillId="0" borderId="0" xfId="0" applyNumberFormat="1" applyFont="1" applyFill="1" applyBorder="1" applyAlignment="1">
      <alignment/>
    </xf>
    <xf numFmtId="0" fontId="24" fillId="0" borderId="0" xfId="0" applyFont="1" applyFill="1" applyAlignment="1">
      <alignment/>
    </xf>
    <xf numFmtId="3" fontId="24" fillId="0" borderId="0" xfId="0" applyNumberFormat="1" applyFont="1" applyFill="1" applyBorder="1" applyAlignment="1">
      <alignment/>
    </xf>
    <xf numFmtId="0" fontId="5" fillId="0" borderId="0" xfId="0" applyFont="1" applyFill="1" applyAlignment="1">
      <alignment/>
    </xf>
    <xf numFmtId="182" fontId="0" fillId="0" borderId="10" xfId="0" applyNumberFormat="1" applyFont="1" applyFill="1" applyBorder="1" applyAlignment="1">
      <alignment/>
    </xf>
    <xf numFmtId="0" fontId="2" fillId="0" borderId="0" xfId="0" applyFont="1" applyFill="1" applyBorder="1" applyAlignment="1">
      <alignment/>
    </xf>
    <xf numFmtId="0" fontId="25" fillId="0" borderId="0" xfId="0" applyFont="1" applyFill="1" applyBorder="1" applyAlignment="1">
      <alignment/>
    </xf>
    <xf numFmtId="176" fontId="0" fillId="0" borderId="12" xfId="0" applyNumberFormat="1" applyFont="1" applyFill="1" applyBorder="1" applyAlignment="1">
      <alignment/>
    </xf>
    <xf numFmtId="176" fontId="0" fillId="0" borderId="10" xfId="0" applyNumberFormat="1" applyFont="1" applyFill="1" applyBorder="1" applyAlignment="1">
      <alignment/>
    </xf>
    <xf numFmtId="0" fontId="0" fillId="0" borderId="10" xfId="0" applyBorder="1" applyAlignment="1">
      <alignment horizontal="center" wrapText="1"/>
    </xf>
    <xf numFmtId="0" fontId="0" fillId="0" borderId="10" xfId="0" applyBorder="1" applyAlignment="1">
      <alignment wrapText="1"/>
    </xf>
    <xf numFmtId="176" fontId="0" fillId="0" borderId="10" xfId="0" applyNumberFormat="1" applyFont="1" applyBorder="1" applyAlignment="1">
      <alignment/>
    </xf>
    <xf numFmtId="176" fontId="0" fillId="0" borderId="10" xfId="0" applyNumberFormat="1" applyFont="1" applyBorder="1" applyAlignment="1">
      <alignment/>
    </xf>
    <xf numFmtId="0" fontId="0" fillId="25" borderId="0" xfId="0" applyFill="1" applyBorder="1" applyAlignment="1">
      <alignment/>
    </xf>
    <xf numFmtId="0" fontId="0" fillId="25" borderId="0" xfId="0" applyFill="1" applyAlignment="1">
      <alignment/>
    </xf>
    <xf numFmtId="189" fontId="0" fillId="25" borderId="0" xfId="0" applyNumberFormat="1" applyFill="1" applyBorder="1" applyAlignment="1">
      <alignment/>
    </xf>
    <xf numFmtId="189" fontId="0" fillId="25" borderId="0" xfId="0" applyNumberFormat="1" applyFill="1" applyBorder="1" applyAlignment="1">
      <alignment/>
    </xf>
    <xf numFmtId="0" fontId="29" fillId="25" borderId="0" xfId="0" applyFont="1" applyFill="1" applyBorder="1" applyAlignment="1">
      <alignment horizontal="center"/>
    </xf>
    <xf numFmtId="0" fontId="5" fillId="25" borderId="0" xfId="0" applyFont="1" applyFill="1" applyBorder="1" applyAlignment="1">
      <alignment/>
    </xf>
    <xf numFmtId="0" fontId="31" fillId="0" borderId="0" xfId="0" applyFont="1" applyFill="1" applyBorder="1" applyAlignment="1">
      <alignment/>
    </xf>
    <xf numFmtId="0" fontId="1" fillId="25" borderId="0" xfId="0" applyFont="1" applyFill="1" applyBorder="1" applyAlignment="1">
      <alignment/>
    </xf>
    <xf numFmtId="0" fontId="0" fillId="0" borderId="0" xfId="0" applyBorder="1" applyAlignment="1">
      <alignment/>
    </xf>
    <xf numFmtId="3" fontId="0" fillId="0" borderId="0" xfId="0" applyNumberFormat="1" applyFont="1" applyBorder="1" applyAlignment="1">
      <alignment/>
    </xf>
    <xf numFmtId="182" fontId="0" fillId="0" borderId="0" xfId="0" applyNumberFormat="1" applyAlignment="1">
      <alignment/>
    </xf>
    <xf numFmtId="2" fontId="0" fillId="0" borderId="0" xfId="0" applyNumberFormat="1" applyAlignment="1">
      <alignment/>
    </xf>
    <xf numFmtId="0" fontId="0" fillId="0" borderId="10" xfId="0" applyFont="1" applyBorder="1" applyAlignment="1">
      <alignment horizontal="center"/>
    </xf>
    <xf numFmtId="176" fontId="0" fillId="0" borderId="12" xfId="0" applyNumberFormat="1" applyBorder="1" applyAlignment="1">
      <alignment/>
    </xf>
    <xf numFmtId="176" fontId="0" fillId="0" borderId="10" xfId="0" applyNumberFormat="1" applyFill="1" applyBorder="1" applyAlignment="1">
      <alignment/>
    </xf>
    <xf numFmtId="0" fontId="2" fillId="0" borderId="0" xfId="0" applyFont="1" applyFill="1" applyBorder="1" applyAlignment="1">
      <alignment horizontal="left" wrapText="1"/>
    </xf>
    <xf numFmtId="0" fontId="0" fillId="0" borderId="0" xfId="0" applyFont="1" applyAlignment="1">
      <alignment vertical="top" wrapText="1"/>
    </xf>
    <xf numFmtId="0" fontId="3" fillId="0" borderId="0" xfId="45" applyAlignment="1">
      <alignment/>
    </xf>
    <xf numFmtId="2" fontId="3" fillId="0" borderId="0" xfId="45" applyNumberFormat="1" applyAlignment="1">
      <alignment/>
    </xf>
    <xf numFmtId="0" fontId="27" fillId="25" borderId="0" xfId="0" applyFont="1" applyFill="1" applyAlignment="1">
      <alignment/>
    </xf>
    <xf numFmtId="0" fontId="27" fillId="25" borderId="0" xfId="0" applyFont="1" applyFill="1" applyBorder="1" applyAlignment="1">
      <alignment/>
    </xf>
    <xf numFmtId="2"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Alignment="1">
      <alignment/>
    </xf>
    <xf numFmtId="17" fontId="2" fillId="25" borderId="0" xfId="0" applyNumberFormat="1" applyFont="1" applyFill="1" applyAlignment="1" quotePrefix="1">
      <alignment horizontal="right"/>
    </xf>
    <xf numFmtId="0" fontId="0" fillId="25" borderId="0" xfId="0" applyFill="1" applyBorder="1" applyAlignment="1">
      <alignment/>
    </xf>
    <xf numFmtId="0" fontId="3" fillId="0" borderId="0" xfId="45" applyFill="1" applyBorder="1" applyAlignment="1">
      <alignment horizontal="left" wrapText="1"/>
    </xf>
    <xf numFmtId="0" fontId="1" fillId="0" borderId="0" xfId="0" applyFont="1" applyFill="1" applyBorder="1" applyAlignment="1">
      <alignment/>
    </xf>
    <xf numFmtId="4" fontId="0" fillId="0" borderId="10" xfId="0" applyNumberFormat="1" applyFont="1" applyBorder="1" applyAlignment="1">
      <alignment/>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6" fillId="0" borderId="0" xfId="0" applyFont="1" applyFill="1" applyBorder="1" applyAlignment="1">
      <alignment horizontal="left" wrapText="1"/>
    </xf>
    <xf numFmtId="0" fontId="39" fillId="25" borderId="0" xfId="0" applyFont="1" applyFill="1" applyBorder="1" applyAlignment="1">
      <alignment/>
    </xf>
    <xf numFmtId="191" fontId="0" fillId="0" borderId="0" xfId="0" applyNumberFormat="1" applyAlignment="1">
      <alignment/>
    </xf>
    <xf numFmtId="4" fontId="0" fillId="0" borderId="10" xfId="0" applyNumberFormat="1" applyFill="1" applyBorder="1" applyAlignment="1">
      <alignment/>
    </xf>
    <xf numFmtId="4" fontId="0" fillId="0" borderId="10" xfId="0" applyNumberFormat="1" applyBorder="1" applyAlignment="1" quotePrefix="1">
      <alignment/>
    </xf>
    <xf numFmtId="4" fontId="0" fillId="0" borderId="10" xfId="0" applyNumberFormat="1" applyFill="1" applyBorder="1" applyAlignment="1" quotePrefix="1">
      <alignment/>
    </xf>
    <xf numFmtId="3" fontId="0" fillId="0" borderId="0" xfId="0" applyNumberFormat="1" applyFont="1" applyFill="1" applyAlignment="1">
      <alignment/>
    </xf>
    <xf numFmtId="0" fontId="40" fillId="25" borderId="0" xfId="0" applyFont="1" applyFill="1" applyBorder="1" applyAlignment="1">
      <alignment horizontal="center"/>
    </xf>
    <xf numFmtId="3" fontId="0" fillId="0" borderId="18" xfId="0" applyNumberFormat="1" applyBorder="1" applyAlignment="1" quotePrefix="1">
      <alignment/>
    </xf>
    <xf numFmtId="1" fontId="0" fillId="0" borderId="0" xfId="0" applyNumberFormat="1" applyFill="1" applyAlignment="1">
      <alignment/>
    </xf>
    <xf numFmtId="1" fontId="0" fillId="0" borderId="0" xfId="0" applyNumberFormat="1" applyFill="1" applyAlignment="1">
      <alignment horizontal="left" indent="1"/>
    </xf>
    <xf numFmtId="4" fontId="24" fillId="0" borderId="0" xfId="0" applyNumberFormat="1" applyFont="1" applyFill="1" applyBorder="1" applyAlignment="1">
      <alignment/>
    </xf>
    <xf numFmtId="190" fontId="0" fillId="0" borderId="0" xfId="0" applyNumberFormat="1" applyAlignment="1">
      <alignment/>
    </xf>
    <xf numFmtId="182" fontId="1" fillId="0" borderId="10" xfId="0" applyNumberFormat="1" applyFont="1" applyBorder="1" applyAlignment="1">
      <alignment/>
    </xf>
    <xf numFmtId="182" fontId="1" fillId="0" borderId="10" xfId="0" applyNumberFormat="1" applyFont="1" applyFill="1" applyBorder="1" applyAlignment="1">
      <alignment/>
    </xf>
    <xf numFmtId="3" fontId="1" fillId="0" borderId="10" xfId="0" applyNumberFormat="1" applyFont="1" applyFill="1" applyBorder="1" applyAlignment="1">
      <alignment/>
    </xf>
    <xf numFmtId="0" fontId="33" fillId="0" borderId="0" xfId="0" applyFont="1" applyAlignment="1">
      <alignment horizontal="justify" vertical="top" wrapText="1"/>
    </xf>
    <xf numFmtId="0" fontId="24" fillId="0" borderId="0" xfId="0" applyFont="1" applyAlignment="1">
      <alignment/>
    </xf>
    <xf numFmtId="0" fontId="24" fillId="0" borderId="0" xfId="0" applyFont="1" applyFill="1" applyAlignment="1">
      <alignment/>
    </xf>
    <xf numFmtId="0" fontId="32" fillId="25" borderId="0" xfId="45" applyFont="1" applyFill="1" applyBorder="1" applyAlignment="1">
      <alignment horizontal="left"/>
    </xf>
    <xf numFmtId="0" fontId="0" fillId="0" borderId="0" xfId="0" applyFont="1" applyAlignment="1">
      <alignment/>
    </xf>
    <xf numFmtId="0" fontId="0" fillId="0" borderId="10" xfId="0" applyFont="1" applyBorder="1" applyAlignment="1">
      <alignment horizontal="center"/>
    </xf>
    <xf numFmtId="3" fontId="0" fillId="0" borderId="10" xfId="0" applyNumberFormat="1" applyFont="1" applyBorder="1" applyAlignment="1" quotePrefix="1">
      <alignment/>
    </xf>
    <xf numFmtId="4" fontId="0" fillId="0" borderId="10" xfId="0" applyNumberFormat="1" applyFont="1" applyBorder="1" applyAlignment="1" quotePrefix="1">
      <alignment/>
    </xf>
    <xf numFmtId="182" fontId="0" fillId="0" borderId="10" xfId="0" applyNumberFormat="1" applyFont="1" applyBorder="1" applyAlignment="1" quotePrefix="1">
      <alignment/>
    </xf>
    <xf numFmtId="182" fontId="0" fillId="0" borderId="10" xfId="0" applyNumberFormat="1" applyFont="1" applyFill="1" applyBorder="1" applyAlignment="1">
      <alignment/>
    </xf>
    <xf numFmtId="2" fontId="0" fillId="0" borderId="10" xfId="0" applyNumberFormat="1" applyFont="1" applyBorder="1" applyAlignment="1">
      <alignment/>
    </xf>
    <xf numFmtId="2" fontId="0" fillId="0" borderId="10" xfId="0" applyNumberFormat="1" applyFill="1" applyBorder="1" applyAlignment="1">
      <alignment/>
    </xf>
    <xf numFmtId="182" fontId="0" fillId="0" borderId="10" xfId="0" applyNumberFormat="1" applyFont="1" applyBorder="1" applyAlignment="1">
      <alignment/>
    </xf>
    <xf numFmtId="176" fontId="0" fillId="0" borderId="12" xfId="0" applyNumberFormat="1" applyFont="1" applyFill="1" applyBorder="1" applyAlignment="1">
      <alignment/>
    </xf>
    <xf numFmtId="176" fontId="0" fillId="0" borderId="10" xfId="0" applyNumberFormat="1" applyFont="1" applyFill="1" applyBorder="1" applyAlignment="1">
      <alignment/>
    </xf>
    <xf numFmtId="4" fontId="0" fillId="0" borderId="12" xfId="0" applyNumberFormat="1" applyFont="1" applyBorder="1" applyAlignment="1">
      <alignment/>
    </xf>
    <xf numFmtId="0" fontId="0" fillId="0" borderId="10" xfId="0" applyFont="1" applyFill="1" applyBorder="1" applyAlignment="1">
      <alignment horizontal="center"/>
    </xf>
    <xf numFmtId="0" fontId="0" fillId="0" borderId="10" xfId="0" applyFont="1" applyBorder="1" applyAlignment="1">
      <alignment horizontal="center" wrapText="1"/>
    </xf>
    <xf numFmtId="0" fontId="41" fillId="0" borderId="0" xfId="0" applyFont="1" applyAlignment="1">
      <alignment horizontal="justify" vertical="top" wrapText="1"/>
    </xf>
    <xf numFmtId="0" fontId="0" fillId="0" borderId="0" xfId="0" applyFont="1" applyFill="1" applyAlignment="1">
      <alignment/>
    </xf>
    <xf numFmtId="3" fontId="0" fillId="0" borderId="0" xfId="0" applyNumberFormat="1" applyFont="1" applyFill="1" applyBorder="1" applyAlignment="1">
      <alignment/>
    </xf>
    <xf numFmtId="0" fontId="1" fillId="0" borderId="0" xfId="0" applyFont="1" applyAlignment="1">
      <alignment vertical="top" wrapText="1"/>
    </xf>
    <xf numFmtId="175" fontId="0" fillId="0" borderId="0" xfId="0" applyNumberFormat="1" applyFill="1" applyAlignment="1">
      <alignment/>
    </xf>
    <xf numFmtId="2" fontId="0" fillId="0" borderId="0" xfId="0" applyNumberFormat="1" applyFill="1" applyAlignment="1">
      <alignment/>
    </xf>
    <xf numFmtId="190" fontId="24" fillId="0" borderId="0" xfId="0" applyNumberFormat="1" applyFont="1" applyFill="1" applyBorder="1" applyAlignment="1">
      <alignment/>
    </xf>
    <xf numFmtId="2" fontId="0" fillId="0" borderId="0" xfId="0" applyNumberFormat="1" applyFont="1" applyAlignment="1">
      <alignment vertical="top" wrapText="1"/>
    </xf>
    <xf numFmtId="2" fontId="1" fillId="0" borderId="0" xfId="0" applyNumberFormat="1" applyFont="1" applyAlignment="1">
      <alignment vertical="top" wrapText="1"/>
    </xf>
    <xf numFmtId="2" fontId="0" fillId="0" borderId="0" xfId="0" applyNumberFormat="1" applyFill="1" applyAlignment="1">
      <alignment horizontal="left" indent="1"/>
    </xf>
    <xf numFmtId="182" fontId="0" fillId="0" borderId="0" xfId="0" applyNumberFormat="1" applyFont="1" applyAlignment="1">
      <alignment vertical="top" wrapText="1"/>
    </xf>
    <xf numFmtId="0" fontId="30" fillId="25" borderId="0" xfId="0" applyFont="1" applyFill="1" applyBorder="1" applyAlignment="1">
      <alignment horizontal="center" vertical="top" wrapText="1"/>
    </xf>
    <xf numFmtId="0" fontId="43" fillId="0" borderId="0" xfId="0" applyFont="1" applyFill="1" applyBorder="1" applyAlignment="1">
      <alignment horizontal="justify" vertical="top" wrapText="1"/>
    </xf>
    <xf numFmtId="0" fontId="43" fillId="0" borderId="19" xfId="0" applyFont="1" applyFill="1" applyBorder="1" applyAlignment="1">
      <alignment horizontal="justify" vertical="top" wrapText="1"/>
    </xf>
    <xf numFmtId="0" fontId="2" fillId="0" borderId="2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32" fillId="25" borderId="0" xfId="45" applyFont="1" applyFill="1" applyBorder="1" applyAlignment="1">
      <alignment horizontal="left"/>
    </xf>
    <xf numFmtId="0" fontId="45" fillId="0" borderId="24" xfId="0" applyFont="1" applyFill="1" applyBorder="1" applyAlignment="1">
      <alignment horizontal="justify" vertical="top" wrapText="1"/>
    </xf>
    <xf numFmtId="0" fontId="43" fillId="0" borderId="25" xfId="0" applyFont="1" applyFill="1" applyBorder="1" applyAlignment="1">
      <alignment horizontal="justify" vertical="top" wrapText="1"/>
    </xf>
    <xf numFmtId="0" fontId="43" fillId="0" borderId="26" xfId="0" applyFont="1" applyFill="1" applyBorder="1" applyAlignment="1">
      <alignment horizontal="justify" vertical="top" wrapText="1"/>
    </xf>
    <xf numFmtId="0" fontId="43" fillId="0" borderId="20" xfId="0" applyFont="1" applyFill="1" applyBorder="1" applyAlignment="1">
      <alignment horizontal="justify" vertical="top" wrapText="1"/>
    </xf>
    <xf numFmtId="0" fontId="32" fillId="0" borderId="0" xfId="45" applyFont="1" applyFill="1" applyBorder="1" applyAlignment="1">
      <alignment horizontal="left"/>
    </xf>
    <xf numFmtId="0" fontId="0" fillId="0" borderId="0" xfId="0" applyFont="1" applyAlignment="1">
      <alignment horizontal="justify" vertical="top" wrapText="1"/>
    </xf>
    <xf numFmtId="0" fontId="0" fillId="25" borderId="0" xfId="0" applyFill="1" applyAlignment="1">
      <alignment horizontal="center" wrapText="1"/>
    </xf>
    <xf numFmtId="0" fontId="0" fillId="25" borderId="0" xfId="0" applyFill="1" applyAlignment="1">
      <alignment horizontal="center"/>
    </xf>
    <xf numFmtId="0" fontId="33" fillId="0" borderId="0" xfId="0" applyFont="1" applyFill="1" applyAlignment="1">
      <alignment horizontal="justify" vertical="top" wrapText="1"/>
    </xf>
    <xf numFmtId="0" fontId="42" fillId="0" borderId="0" xfId="0" applyFont="1" applyFill="1" applyAlignment="1">
      <alignment horizontal="justify" vertical="top" wrapText="1"/>
    </xf>
    <xf numFmtId="0" fontId="0" fillId="0" borderId="13" xfId="0" applyFont="1" applyBorder="1" applyAlignment="1">
      <alignment horizontal="justify" vertical="center"/>
    </xf>
    <xf numFmtId="0" fontId="0" fillId="0" borderId="14" xfId="0" applyFont="1" applyBorder="1" applyAlignment="1">
      <alignment horizontal="justify" vertical="center"/>
    </xf>
    <xf numFmtId="0" fontId="2" fillId="0" borderId="25" xfId="0" applyFont="1" applyFill="1" applyBorder="1" applyAlignment="1">
      <alignment horizontal="left" vertical="top"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8" xfId="0" applyFont="1" applyBorder="1" applyAlignment="1">
      <alignment horizontal="left"/>
    </xf>
    <xf numFmtId="0" fontId="0" fillId="0" borderId="27"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6" fillId="0" borderId="0" xfId="0" applyFont="1" applyAlignment="1">
      <alignment horizontal="center"/>
    </xf>
    <xf numFmtId="0" fontId="0" fillId="0" borderId="10" xfId="0" applyFont="1" applyBorder="1" applyAlignment="1">
      <alignment horizontal="left"/>
    </xf>
    <xf numFmtId="0" fontId="0" fillId="0" borderId="13" xfId="0" applyFont="1" applyBorder="1" applyAlignment="1">
      <alignment horizontal="center" vertical="center" wrapText="1"/>
    </xf>
    <xf numFmtId="0" fontId="0" fillId="0" borderId="13" xfId="0" applyFont="1" applyBorder="1" applyAlignment="1">
      <alignment horizontal="justify" vertical="center"/>
    </xf>
    <xf numFmtId="0" fontId="0" fillId="0" borderId="14" xfId="0" applyFont="1" applyBorder="1" applyAlignment="1">
      <alignment horizontal="justify" vertical="center"/>
    </xf>
    <xf numFmtId="0" fontId="0" fillId="0" borderId="18" xfId="0" applyFont="1" applyBorder="1" applyAlignment="1">
      <alignment horizontal="left"/>
    </xf>
    <xf numFmtId="0" fontId="0" fillId="0" borderId="27" xfId="0" applyFont="1" applyBorder="1" applyAlignment="1">
      <alignment horizontal="left"/>
    </xf>
    <xf numFmtId="0" fontId="0" fillId="0" borderId="12" xfId="0" applyFont="1" applyBorder="1" applyAlignment="1">
      <alignment horizontal="left"/>
    </xf>
    <xf numFmtId="0" fontId="0" fillId="0" borderId="0" xfId="0" applyFont="1" applyFill="1" applyAlignment="1">
      <alignment horizontal="justify" vertical="top" wrapText="1"/>
    </xf>
    <xf numFmtId="0" fontId="1" fillId="0" borderId="0" xfId="0" applyFont="1" applyFill="1" applyAlignment="1">
      <alignment horizontal="justify" vertical="top" wrapText="1"/>
    </xf>
    <xf numFmtId="0" fontId="2" fillId="0" borderId="25" xfId="0" applyFont="1" applyFill="1" applyBorder="1" applyAlignment="1">
      <alignment horizontal="left" wrapText="1"/>
    </xf>
    <xf numFmtId="0" fontId="2" fillId="0" borderId="0" xfId="0" applyFont="1" applyFill="1" applyBorder="1" applyAlignment="1">
      <alignment horizontal="left" wrapText="1"/>
    </xf>
    <xf numFmtId="0" fontId="0" fillId="0" borderId="13" xfId="0" applyBorder="1" applyAlignment="1">
      <alignment horizontal="center"/>
    </xf>
    <xf numFmtId="0" fontId="0" fillId="0" borderId="14" xfId="0" applyBorder="1" applyAlignment="1">
      <alignment horizontal="center"/>
    </xf>
    <xf numFmtId="0" fontId="0" fillId="0" borderId="10" xfId="0" applyBorder="1" applyAlignment="1">
      <alignment horizontal="center"/>
    </xf>
    <xf numFmtId="0" fontId="0" fillId="0" borderId="13" xfId="0" applyBorder="1" applyAlignment="1">
      <alignment horizontal="justify"/>
    </xf>
    <xf numFmtId="0" fontId="0" fillId="0" borderId="14" xfId="0" applyBorder="1" applyAlignment="1">
      <alignment horizontal="justify"/>
    </xf>
    <xf numFmtId="0" fontId="27" fillId="0" borderId="0" xfId="0" applyFont="1" applyAlignment="1">
      <alignment horizontal="center"/>
    </xf>
    <xf numFmtId="0" fontId="0" fillId="0" borderId="13" xfId="0" applyBorder="1" applyAlignment="1">
      <alignment horizontal="center" wrapText="1"/>
    </xf>
    <xf numFmtId="0" fontId="42" fillId="0" borderId="0" xfId="0" applyFont="1" applyAlignment="1">
      <alignment horizontal="justify" vertical="top" wrapText="1"/>
    </xf>
    <xf numFmtId="0" fontId="0" fillId="0" borderId="10"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3" xfId="0" applyFont="1" applyBorder="1" applyAlignment="1">
      <alignment horizontal="justify"/>
    </xf>
    <xf numFmtId="0" fontId="0" fillId="0" borderId="14" xfId="0" applyFont="1" applyBorder="1" applyAlignment="1">
      <alignment horizontal="justify"/>
    </xf>
    <xf numFmtId="0" fontId="6" fillId="0" borderId="25" xfId="0" applyFont="1" applyFill="1" applyBorder="1" applyAlignment="1">
      <alignment horizontal="left"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wrapText="1"/>
    </xf>
    <xf numFmtId="0" fontId="0" fillId="0" borderId="18" xfId="0" applyBorder="1" applyAlignment="1">
      <alignment horizontal="center"/>
    </xf>
    <xf numFmtId="0" fontId="0" fillId="0" borderId="27" xfId="0" applyBorder="1" applyAlignment="1">
      <alignment horizontal="center"/>
    </xf>
    <xf numFmtId="0" fontId="0" fillId="0" borderId="12" xfId="0" applyBorder="1" applyAlignment="1">
      <alignment horizontal="center"/>
    </xf>
    <xf numFmtId="0" fontId="33" fillId="0" borderId="0" xfId="0" applyFont="1" applyAlignment="1">
      <alignment horizontal="justify" vertical="top" wrapText="1"/>
    </xf>
    <xf numFmtId="0" fontId="24" fillId="0" borderId="0" xfId="0" applyFont="1" applyAlignment="1">
      <alignment horizontal="left" vertical="top" wrapText="1"/>
    </xf>
    <xf numFmtId="0" fontId="0" fillId="0" borderId="13" xfId="0" applyFont="1" applyFill="1" applyBorder="1" applyAlignment="1">
      <alignment horizontal="center"/>
    </xf>
    <xf numFmtId="0" fontId="0" fillId="0" borderId="14" xfId="0" applyFont="1" applyFill="1" applyBorder="1" applyAlignment="1">
      <alignment horizontal="center"/>
    </xf>
    <xf numFmtId="0" fontId="2" fillId="0" borderId="25" xfId="0" applyFont="1" applyFill="1" applyBorder="1" applyAlignment="1">
      <alignment horizontal="left" vertical="top" wrapText="1"/>
    </xf>
    <xf numFmtId="0" fontId="0" fillId="0" borderId="10"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0" xfId="0" applyFont="1" applyFill="1" applyBorder="1" applyAlignment="1">
      <alignment horizontal="center"/>
    </xf>
    <xf numFmtId="0" fontId="0" fillId="0" borderId="13" xfId="0" applyFont="1" applyBorder="1" applyAlignment="1">
      <alignment horizontal="center" wrapText="1"/>
    </xf>
    <xf numFmtId="0" fontId="0" fillId="0" borderId="14" xfId="0" applyFont="1" applyBorder="1" applyAlignment="1">
      <alignment horizontal="center" wrapText="1"/>
    </xf>
    <xf numFmtId="0" fontId="0" fillId="0" borderId="0" xfId="0" applyFont="1" applyAlignment="1">
      <alignment horizontal="left" vertical="top" wrapText="1"/>
    </xf>
    <xf numFmtId="0" fontId="5" fillId="0" borderId="0" xfId="0" applyFont="1" applyFill="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10" xfId="0" applyFill="1" applyBorder="1" applyAlignment="1">
      <alignment horizontal="center"/>
    </xf>
    <xf numFmtId="0" fontId="0" fillId="0" borderId="13" xfId="0" applyFill="1" applyBorder="1" applyAlignment="1">
      <alignment horizontal="justify"/>
    </xf>
    <xf numFmtId="0" fontId="0" fillId="0" borderId="14" xfId="0" applyFill="1" applyBorder="1" applyAlignment="1">
      <alignment horizontal="justify"/>
    </xf>
    <xf numFmtId="0" fontId="0" fillId="0" borderId="13" xfId="0" applyFont="1" applyFill="1" applyBorder="1" applyAlignment="1">
      <alignment horizontal="justify"/>
    </xf>
    <xf numFmtId="0" fontId="0" fillId="0" borderId="14" xfId="0" applyFont="1" applyFill="1" applyBorder="1" applyAlignment="1">
      <alignment horizontal="justify"/>
    </xf>
    <xf numFmtId="0" fontId="5" fillId="0" borderId="0" xfId="0" applyFont="1" applyAlignment="1">
      <alignment horizontal="center"/>
    </xf>
    <xf numFmtId="0" fontId="0" fillId="0" borderId="13" xfId="0" applyFont="1" applyFill="1" applyBorder="1" applyAlignment="1">
      <alignment horizontal="justify"/>
    </xf>
    <xf numFmtId="0" fontId="0" fillId="0" borderId="14" xfId="0" applyFont="1" applyFill="1" applyBorder="1" applyAlignment="1">
      <alignment horizontal="justify"/>
    </xf>
    <xf numFmtId="0" fontId="6" fillId="0" borderId="25" xfId="0" applyFont="1" applyFill="1" applyBorder="1" applyAlignment="1">
      <alignment horizontal="left" vertical="top" wrapText="1"/>
    </xf>
    <xf numFmtId="0" fontId="41" fillId="0" borderId="0" xfId="0" applyFont="1" applyAlignment="1">
      <alignment horizontal="justify" vertical="top" wrapText="1"/>
    </xf>
    <xf numFmtId="0" fontId="0" fillId="0" borderId="0" xfId="0" applyFont="1" applyFill="1" applyBorder="1" applyAlignment="1">
      <alignment horizontal="left" shrinkToFit="1"/>
    </xf>
    <xf numFmtId="0" fontId="28" fillId="0" borderId="0" xfId="0" applyFont="1" applyAlignment="1">
      <alignment horizontal="center"/>
    </xf>
    <xf numFmtId="0" fontId="0" fillId="0" borderId="13" xfId="0" applyFont="1" applyFill="1" applyBorder="1" applyAlignment="1">
      <alignment horizontal="center" wrapText="1"/>
    </xf>
    <xf numFmtId="0" fontId="0" fillId="0" borderId="0" xfId="0" applyAlignment="1">
      <alignment horizontal="center"/>
    </xf>
    <xf numFmtId="0" fontId="0" fillId="0" borderId="28" xfId="0" applyFont="1" applyBorder="1" applyAlignment="1">
      <alignment horizontal="center"/>
    </xf>
    <xf numFmtId="0" fontId="0" fillId="0" borderId="16" xfId="0" applyFont="1" applyBorder="1" applyAlignment="1">
      <alignment horizontal="center"/>
    </xf>
    <xf numFmtId="0" fontId="0" fillId="0" borderId="29" xfId="0"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0" fontId="0" fillId="0" borderId="32" xfId="0" applyFont="1" applyBorder="1" applyAlignment="1">
      <alignment horizontal="center"/>
    </xf>
    <xf numFmtId="0" fontId="0" fillId="0" borderId="33" xfId="0" applyFont="1" applyBorder="1" applyAlignment="1">
      <alignment horizontal="center"/>
    </xf>
    <xf numFmtId="0" fontId="0" fillId="0" borderId="28" xfId="0" applyFont="1" applyBorder="1" applyAlignment="1">
      <alignment horizontal="justify"/>
    </xf>
    <xf numFmtId="0" fontId="0" fillId="0" borderId="30" xfId="0" applyFont="1" applyBorder="1" applyAlignment="1">
      <alignment horizontal="justify"/>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676275</xdr:colOff>
      <xdr:row>0</xdr:row>
      <xdr:rowOff>142875</xdr:rowOff>
    </xdr:from>
    <xdr:to>
      <xdr:col>13</xdr:col>
      <xdr:colOff>1085850</xdr:colOff>
      <xdr:row>3</xdr:row>
      <xdr:rowOff>123825</xdr:rowOff>
    </xdr:to>
    <xdr:pic>
      <xdr:nvPicPr>
        <xdr:cNvPr id="1" name="Picture 2"/>
        <xdr:cNvPicPr preferRelativeResize="1">
          <a:picLocks noChangeAspect="1"/>
        </xdr:cNvPicPr>
      </xdr:nvPicPr>
      <xdr:blipFill>
        <a:blip r:embed="rId1"/>
        <a:stretch>
          <a:fillRect/>
        </a:stretch>
      </xdr:blipFill>
      <xdr:spPr>
        <a:xfrm>
          <a:off x="9525000" y="142875"/>
          <a:ext cx="2000250" cy="523875"/>
        </a:xfrm>
        <a:prstGeom prst="rect">
          <a:avLst/>
        </a:prstGeom>
        <a:noFill/>
        <a:ln w="9525" cmpd="sng">
          <a:noFill/>
        </a:ln>
      </xdr:spPr>
    </xdr:pic>
    <xdr:clientData/>
  </xdr:twoCellAnchor>
  <xdr:twoCellAnchor>
    <xdr:from>
      <xdr:col>0</xdr:col>
      <xdr:colOff>85725</xdr:colOff>
      <xdr:row>0</xdr:row>
      <xdr:rowOff>0</xdr:rowOff>
    </xdr:from>
    <xdr:to>
      <xdr:col>3</xdr:col>
      <xdr:colOff>476250</xdr:colOff>
      <xdr:row>4</xdr:row>
      <xdr:rowOff>200025</xdr:rowOff>
    </xdr:to>
    <xdr:pic>
      <xdr:nvPicPr>
        <xdr:cNvPr id="2" name="Picture 7"/>
        <xdr:cNvPicPr preferRelativeResize="1">
          <a:picLocks noChangeAspect="1"/>
        </xdr:cNvPicPr>
      </xdr:nvPicPr>
      <xdr:blipFill>
        <a:blip r:embed="rId2"/>
        <a:stretch>
          <a:fillRect/>
        </a:stretch>
      </xdr:blipFill>
      <xdr:spPr>
        <a:xfrm>
          <a:off x="85725" y="0"/>
          <a:ext cx="3143250"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142875</xdr:rowOff>
    </xdr:from>
    <xdr:to>
      <xdr:col>12</xdr:col>
      <xdr:colOff>95250</xdr:colOff>
      <xdr:row>107</xdr:row>
      <xdr:rowOff>114300</xdr:rowOff>
    </xdr:to>
    <xdr:sp>
      <xdr:nvSpPr>
        <xdr:cNvPr id="1" name="Rectangle 1"/>
        <xdr:cNvSpPr>
          <a:spLocks/>
        </xdr:cNvSpPr>
      </xdr:nvSpPr>
      <xdr:spPr>
        <a:xfrm>
          <a:off x="123825" y="304800"/>
          <a:ext cx="9115425" cy="17135475"/>
        </a:xfrm>
        <a:prstGeom prst="rect">
          <a:avLst/>
        </a:prstGeom>
        <a:solidFill>
          <a:srgbClr val="FFFFFF"/>
        </a:solidFill>
        <a:ln w="9525" cmpd="sng">
          <a:noFill/>
        </a:ln>
      </xdr:spPr>
      <xdr:txBody>
        <a:bodyPr vertOverflow="clip" wrap="square"/>
        <a:p>
          <a:pPr algn="just">
            <a:defRPr/>
          </a:pPr>
          <a:r>
            <a:rPr lang="en-US" cap="none" sz="1400" b="0" i="0" u="none" baseline="0"/>
            <a:t>Sujetos y métodos:</a:t>
          </a:r>
          <a:r>
            <a:rPr lang="en-US" cap="none" sz="1000" b="0" i="0" u="none" baseline="0">
              <a:latin typeface="Arial"/>
              <a:ea typeface="Arial"/>
              <a:cs typeface="Arial"/>
            </a:rPr>
            <a:t>
</a:t>
          </a:r>
          <a:r>
            <a:rPr lang="en-US" cap="none" sz="1100" b="1" i="0" u="none" baseline="0"/>
            <a:t>Periodo de estudio:</a:t>
          </a:r>
          <a:r>
            <a:rPr lang="en-US" cap="none" sz="1100" b="0" i="0" u="none" baseline="0"/>
            <a:t> Años 2008 a 2013
</a:t>
          </a:r>
          <a:r>
            <a:rPr lang="en-US" cap="none" sz="1100" b="1" i="0" u="none" baseline="0"/>
            <a:t>Fuente de los sujetos:</a:t>
          </a:r>
          <a:r>
            <a:rPr lang="en-US" cap="none" sz="1100" b="0" i="0" u="none" baseline="0"/>
            <a:t> Conjunto mínimo básico de datos de hospitalizacion con internamiento (CMBD-AH), Servicio de Planificación y Financiación Sanitaria, Dirección General de Planificación Sociosanitaria, Farmacia y Atención al Ciudadano.
</a:t>
          </a:r>
          <a:r>
            <a:rPr lang="en-US" cap="none" sz="1100" b="1" i="0" u="none" baseline="0"/>
            <a:t>Hecho a estudio: </a:t>
          </a:r>
          <a:r>
            <a:rPr lang="en-US" cap="none" sz="1100" b="0" i="0" u="none" baseline="0"/>
            <a:t>Ánalisis del flujo de pacientes agudos financiados por el Servicio Murciano de Salud (SMS) entre Áreas de Salud y una aproximación a su valoración económica.
Métodos: 
• </a:t>
          </a:r>
          <a:r>
            <a:rPr lang="en-US" cap="none" sz="1100" b="0" i="1" u="none" baseline="0"/>
            <a:t>Criterios de exclusión:</a:t>
          </a:r>
          <a:r>
            <a:rPr lang="en-US" cap="none" sz="1100" b="0" i="0" u="none" baseline="0"/>
            <a:t> Se han excluido: 1º los pacientes de media/larga estancia y 2º los pacientes atendidos en hospitales no dependientes del SMS cuya estancia no estaba financiada por el SMS. Se entiende por pacientes de media/larga estancia: A) los pacientes atendidos en la Unidad Regional de Media Estancia del Hospital Psiquiátrico Román Alberca; B) la totalidad de los pacientes atendidos en hospitales de esta tipología: Hospital de la Real Piedad, Hospital de la Caridad, Clínica San Felipe del Mediterráneo, Residencia Villademar y Residencia Los Almendros, C) en el resto de hospitales concertados aquellos pacientes que tenían una estancia superior a los 59 días (valor del percentil 99.5 de la estancia del Hospital Virgen de la Arrixaca) o estaban ingresados en el servicio de larga estancia (en caso de existir).
• </a:t>
          </a:r>
          <a:r>
            <a:rPr lang="en-US" cap="none" sz="1100" b="0" i="1" u="none" baseline="0"/>
            <a:t>Población:</a:t>
          </a:r>
          <a:r>
            <a:rPr lang="en-US" cap="none" sz="1100" b="0" i="0" u="none" baseline="0"/>
            <a:t> Padrón continuo a 1 de enero de 2013 (Centro Regional de Estadística de Murcia, Consejería de Economía y Hacienda), última información disponible desagregada por zonas de salud.
• Las variables clínicas han sido codificadas con la CIE 9 MC (8ª edición). Se ha utilizado el agrupador AP-GRD versión 27 (sistema de clasificación de pacientes que los agrupa en función del isoconsumo de recursos y una cierta congruencia clínica), los pesos utilizados son los elaborados por el Ministerio de Sanidad, Servicios Sociales e Igualdad  (MSSSI) en base al año 2012.
</a:t>
          </a:r>
          <a:r>
            <a:rPr lang="en-US" cap="none" sz="1100" b="0" i="1" u="sng" baseline="0"/>
            <a:t>Definiciones /nuevas variables :</a:t>
          </a:r>
          <a:r>
            <a:rPr lang="en-US" cap="none" sz="1100" b="0" i="0" u="none" baseline="0"/>
            <a:t>
• </a:t>
          </a:r>
          <a:r>
            <a:rPr lang="en-US" cap="none" sz="1100" b="0" i="1" u="none" baseline="0"/>
            <a:t>PESO de un AP-GRD: </a:t>
          </a:r>
          <a:r>
            <a:rPr lang="en-US" cap="none" sz="1100" b="0" i="0" u="none" baseline="0"/>
            <a:t>Si calculamos el coste total de la atención hospitalaria con internamiento y lo dividimos entre el número de pacientes atendidos, obtenemos el coste medio de un paciente. Este coste es el peso relativo (en adelante ‘peso’) 1 al cual referenciamos el coste de cada uno de los GRD. El MSSSI realiza este cálculo, periodicamente, por muestreo de hospitales; en dicho estudio ha colaborado el Hospital Morales Meseguer.
Por tanto, el peso medio de los pacientes atendidos en los hospitales del Sistema Nacional de Salud es 1. Utilizando la versión 27, con los pesos de referencia nacionales del año 2012, cuando decimos que el peso del AP-GRD 373 (parto vaginal sin complicaciones) es de 0,4094 significa que es un 40,94% del peso (coste, consumo de recursos y de manera indirecta complejidad) del paciente medio. De igual manera, el peso del GRD 103 (trasplante cardíaco o implantación de un sistema de asistencia cardíaca) es de 11,7260 y significa que esta tipología de pacientes consumen 10,7 veces más recursos que el paciente medio. Para el año 2012, el Ministerio estimó que el peso 1 se correspondía a 4.864 €.
• </a:t>
          </a:r>
          <a:r>
            <a:rPr lang="en-US" cap="none" sz="1100" b="0" i="1" u="none" baseline="0"/>
            <a:t>Peso por persona protegida: </a:t>
          </a:r>
          <a:r>
            <a:rPr lang="en-US" cap="none" sz="1100" b="0" i="0" u="none" baseline="0"/>
            <a:t>Si dividimos el peso total del la atención hospitalaria con internamiento de los pacientes de un área de salud entre los habitantes de la misma, tenemos un acercamiento al coste per cápita (lo que se debería ‘pagar’ o los fondos que se deberían asignar por persona residente para sufragar este modelo de asistencia). Permite comparar áreas entre sí, aunque no se hayan ajustado por edad y sexo.
• </a:t>
          </a:r>
          <a:r>
            <a:rPr lang="en-US" cap="none" sz="1100" b="0" i="1" u="none" baseline="0"/>
            <a:t>Case-Mix:</a:t>
          </a:r>
          <a:r>
            <a:rPr lang="en-US" cap="none" sz="1100" b="0" i="0" u="none" baseline="0"/>
            <a:t> Es el peso medio de los pacientes atendidos en un hospital (toma el valor 1 en España en 2012). Está influenciado por la tipología de los mismos (por ejemplo un hospital que atiende partos, es más probable que tenga un índice de case-mix menor que otro que no los atienda), por lo que su valor tiene más interés en la evolución de un hospital que en la comparación entre ellos. También puede aplicarse al conjunto de los pacientes que residen en diferentes Áreas de Salud, si disponen de población suficiente y no existiendo diferencias en la morbilidad, el valor debería de estar cercano a la unidad, lo que puede permitir un cierto grado de comparación entre la gravedad/coste de los pacientes atendidos.
• </a:t>
          </a:r>
          <a:r>
            <a:rPr lang="en-US" cap="none" sz="1100" b="0" i="1" u="none" baseline="0"/>
            <a:t>Indicadores basados en las altas: </a:t>
          </a:r>
          <a:r>
            <a:rPr lang="en-US" cap="none" sz="1100" b="0" i="0" u="none" baseline="0"/>
            <a:t>Frecuentación hospitalaria: Número de altas por  mil habitantes. Permite comparar áreas entre sí, aunque no se hayan ajustado por edad y sexo. Distribución de los residentes en un área de salud dados de alta en función del hospital donde han sido asistidos (en ocasiones llamado índice de atracción hospitalaria).
• </a:t>
          </a:r>
          <a:r>
            <a:rPr lang="en-US" cap="none" sz="1100" b="0" i="1" u="none" baseline="0"/>
            <a:t>Indicadores basados en las estancias:</a:t>
          </a:r>
          <a:r>
            <a:rPr lang="en-US" cap="none" sz="1100" b="0" i="0" u="none" baseline="0"/>
            <a:t> Estancias por 1.000 habitantes: Dado que las altas hospitalarias no tienen la misma estancia media, este indicador refleja el uso de las camas hospitalarias. Permite comparar áreas entre sí, aunque no se hayan ajustado por edad y sexo. Distribución de las estancias causadas en un hospital en función del área de residencia de los pacientes (también llamado índice de dependencia del hospital): Permite conocer cual es el área de salud que ocupa el mayor volumen de camas ocupadas en un hospital dado. Camas ocupadas por día: Dividiendo las estancias ocasionadas por 365 se calcula un indicador que nos informa sobre la ocupación media diaria de camas que han ocasionado los pacientes residentes en un área de salud dada (independientemente del hospital donde se causaron). De manera análoga pueden calcularse las camas ocupadas realmente en cada hospital.
• </a:t>
          </a:r>
          <a:r>
            <a:rPr lang="en-US" cap="none" sz="1100" b="0" i="1" u="none" baseline="0"/>
            <a:t>Razón de variación:</a:t>
          </a:r>
          <a:r>
            <a:rPr lang="en-US" cap="none" sz="1100" b="0" i="0" u="none" baseline="0"/>
            <a:t> En un indicador dado (por ejemplo frecuentación hospitalaria por área de salud) es el resultado de dividir el mayor por el menor de los valores calculados, indica la variabilidad-diferencia entre los valores extremos. Aunque es una razón, se suele expresar en forma de porcentaje.
• </a:t>
          </a:r>
          <a:r>
            <a:rPr lang="en-US" cap="none" sz="1100" b="0" i="1" u="none" baseline="0"/>
            <a:t>Áreas de Salud: </a:t>
          </a:r>
          <a:r>
            <a:rPr lang="en-US" cap="none" sz="1100" b="0" i="0" u="none" baseline="0"/>
            <a:t>Para distribuir los pacientes se ha utilizado el Mapa Sanitario vigente (Orden de 24 de abril de 2009), por problemas de espacio no se inluye el literal en las tablas.
</a:t>
          </a:r>
          <a:r>
            <a:rPr lang="en-US" cap="none" sz="1100" b="0" i="1" u="none" baseline="0"/>
            <a:t>Ópticas de estudio:</a:t>
          </a:r>
          <a:r>
            <a:rPr lang="en-US" cap="none" sz="1100" b="0" i="0" u="none" baseline="0"/>
            <a:t> la principal utiliza el punto de vista del Área de Salud/Gerencia de Área, se analizan los datos de las personas residentes independientemente del hospital donde fueron asistidos. De manera subsidiaria se ofrece información desde el punto de vista del hospital, en este caso se analiza la actividad que realiza el hospital distribuida en función del área de salud de residencia de los pacientes atendidos en sus intalaciones. 
</a:t>
          </a:r>
          <a:r>
            <a:rPr lang="en-US" cap="none" sz="1100" b="1" i="0" u="none" baseline="0"/>
            <a:t>Validez de la información / Limitaciones del estudio: </a:t>
          </a:r>
          <a:r>
            <a:rPr lang="en-US" cap="none" sz="1100" b="0" i="0" u="none" baseline="0"/>
            <a:t>
• </a:t>
          </a:r>
          <a:r>
            <a:rPr lang="en-US" cap="none" sz="1100" b="0" i="1" u="none" baseline="0"/>
            <a:t>Exhaustividad de los episodios: </a:t>
          </a:r>
          <a:r>
            <a:rPr lang="en-US" cap="none" sz="1100" b="0" i="0" u="none" baseline="0"/>
            <a:t>No se dispone de la información de la Estadística de Centros Sanitarios de Atención Especializada para 2013, unica fuente disponible que informa númericamente de la actividad realizada en todos los hospitales en función del regimen de financiación, pero en años anteriores la notificación de los episodios al Registro del CMBD supera el 99% de los casos atendidos en hospitales del SMS y el 97% de los atendidos en el resto de hospitales.
• </a:t>
          </a:r>
          <a:r>
            <a:rPr lang="en-US" cap="none" sz="1100" b="0" i="1" u="none" baseline="0"/>
            <a:t>Episodios excluidos:</a:t>
          </a:r>
          <a:r>
            <a:rPr lang="en-US" cap="none" sz="1100" b="0" i="0" u="none" baseline="0"/>
            <a:t> Al centrarse en la asistencia a pacientes agudos, los criterios de definición de pacientes con media larga estancia han supuesto, en 2013, la exclusión de 1.118 altas (0,8% del total, 21,5% del Hospital Román Alberca, 7,1% de la concertada). En cuanto a las estancias hospitalarias se han excluido 303.253 (15,9% del total, 80,8% del Hospital Román Alberca, 84,7%  de la concertada). De todas formas, hay que hacer constar que, algunos de los indicadores utilizados no se pueden elaborar con altas de media/larga estancia.
• </a:t>
          </a:r>
          <a:r>
            <a:rPr lang="en-US" cap="none" sz="1100" b="0" i="1" u="none" baseline="0"/>
            <a:t>Traslados entre hospitales de agudos:</a:t>
          </a:r>
          <a:r>
            <a:rPr lang="en-US" cap="none" sz="1100" b="0" i="0" u="none" baseline="0"/>
            <a:t> El tratamiento de un paciente puede necesitar su traslado entre hospitales, sin embargo, para el tipo de análisis que se realiza, estos episodios no pueden reunirse en uno solo. En 2013, un 3,1% de los episodios presentan como destino al alta el traslado (3,3% en el SMS).
• </a:t>
          </a:r>
          <a:r>
            <a:rPr lang="en-US" cap="none" sz="1100" b="0" i="1" u="none" baseline="0"/>
            <a:t>Margen de maniobra en la gestión del flujo de pacientes: </a:t>
          </a:r>
          <a:r>
            <a:rPr lang="en-US" cap="none" sz="1100" b="0" i="0" u="none" baseline="0"/>
            <a:t>En 2013, del total de altas incluidas, un 68,3% son ingresos urgentes, en los que el lugar de aparición de los síntomas, la preferencia del usuario o la indicación de los servicios sanitarios de primera asistencia determinan el hospital donde se accede. Los ingresos urgentes suponen un 73,4% en los hospitales del SMS y un 21,1% en la concertada, que se convierte en un 2,1% tras descontar el Hospital de Molina que dispone de concierto específico.
• El sistema de clasificación de pacientes AP-GRD está diseñado para su utilización en hospitalización con internamiento por </a:t>
          </a:r>
          <a:r>
            <a:rPr lang="en-US" cap="none" sz="1100" b="0" i="1" u="none" baseline="0"/>
            <a:t>patología aguda </a:t>
          </a:r>
          <a:r>
            <a:rPr lang="en-US" cap="none" sz="1100" b="0" i="0" u="none" baseline="0"/>
            <a:t>y los pesos estan calculados en este entorno. Por este motivo no se ha juzgado pertinente incluir otros CMBD (CMA-Hospital de día médico), lo que limita los resultados y debe de valorarse al analizar cada indicador.
• </a:t>
          </a:r>
          <a:r>
            <a:rPr lang="en-US" cap="none" sz="1100" b="0" i="1" u="none" baseline="0"/>
            <a:t>Los pesos de los AP-GRD</a:t>
          </a:r>
          <a:r>
            <a:rPr lang="en-US" cap="none" sz="1100" b="0" i="0" u="none" baseline="0"/>
            <a:t> utilizados, son pesos medios estatales y no tienen porqué coincidir con los costes de los hospitales estudiados.
• </a:t>
          </a:r>
          <a:r>
            <a:rPr lang="en-US" cap="none" sz="1100" b="0" i="1" u="none" baseline="0"/>
            <a:t>La asignación del AP-GRD</a:t>
          </a:r>
          <a:r>
            <a:rPr lang="en-US" cap="none" sz="1100" b="0" i="0" u="none" baseline="0"/>
            <a:t> esta estrechamente relacionada con calidad de la información y de la codificación de la misma.
• </a:t>
          </a:r>
          <a:r>
            <a:rPr lang="en-US" cap="none" sz="1100" b="0" i="1" u="none" baseline="0"/>
            <a:t>Exhaustividad de la codificación de los episodios: </a:t>
          </a:r>
          <a:r>
            <a:rPr lang="en-US" cap="none" sz="1100" b="0" i="0" u="none" baseline="0"/>
            <a:t>Los episodios no codificados tienen un peso asignado de ‘cero’. Estos episodios, que suponían un 2,4% en 2008 (a expensas de los hospitales Santa María del Rosell (8,4%) y Morales Meseguer (4,9%)), son un 0,2% en 2013.
• </a:t>
          </a:r>
          <a:r>
            <a:rPr lang="en-US" cap="none" sz="1100" b="0" i="1" u="none" baseline="0"/>
            <a:t>Exhaustividad de la asignación de Área de Salud a los episodios: </a:t>
          </a:r>
          <a:r>
            <a:rPr lang="en-US" cap="none" sz="1100" b="0" i="0" u="none" baseline="0"/>
            <a:t>De los 132.445 episodios incluidos en el estudio en 1.213 (0,9%) se desconoce el área de salud de residencia del paciente. De estos, en 1.021 ocasiones se sabe que residen en el municipio de Murcia (84,2% del total de casos con área desconocida y un 2,6% de las altas en residentes en dicho municipio), lo que afecta a la frecuentación de las Áreas de Salud I, VI y VII, mayoritariamente estos pacientes son atendidos en hospitales concertados.
• </a:t>
          </a:r>
          <a:r>
            <a:rPr lang="en-US" cap="none" sz="1100" b="0" i="1" u="none" baseline="0"/>
            <a:t>El indicador de camas ocupadas </a:t>
          </a:r>
          <a:r>
            <a:rPr lang="en-US" cap="none" sz="1100" b="0" i="0" u="none" baseline="0"/>
            <a:t>al día tiene robustez cuando se calcula sobre el total de altas. Teniendo en cuenta que se calcula en base al servicio de alta, cuando se trata de servicios o divisiones es más aproximado, ya que no tiene en cuenta los traslados entre servicios.
• </a:t>
          </a:r>
          <a:r>
            <a:rPr lang="en-US" cap="none" sz="1100" b="0" i="1" u="none" baseline="0"/>
            <a:t>Los indicadores elaborados no se han estandarizado por edad, sexo o patología.</a:t>
          </a:r>
          <a:r>
            <a:rPr lang="en-US" cap="none" sz="1100" b="0" i="0" u="none" baseline="0"/>
            <a:t>
</a:t>
          </a:r>
          <a:r>
            <a:rPr lang="en-US" cap="none" sz="1000" b="0" i="0" u="none" baseline="0">
              <a:latin typeface="Arial"/>
              <a:ea typeface="Arial"/>
              <a:cs typeface="Arial"/>
            </a:rPr>
            <a:t>
</a:t>
          </a:r>
        </a:p>
      </xdr:txBody>
    </xdr:sp>
    <xdr:clientData/>
  </xdr:twoCellAnchor>
  <xdr:twoCellAnchor>
    <xdr:from>
      <xdr:col>1</xdr:col>
      <xdr:colOff>714375</xdr:colOff>
      <xdr:row>60</xdr:row>
      <xdr:rowOff>142875</xdr:rowOff>
    </xdr:from>
    <xdr:to>
      <xdr:col>9</xdr:col>
      <xdr:colOff>504825</xdr:colOff>
      <xdr:row>66</xdr:row>
      <xdr:rowOff>142875</xdr:rowOff>
    </xdr:to>
    <xdr:pic>
      <xdr:nvPicPr>
        <xdr:cNvPr id="2" name="Picture 3"/>
        <xdr:cNvPicPr preferRelativeResize="1">
          <a:picLocks noChangeAspect="1"/>
        </xdr:cNvPicPr>
      </xdr:nvPicPr>
      <xdr:blipFill>
        <a:blip r:embed="rId1"/>
        <a:stretch>
          <a:fillRect/>
        </a:stretch>
      </xdr:blipFill>
      <xdr:spPr>
        <a:xfrm>
          <a:off x="1476375" y="9858375"/>
          <a:ext cx="588645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5"/>
  <sheetViews>
    <sheetView showGridLines="0" showRowColHeaders="0" tabSelected="1" workbookViewId="0" topLeftCell="A1">
      <selection activeCell="V34" sqref="V34"/>
    </sheetView>
  </sheetViews>
  <sheetFormatPr defaultColWidth="11.421875" defaultRowHeight="12.75"/>
  <cols>
    <col min="1" max="1" width="18.421875" style="79" customWidth="1"/>
    <col min="2" max="12" width="11.421875" style="79" customWidth="1"/>
    <col min="13" max="13" width="12.421875" style="79" customWidth="1"/>
    <col min="14" max="14" width="20.57421875" style="79" customWidth="1"/>
    <col min="15" max="16384" width="11.421875" style="79" customWidth="1"/>
  </cols>
  <sheetData>
    <row r="1" spans="1:12" ht="12.75">
      <c r="A1" s="78"/>
      <c r="B1" s="78"/>
      <c r="C1" s="78"/>
      <c r="D1" s="78"/>
      <c r="E1" s="78"/>
      <c r="F1" s="78"/>
      <c r="G1" s="78"/>
      <c r="H1" s="78"/>
      <c r="I1" s="78"/>
      <c r="J1" s="78"/>
      <c r="K1" s="78"/>
      <c r="L1" s="78"/>
    </row>
    <row r="2" spans="1:12" ht="12.75">
      <c r="A2" s="78"/>
      <c r="B2" s="78"/>
      <c r="C2" s="78"/>
      <c r="D2" s="78"/>
      <c r="E2" s="78"/>
      <c r="F2" s="78"/>
      <c r="G2" s="78"/>
      <c r="H2" s="78"/>
      <c r="I2" s="78"/>
      <c r="J2" s="78"/>
      <c r="K2" s="78"/>
      <c r="L2" s="78"/>
    </row>
    <row r="3" spans="1:12" ht="17.25" customHeight="1">
      <c r="A3" s="78"/>
      <c r="B3" s="78"/>
      <c r="C3" s="78"/>
      <c r="D3" s="78"/>
      <c r="E3" s="78"/>
      <c r="F3" s="78"/>
      <c r="G3" s="78"/>
      <c r="H3" s="80"/>
      <c r="I3" s="80"/>
      <c r="J3" s="81"/>
      <c r="K3" s="80"/>
      <c r="L3" s="80"/>
    </row>
    <row r="4" spans="1:12" ht="14.25" customHeight="1">
      <c r="A4" s="78"/>
      <c r="B4" s="78"/>
      <c r="C4" s="82"/>
      <c r="D4" s="82"/>
      <c r="E4" s="82"/>
      <c r="F4" s="82"/>
      <c r="G4" s="82"/>
      <c r="H4" s="82"/>
      <c r="I4" s="82"/>
      <c r="J4" s="82"/>
      <c r="K4" s="82"/>
      <c r="L4" s="82"/>
    </row>
    <row r="5" spans="1:12" ht="54" customHeight="1">
      <c r="A5" s="78"/>
      <c r="B5" s="78"/>
      <c r="C5" s="82"/>
      <c r="D5" s="82"/>
      <c r="E5" s="82"/>
      <c r="F5" s="116"/>
      <c r="G5" s="82"/>
      <c r="H5" s="82"/>
      <c r="I5" s="82"/>
      <c r="J5" s="82"/>
      <c r="K5" s="82"/>
      <c r="L5" s="82"/>
    </row>
    <row r="6" spans="1:13" ht="12.75" customHeight="1">
      <c r="A6" s="78"/>
      <c r="B6" s="154" t="s">
        <v>35</v>
      </c>
      <c r="C6" s="154"/>
      <c r="D6" s="154"/>
      <c r="E6" s="154"/>
      <c r="F6" s="154"/>
      <c r="G6" s="154"/>
      <c r="H6" s="154"/>
      <c r="I6" s="154"/>
      <c r="J6" s="154"/>
      <c r="K6" s="154"/>
      <c r="L6" s="154"/>
      <c r="M6" s="154"/>
    </row>
    <row r="7" spans="1:13" ht="12.75" customHeight="1">
      <c r="A7" s="78"/>
      <c r="B7" s="154"/>
      <c r="C7" s="154"/>
      <c r="D7" s="154"/>
      <c r="E7" s="154"/>
      <c r="F7" s="154"/>
      <c r="G7" s="154"/>
      <c r="H7" s="154"/>
      <c r="I7" s="154"/>
      <c r="J7" s="154"/>
      <c r="K7" s="154"/>
      <c r="L7" s="154"/>
      <c r="M7" s="154"/>
    </row>
    <row r="8" spans="1:13" ht="16.5" customHeight="1">
      <c r="A8" s="78"/>
      <c r="B8" s="154"/>
      <c r="C8" s="154"/>
      <c r="D8" s="154"/>
      <c r="E8" s="154"/>
      <c r="F8" s="154"/>
      <c r="G8" s="154"/>
      <c r="H8" s="154"/>
      <c r="I8" s="154"/>
      <c r="J8" s="154"/>
      <c r="K8" s="154"/>
      <c r="L8" s="154"/>
      <c r="M8" s="154"/>
    </row>
    <row r="9" spans="1:13" ht="16.5" customHeight="1">
      <c r="A9" s="78"/>
      <c r="B9" s="154"/>
      <c r="C9" s="154"/>
      <c r="D9" s="154"/>
      <c r="E9" s="154"/>
      <c r="F9" s="154"/>
      <c r="G9" s="154"/>
      <c r="H9" s="154"/>
      <c r="I9" s="154"/>
      <c r="J9" s="154"/>
      <c r="K9" s="154"/>
      <c r="L9" s="154"/>
      <c r="M9" s="154"/>
    </row>
    <row r="10" spans="1:12" ht="4.5" customHeight="1">
      <c r="A10" s="78"/>
      <c r="B10" s="78"/>
      <c r="C10" s="78"/>
      <c r="E10" s="83"/>
      <c r="F10" s="83"/>
      <c r="G10" s="83"/>
      <c r="H10" s="78"/>
      <c r="I10" s="78"/>
      <c r="J10" s="78"/>
      <c r="K10" s="78"/>
      <c r="L10" s="78"/>
    </row>
    <row r="11" spans="1:13" ht="12" customHeight="1">
      <c r="A11" s="78"/>
      <c r="B11" s="78"/>
      <c r="C11" s="78"/>
      <c r="D11" s="97"/>
      <c r="E11" s="98"/>
      <c r="F11" s="98"/>
      <c r="G11" s="98"/>
      <c r="H11" s="98"/>
      <c r="I11" s="98"/>
      <c r="J11" s="98"/>
      <c r="K11" s="98"/>
      <c r="L11" s="98"/>
      <c r="M11" s="97"/>
    </row>
    <row r="12" spans="1:13" ht="21" customHeight="1">
      <c r="A12" s="78"/>
      <c r="B12" s="78"/>
      <c r="C12" s="78"/>
      <c r="D12" s="168" t="s">
        <v>243</v>
      </c>
      <c r="E12" s="168"/>
      <c r="F12" s="168"/>
      <c r="G12" s="168"/>
      <c r="H12" s="168"/>
      <c r="I12" s="168"/>
      <c r="J12" s="168"/>
      <c r="K12" s="168"/>
      <c r="L12" s="168"/>
      <c r="M12" s="168"/>
    </row>
    <row r="13" spans="1:13" s="37" customFormat="1" ht="21" customHeight="1">
      <c r="A13" s="105"/>
      <c r="B13" s="44"/>
      <c r="C13" s="44"/>
      <c r="D13" s="163" t="s">
        <v>211</v>
      </c>
      <c r="E13" s="163"/>
      <c r="F13" s="163"/>
      <c r="G13" s="163"/>
      <c r="H13" s="163"/>
      <c r="I13" s="163"/>
      <c r="J13" s="163"/>
      <c r="K13" s="163"/>
      <c r="L13" s="163"/>
      <c r="M13" s="128"/>
    </row>
    <row r="14" spans="1:13" ht="21" customHeight="1">
      <c r="A14" s="78"/>
      <c r="B14" s="78"/>
      <c r="C14" s="78"/>
      <c r="D14" s="163" t="s">
        <v>244</v>
      </c>
      <c r="E14" s="163"/>
      <c r="F14" s="163"/>
      <c r="G14" s="163"/>
      <c r="H14" s="163"/>
      <c r="I14" s="163"/>
      <c r="J14" s="163"/>
      <c r="K14" s="163"/>
      <c r="L14" s="163"/>
      <c r="M14" s="128"/>
    </row>
    <row r="15" spans="1:13" ht="21" customHeight="1">
      <c r="A15" s="78"/>
      <c r="B15" s="78"/>
      <c r="C15" s="78"/>
      <c r="D15" s="163" t="s">
        <v>212</v>
      </c>
      <c r="E15" s="163"/>
      <c r="F15" s="163"/>
      <c r="G15" s="163"/>
      <c r="H15" s="163"/>
      <c r="I15" s="163"/>
      <c r="J15" s="163"/>
      <c r="K15" s="163"/>
      <c r="L15" s="163"/>
      <c r="M15" s="128"/>
    </row>
    <row r="16" spans="1:13" ht="21" customHeight="1">
      <c r="A16" s="78"/>
      <c r="B16" s="78"/>
      <c r="C16" s="78"/>
      <c r="D16" s="163" t="s">
        <v>213</v>
      </c>
      <c r="E16" s="163"/>
      <c r="F16" s="163"/>
      <c r="G16" s="163"/>
      <c r="H16" s="163"/>
      <c r="I16" s="163"/>
      <c r="J16" s="163"/>
      <c r="K16" s="163"/>
      <c r="L16" s="163"/>
      <c r="M16" s="128"/>
    </row>
    <row r="17" spans="1:13" ht="21" customHeight="1">
      <c r="A17" s="78"/>
      <c r="B17" s="78"/>
      <c r="C17" s="78"/>
      <c r="D17" s="163" t="s">
        <v>214</v>
      </c>
      <c r="E17" s="163"/>
      <c r="F17" s="163"/>
      <c r="G17" s="163"/>
      <c r="H17" s="163"/>
      <c r="I17" s="163"/>
      <c r="J17" s="163"/>
      <c r="K17" s="163"/>
      <c r="L17" s="163"/>
      <c r="M17" s="128"/>
    </row>
    <row r="18" spans="1:13" ht="21" customHeight="1">
      <c r="A18" s="78"/>
      <c r="B18" s="78"/>
      <c r="C18" s="78"/>
      <c r="D18" s="163" t="s">
        <v>215</v>
      </c>
      <c r="E18" s="163"/>
      <c r="F18" s="163"/>
      <c r="G18" s="163"/>
      <c r="H18" s="163"/>
      <c r="I18" s="163"/>
      <c r="J18" s="163"/>
      <c r="K18" s="163"/>
      <c r="L18" s="163"/>
      <c r="M18" s="128"/>
    </row>
    <row r="19" spans="1:13" ht="21" customHeight="1">
      <c r="A19" s="78"/>
      <c r="B19" s="78"/>
      <c r="C19" s="78"/>
      <c r="D19" s="163" t="s">
        <v>6</v>
      </c>
      <c r="E19" s="163"/>
      <c r="F19" s="163"/>
      <c r="G19" s="163"/>
      <c r="H19" s="163"/>
      <c r="I19" s="163"/>
      <c r="J19" s="163"/>
      <c r="K19" s="163"/>
      <c r="L19" s="163"/>
      <c r="M19" s="128"/>
    </row>
    <row r="20" spans="1:13" ht="21" customHeight="1">
      <c r="A20" s="78"/>
      <c r="B20" s="78"/>
      <c r="C20" s="78"/>
      <c r="D20" s="163" t="s">
        <v>219</v>
      </c>
      <c r="E20" s="163"/>
      <c r="F20" s="163"/>
      <c r="G20" s="163"/>
      <c r="H20" s="163"/>
      <c r="I20" s="163"/>
      <c r="J20" s="163"/>
      <c r="K20" s="163"/>
      <c r="L20" s="163"/>
      <c r="M20" s="128"/>
    </row>
    <row r="21" spans="1:13" ht="21" customHeight="1">
      <c r="A21" s="78"/>
      <c r="B21" s="78"/>
      <c r="C21" s="78"/>
      <c r="D21" s="163" t="s">
        <v>216</v>
      </c>
      <c r="E21" s="163"/>
      <c r="F21" s="163"/>
      <c r="G21" s="163"/>
      <c r="H21" s="163"/>
      <c r="I21" s="163"/>
      <c r="J21" s="163"/>
      <c r="K21" s="163"/>
      <c r="L21" s="163"/>
      <c r="M21" s="128"/>
    </row>
    <row r="22" spans="1:13" ht="21" customHeight="1">
      <c r="A22" s="78"/>
      <c r="B22" s="78"/>
      <c r="C22" s="78"/>
      <c r="D22" s="163" t="s">
        <v>217</v>
      </c>
      <c r="E22" s="163"/>
      <c r="F22" s="163"/>
      <c r="G22" s="163"/>
      <c r="H22" s="163"/>
      <c r="I22" s="163"/>
      <c r="J22" s="163"/>
      <c r="K22" s="163"/>
      <c r="L22" s="163"/>
      <c r="M22" s="128"/>
    </row>
    <row r="23" spans="1:13" ht="21" customHeight="1">
      <c r="A23" s="78"/>
      <c r="B23" s="78"/>
      <c r="C23" s="78"/>
      <c r="D23" s="163" t="s">
        <v>218</v>
      </c>
      <c r="E23" s="163"/>
      <c r="F23" s="163"/>
      <c r="G23" s="163"/>
      <c r="H23" s="163"/>
      <c r="I23" s="163"/>
      <c r="J23" s="163"/>
      <c r="K23" s="163"/>
      <c r="L23" s="163"/>
      <c r="M23" s="97"/>
    </row>
    <row r="24" spans="1:12" ht="16.5" customHeight="1">
      <c r="A24" s="78"/>
      <c r="B24" s="78"/>
      <c r="C24" s="103"/>
      <c r="D24" s="163"/>
      <c r="E24" s="163"/>
      <c r="F24" s="163"/>
      <c r="G24" s="163"/>
      <c r="H24" s="163"/>
      <c r="I24" s="163"/>
      <c r="J24" s="163"/>
      <c r="K24" s="163"/>
      <c r="L24" s="163"/>
    </row>
    <row r="25" spans="1:12" ht="16.5" customHeight="1">
      <c r="A25" s="78"/>
      <c r="B25" s="110" t="s">
        <v>56</v>
      </c>
      <c r="C25" s="78"/>
      <c r="D25" s="78"/>
      <c r="E25" s="78"/>
      <c r="F25" s="78"/>
      <c r="G25" s="78"/>
      <c r="H25" s="78"/>
      <c r="I25" s="78"/>
      <c r="J25" s="78"/>
      <c r="K25" s="78"/>
      <c r="L25" s="78"/>
    </row>
    <row r="26" spans="1:13" ht="11.25" customHeight="1">
      <c r="A26" s="78"/>
      <c r="B26" s="164" t="s">
        <v>26</v>
      </c>
      <c r="C26" s="165"/>
      <c r="D26" s="165"/>
      <c r="E26" s="165"/>
      <c r="F26" s="165"/>
      <c r="G26" s="165"/>
      <c r="H26" s="165"/>
      <c r="I26" s="165"/>
      <c r="J26" s="165"/>
      <c r="K26" s="165"/>
      <c r="L26" s="165"/>
      <c r="M26" s="166"/>
    </row>
    <row r="27" spans="1:13" ht="11.25" customHeight="1">
      <c r="A27" s="78"/>
      <c r="B27" s="167"/>
      <c r="C27" s="155"/>
      <c r="D27" s="155"/>
      <c r="E27" s="155"/>
      <c r="F27" s="155"/>
      <c r="G27" s="155"/>
      <c r="H27" s="155"/>
      <c r="I27" s="155"/>
      <c r="J27" s="155"/>
      <c r="K27" s="155"/>
      <c r="L27" s="155"/>
      <c r="M27" s="156"/>
    </row>
    <row r="28" spans="1:13" ht="11.25" customHeight="1">
      <c r="A28" s="78"/>
      <c r="B28" s="167"/>
      <c r="C28" s="155"/>
      <c r="D28" s="155"/>
      <c r="E28" s="155"/>
      <c r="F28" s="155"/>
      <c r="G28" s="155"/>
      <c r="H28" s="155"/>
      <c r="I28" s="155"/>
      <c r="J28" s="155"/>
      <c r="K28" s="155"/>
      <c r="L28" s="155"/>
      <c r="M28" s="156"/>
    </row>
    <row r="29" spans="1:13" ht="11.25" customHeight="1">
      <c r="A29" s="78"/>
      <c r="B29" s="167"/>
      <c r="C29" s="155"/>
      <c r="D29" s="155"/>
      <c r="E29" s="155"/>
      <c r="F29" s="155"/>
      <c r="G29" s="155"/>
      <c r="H29" s="155"/>
      <c r="I29" s="155"/>
      <c r="J29" s="155"/>
      <c r="K29" s="155"/>
      <c r="L29" s="155"/>
      <c r="M29" s="156"/>
    </row>
    <row r="30" spans="1:13" ht="11.25" customHeight="1">
      <c r="A30" s="78"/>
      <c r="B30" s="167"/>
      <c r="C30" s="155"/>
      <c r="D30" s="155"/>
      <c r="E30" s="155"/>
      <c r="F30" s="155"/>
      <c r="G30" s="155"/>
      <c r="H30" s="155"/>
      <c r="I30" s="155"/>
      <c r="J30" s="155"/>
      <c r="K30" s="155"/>
      <c r="L30" s="155"/>
      <c r="M30" s="156"/>
    </row>
    <row r="31" spans="1:13" ht="11.25" customHeight="1">
      <c r="A31" s="78"/>
      <c r="B31" s="167"/>
      <c r="C31" s="155"/>
      <c r="D31" s="155"/>
      <c r="E31" s="155"/>
      <c r="F31" s="155"/>
      <c r="G31" s="155"/>
      <c r="H31" s="155"/>
      <c r="I31" s="155"/>
      <c r="J31" s="155"/>
      <c r="K31" s="155"/>
      <c r="L31" s="155"/>
      <c r="M31" s="156"/>
    </row>
    <row r="32" spans="2:13" ht="36.75" customHeight="1">
      <c r="B32" s="157" t="s">
        <v>27</v>
      </c>
      <c r="C32" s="158"/>
      <c r="D32" s="158"/>
      <c r="E32" s="158"/>
      <c r="F32" s="158"/>
      <c r="G32" s="158"/>
      <c r="H32" s="158"/>
      <c r="I32" s="158"/>
      <c r="J32" s="158"/>
      <c r="K32" s="158"/>
      <c r="L32" s="158"/>
      <c r="M32" s="159"/>
    </row>
    <row r="33" spans="2:13" ht="9.75" customHeight="1">
      <c r="B33" s="160"/>
      <c r="C33" s="161"/>
      <c r="D33" s="161"/>
      <c r="E33" s="161"/>
      <c r="F33" s="161"/>
      <c r="G33" s="161"/>
      <c r="H33" s="161"/>
      <c r="I33" s="161"/>
      <c r="J33" s="161"/>
      <c r="K33" s="161"/>
      <c r="L33" s="161"/>
      <c r="M33" s="162"/>
    </row>
    <row r="34" spans="1:13" ht="12" customHeight="1">
      <c r="A34" s="84"/>
      <c r="B34" s="78"/>
      <c r="C34" s="78"/>
      <c r="D34" s="78"/>
      <c r="E34" s="78"/>
      <c r="F34" s="85"/>
      <c r="G34" s="78"/>
      <c r="H34" s="78"/>
      <c r="I34" s="78"/>
      <c r="J34" s="78"/>
      <c r="K34" s="78"/>
      <c r="L34" s="44"/>
      <c r="M34" s="102" t="s">
        <v>36</v>
      </c>
    </row>
    <row r="37" spans="2:13" ht="12.75">
      <c r="B37" s="170"/>
      <c r="C37" s="171"/>
      <c r="D37" s="171"/>
      <c r="E37" s="171"/>
      <c r="F37" s="171"/>
      <c r="G37" s="171"/>
      <c r="H37" s="171"/>
      <c r="I37" s="171"/>
      <c r="J37" s="171"/>
      <c r="K37" s="171"/>
      <c r="L37" s="171"/>
      <c r="M37" s="171"/>
    </row>
    <row r="38" spans="2:13" ht="12.75">
      <c r="B38" s="171"/>
      <c r="C38" s="171"/>
      <c r="D38" s="171"/>
      <c r="E38" s="171"/>
      <c r="F38" s="171"/>
      <c r="G38" s="171"/>
      <c r="H38" s="171"/>
      <c r="I38" s="171"/>
      <c r="J38" s="171"/>
      <c r="K38" s="171"/>
      <c r="L38" s="171"/>
      <c r="M38" s="171"/>
    </row>
    <row r="39" spans="2:13" ht="12.75">
      <c r="B39" s="171"/>
      <c r="C39" s="171"/>
      <c r="D39" s="171"/>
      <c r="E39" s="171"/>
      <c r="F39" s="171"/>
      <c r="G39" s="171"/>
      <c r="H39" s="171"/>
      <c r="I39" s="171"/>
      <c r="J39" s="171"/>
      <c r="K39" s="171"/>
      <c r="L39" s="171"/>
      <c r="M39" s="171"/>
    </row>
    <row r="40" spans="2:13" ht="12.75">
      <c r="B40" s="171"/>
      <c r="C40" s="171"/>
      <c r="D40" s="171"/>
      <c r="E40" s="171"/>
      <c r="F40" s="171"/>
      <c r="G40" s="171"/>
      <c r="H40" s="171"/>
      <c r="I40" s="171"/>
      <c r="J40" s="171"/>
      <c r="K40" s="171"/>
      <c r="L40" s="171"/>
      <c r="M40" s="171"/>
    </row>
    <row r="41" spans="2:13" ht="12.75">
      <c r="B41" s="171"/>
      <c r="C41" s="171"/>
      <c r="D41" s="171"/>
      <c r="E41" s="171"/>
      <c r="F41" s="171"/>
      <c r="G41" s="171"/>
      <c r="H41" s="171"/>
      <c r="I41" s="171"/>
      <c r="J41" s="171"/>
      <c r="K41" s="171"/>
      <c r="L41" s="171"/>
      <c r="M41" s="171"/>
    </row>
    <row r="42" spans="2:13" ht="12.75">
      <c r="B42" s="171"/>
      <c r="C42" s="171"/>
      <c r="D42" s="171"/>
      <c r="E42" s="171"/>
      <c r="F42" s="171"/>
      <c r="G42" s="171"/>
      <c r="H42" s="171"/>
      <c r="I42" s="171"/>
      <c r="J42" s="171"/>
      <c r="K42" s="171"/>
      <c r="L42" s="171"/>
      <c r="M42" s="171"/>
    </row>
    <row r="43" spans="2:13" ht="12.75">
      <c r="B43" s="171"/>
      <c r="C43" s="171"/>
      <c r="D43" s="171"/>
      <c r="E43" s="171"/>
      <c r="F43" s="171"/>
      <c r="G43" s="171"/>
      <c r="H43" s="171"/>
      <c r="I43" s="171"/>
      <c r="J43" s="171"/>
      <c r="K43" s="171"/>
      <c r="L43" s="171"/>
      <c r="M43" s="171"/>
    </row>
    <row r="44" spans="2:13" ht="99.75" customHeight="1">
      <c r="B44" s="170"/>
      <c r="C44" s="170"/>
      <c r="D44" s="170"/>
      <c r="E44" s="170"/>
      <c r="F44" s="170"/>
      <c r="G44" s="170"/>
      <c r="H44" s="170"/>
      <c r="I44" s="170"/>
      <c r="J44" s="170"/>
      <c r="K44" s="170"/>
      <c r="L44" s="170"/>
      <c r="M44" s="170"/>
    </row>
    <row r="45" spans="2:12" ht="49.5" customHeight="1">
      <c r="B45" s="169"/>
      <c r="C45" s="169"/>
      <c r="D45" s="169"/>
      <c r="E45" s="169"/>
      <c r="F45" s="169"/>
      <c r="G45" s="169"/>
      <c r="H45" s="169"/>
      <c r="I45" s="169"/>
      <c r="J45" s="169"/>
      <c r="K45" s="169"/>
      <c r="L45" s="169"/>
    </row>
  </sheetData>
  <mergeCells count="19">
    <mergeCell ref="B45:L45"/>
    <mergeCell ref="D19:L19"/>
    <mergeCell ref="D20:L20"/>
    <mergeCell ref="B37:M43"/>
    <mergeCell ref="B44:M44"/>
    <mergeCell ref="B6:M9"/>
    <mergeCell ref="D12:M12"/>
    <mergeCell ref="D13:L13"/>
    <mergeCell ref="D14:L14"/>
    <mergeCell ref="D15:L15"/>
    <mergeCell ref="D16:L16"/>
    <mergeCell ref="B26:M31"/>
    <mergeCell ref="B32:M33"/>
    <mergeCell ref="D22:L22"/>
    <mergeCell ref="D23:L23"/>
    <mergeCell ref="D24:L24"/>
    <mergeCell ref="D21:L21"/>
    <mergeCell ref="D17:L17"/>
    <mergeCell ref="D18:L18"/>
  </mergeCells>
  <hyperlinks>
    <hyperlink ref="D20" location="Saldo!A58" display="Saldo económico-asistencial."/>
    <hyperlink ref="D13" location="Flujo!A58" display="Flujo de pacientes entre Áreas de Salud, resumen."/>
    <hyperlink ref="D20:M20" location="Saldo!A95" display="Saldo económico-asistencial."/>
    <hyperlink ref="D14:L14" location="'Altas residentes x area'!A72" display="Distribución (%) de los episodios por Ärea de Salud de residencia en función del hospital de atención ."/>
    <hyperlink ref="D15:M15" location="Case_Mix!A115" display="Case-mix por Área de Salud de residencia del paciente y hospital de asistencia."/>
    <hyperlink ref="D16:M16" location="'Estancias x area'!A122" display="Distribución (%) de las estancias por Área de Salud de residencia en función del hospital de atención."/>
    <hyperlink ref="D17:M17" location="'Estancias x hosp'!A114" display="Distribución (%) de los episodios por hospital de atención en función del Área de Salud de residencia."/>
    <hyperlink ref="D21:L21" location="'Altas, datos brutos'!A1" display="Altas, datos brutos."/>
    <hyperlink ref="D22:L22" location="'Pesos, datos brutos'!A1" display="Pesos de los episodios, datos brutos."/>
    <hyperlink ref="D23:L23" location="'Estancias, datos brutos'!A1" display="Estancias hospitalarias, datos brutos."/>
    <hyperlink ref="D18:M18" location="'Camas ocupadas'!A115" display="Camas ocupadas/día en función del Área de Salud de residencia y hospital de asistencia."/>
    <hyperlink ref="D12:M12" location="Metodología!A1" display="Metodología"/>
    <hyperlink ref="D13:M13" location="Flujo!A113" display="Flujo de pacientes entre Áreas de Salud, resumen."/>
    <hyperlink ref="D14:M14" location="'Altas residentes x area'!A136" display="Distribución (%) de los episodios por Área de Salud de residencia en función del hospital de atención ."/>
    <hyperlink ref="D19" location="'Estancia Media'!A91" display="Estancia media por Hospital y Área de Salud de residencia."/>
    <hyperlink ref="D19:M19" location="'Estancia Media'!A115" display="Estancia media por Hospital y Área de Salud de residencia."/>
  </hyperlinks>
  <printOptions/>
  <pageMargins left="0.75" right="0.75" top="1" bottom="1" header="0" footer="0"/>
  <pageSetup horizontalDpi="200" verticalDpi="200" orientation="landscape" paperSize="9" r:id="rId2"/>
  <drawing r:id="rId1"/>
</worksheet>
</file>

<file path=xl/worksheets/sheet10.xml><?xml version="1.0" encoding="utf-8"?>
<worksheet xmlns="http://schemas.openxmlformats.org/spreadsheetml/2006/main" xmlns:r="http://schemas.openxmlformats.org/officeDocument/2006/relationships">
  <dimension ref="A4:P122"/>
  <sheetViews>
    <sheetView showGridLines="0" showRowColHeaders="0" workbookViewId="0" topLeftCell="A91">
      <selection activeCell="W121" sqref="W121"/>
    </sheetView>
  </sheetViews>
  <sheetFormatPr defaultColWidth="11.421875" defaultRowHeight="12.75"/>
  <cols>
    <col min="2" max="2" width="18.57421875" style="0" bestFit="1" customWidth="1"/>
    <col min="3" max="3" width="13.7109375" style="0" bestFit="1" customWidth="1"/>
    <col min="4" max="4" width="14.57421875" style="0" bestFit="1" customWidth="1"/>
    <col min="5" max="5" width="13.7109375" style="0" bestFit="1" customWidth="1"/>
    <col min="6" max="6" width="16.140625" style="0" bestFit="1" customWidth="1"/>
    <col min="7" max="7" width="14.140625" style="0" customWidth="1"/>
    <col min="9" max="9" width="19.7109375" style="0" customWidth="1"/>
    <col min="10" max="10" width="13.140625" style="0" customWidth="1"/>
  </cols>
  <sheetData>
    <row r="4" spans="2:11" ht="18">
      <c r="B4" s="185" t="s">
        <v>220</v>
      </c>
      <c r="C4" s="185"/>
      <c r="D4" s="185"/>
      <c r="E4" s="185"/>
      <c r="F4" s="185"/>
      <c r="G4" s="185"/>
      <c r="H4" s="185"/>
      <c r="I4" s="185"/>
      <c r="J4" s="185"/>
      <c r="K4" s="185"/>
    </row>
    <row r="6" spans="2:11" ht="30" customHeight="1">
      <c r="B6" s="4"/>
      <c r="C6" s="1" t="s">
        <v>127</v>
      </c>
      <c r="D6" s="1" t="s">
        <v>128</v>
      </c>
      <c r="E6" s="1" t="s">
        <v>242</v>
      </c>
      <c r="F6" s="1" t="s">
        <v>129</v>
      </c>
      <c r="G6" s="74" t="s">
        <v>186</v>
      </c>
      <c r="H6" s="1" t="s">
        <v>130</v>
      </c>
      <c r="I6" s="75" t="s">
        <v>187</v>
      </c>
      <c r="J6" s="74" t="s">
        <v>188</v>
      </c>
      <c r="K6" s="74" t="s">
        <v>189</v>
      </c>
    </row>
    <row r="7" spans="2:11" ht="15" customHeight="1">
      <c r="B7" s="2" t="s">
        <v>68</v>
      </c>
      <c r="C7" s="14">
        <v>16288</v>
      </c>
      <c r="D7" s="14">
        <v>18439</v>
      </c>
      <c r="E7" s="14">
        <v>97</v>
      </c>
      <c r="F7" s="14">
        <v>246</v>
      </c>
      <c r="G7" s="14">
        <v>5658.415359999984</v>
      </c>
      <c r="H7" s="14">
        <v>40728.415359999985</v>
      </c>
      <c r="I7" s="14">
        <v>6225</v>
      </c>
      <c r="J7" s="14">
        <v>12214</v>
      </c>
      <c r="K7" s="14">
        <v>17969.415359999985</v>
      </c>
    </row>
    <row r="8" spans="2:11" ht="15" customHeight="1">
      <c r="B8" s="62" t="s">
        <v>210</v>
      </c>
      <c r="C8" s="14">
        <v>15668</v>
      </c>
      <c r="D8" s="14">
        <v>1571</v>
      </c>
      <c r="E8" s="14">
        <v>207</v>
      </c>
      <c r="F8" s="14">
        <v>61</v>
      </c>
      <c r="G8" s="14">
        <v>731.1942199999987</v>
      </c>
      <c r="H8" s="14">
        <v>18238.194219999998</v>
      </c>
      <c r="I8" s="14">
        <v>3603</v>
      </c>
      <c r="J8" s="14">
        <v>-2032</v>
      </c>
      <c r="K8" s="14">
        <v>-1093.8057800000013</v>
      </c>
    </row>
    <row r="9" spans="2:11" ht="15" customHeight="1">
      <c r="B9" s="2" t="s">
        <v>72</v>
      </c>
      <c r="C9" s="14">
        <v>9930</v>
      </c>
      <c r="D9" s="14">
        <v>55</v>
      </c>
      <c r="E9" s="14">
        <v>86</v>
      </c>
      <c r="F9" s="14">
        <v>25</v>
      </c>
      <c r="G9" s="14">
        <v>361.64402999999993</v>
      </c>
      <c r="H9" s="14">
        <v>10457.64403</v>
      </c>
      <c r="I9" s="14">
        <v>3508</v>
      </c>
      <c r="J9" s="14">
        <v>-3453</v>
      </c>
      <c r="K9" s="14">
        <v>-3005.35597</v>
      </c>
    </row>
    <row r="10" spans="2:11" ht="15" customHeight="1">
      <c r="B10" s="2" t="s">
        <v>73</v>
      </c>
      <c r="C10" s="14">
        <v>3462</v>
      </c>
      <c r="D10" s="14">
        <v>71</v>
      </c>
      <c r="E10" s="14">
        <v>117</v>
      </c>
      <c r="F10" s="14">
        <v>3</v>
      </c>
      <c r="G10" s="14">
        <v>101.99994000000001</v>
      </c>
      <c r="H10" s="14">
        <v>3754.99994</v>
      </c>
      <c r="I10" s="14">
        <v>2210</v>
      </c>
      <c r="J10" s="14">
        <v>-2139</v>
      </c>
      <c r="K10" s="14">
        <v>-1920.00006</v>
      </c>
    </row>
    <row r="11" spans="2:11" ht="15" customHeight="1">
      <c r="B11" s="2" t="s">
        <v>74</v>
      </c>
      <c r="C11" s="14">
        <v>3329</v>
      </c>
      <c r="D11" s="14">
        <v>36</v>
      </c>
      <c r="E11" s="14">
        <v>21</v>
      </c>
      <c r="F11" s="14">
        <v>1</v>
      </c>
      <c r="G11" s="14">
        <v>55.59942999999999</v>
      </c>
      <c r="H11" s="14">
        <v>3442.59943</v>
      </c>
      <c r="I11" s="14">
        <v>1356</v>
      </c>
      <c r="J11" s="14">
        <v>-1320</v>
      </c>
      <c r="K11" s="14">
        <v>-1243.40057</v>
      </c>
    </row>
    <row r="12" spans="2:11" ht="15" customHeight="1">
      <c r="B12" s="2" t="s">
        <v>69</v>
      </c>
      <c r="C12" s="14">
        <v>11621</v>
      </c>
      <c r="D12" s="14">
        <v>3456</v>
      </c>
      <c r="E12" s="14">
        <v>194</v>
      </c>
      <c r="F12" s="14">
        <v>595</v>
      </c>
      <c r="G12" s="14">
        <v>350.56727</v>
      </c>
      <c r="H12" s="14">
        <v>16216.56727</v>
      </c>
      <c r="I12" s="14">
        <v>7818</v>
      </c>
      <c r="J12" s="14">
        <v>-4362</v>
      </c>
      <c r="K12" s="14">
        <v>-3817.43273</v>
      </c>
    </row>
    <row r="13" spans="2:11" ht="15" customHeight="1">
      <c r="B13" s="2" t="s">
        <v>124</v>
      </c>
      <c r="C13" s="14">
        <v>9702</v>
      </c>
      <c r="D13" s="14">
        <v>1755</v>
      </c>
      <c r="E13" s="14">
        <v>40</v>
      </c>
      <c r="F13" s="14">
        <v>76</v>
      </c>
      <c r="G13" s="14">
        <v>205.31547000000006</v>
      </c>
      <c r="H13" s="14">
        <v>11778.31547</v>
      </c>
      <c r="I13" s="14">
        <v>6979</v>
      </c>
      <c r="J13" s="14">
        <v>-5224</v>
      </c>
      <c r="K13" s="14">
        <v>-4978.6845299999995</v>
      </c>
    </row>
    <row r="14" spans="2:11" ht="15" customHeight="1">
      <c r="B14" s="2" t="s">
        <v>71</v>
      </c>
      <c r="C14" s="14">
        <v>3637</v>
      </c>
      <c r="D14" s="14">
        <v>167</v>
      </c>
      <c r="E14" s="14">
        <v>161</v>
      </c>
      <c r="F14" s="14">
        <v>9</v>
      </c>
      <c r="G14" s="14">
        <v>173.84877999999992</v>
      </c>
      <c r="H14" s="14">
        <v>4147.84878</v>
      </c>
      <c r="I14" s="14">
        <v>3232</v>
      </c>
      <c r="J14" s="14">
        <v>-3065</v>
      </c>
      <c r="K14" s="14">
        <v>-2730.15122</v>
      </c>
    </row>
    <row r="15" spans="2:11" ht="15" customHeight="1">
      <c r="B15" s="2" t="s">
        <v>155</v>
      </c>
      <c r="C15" s="14">
        <v>2935</v>
      </c>
      <c r="D15" s="14">
        <v>191</v>
      </c>
      <c r="E15" s="14">
        <v>17</v>
      </c>
      <c r="F15" s="14">
        <v>5</v>
      </c>
      <c r="G15" s="14">
        <v>18.617449999999998</v>
      </c>
      <c r="H15" s="14">
        <v>3166.61745</v>
      </c>
      <c r="I15" s="14">
        <v>2106</v>
      </c>
      <c r="J15" s="14">
        <v>-1915</v>
      </c>
      <c r="K15" s="14">
        <v>-1879.38255</v>
      </c>
    </row>
    <row r="16" spans="2:11" ht="22.5" customHeight="1">
      <c r="B16" s="158" t="s">
        <v>185</v>
      </c>
      <c r="C16" s="158"/>
      <c r="D16" s="158"/>
      <c r="E16" s="158"/>
      <c r="F16" s="158"/>
      <c r="G16" s="158"/>
      <c r="H16" s="158"/>
      <c r="I16" s="158"/>
      <c r="J16" s="158"/>
      <c r="K16" s="158"/>
    </row>
    <row r="17" ht="12.75">
      <c r="B17" s="95"/>
    </row>
    <row r="18" ht="12.75">
      <c r="B18" s="95" t="s">
        <v>245</v>
      </c>
    </row>
    <row r="23" spans="2:11" ht="18">
      <c r="B23" s="185" t="s">
        <v>221</v>
      </c>
      <c r="C23" s="185"/>
      <c r="D23" s="185"/>
      <c r="E23" s="185"/>
      <c r="F23" s="185"/>
      <c r="G23" s="185"/>
      <c r="H23" s="185"/>
      <c r="I23" s="185"/>
      <c r="J23" s="185"/>
      <c r="K23" s="185"/>
    </row>
    <row r="24" ht="12.75" customHeight="1"/>
    <row r="25" spans="2:11" ht="30" customHeight="1">
      <c r="B25" s="4"/>
      <c r="C25" s="1" t="s">
        <v>127</v>
      </c>
      <c r="D25" s="1" t="s">
        <v>128</v>
      </c>
      <c r="E25" s="1" t="s">
        <v>242</v>
      </c>
      <c r="F25" s="1" t="s">
        <v>129</v>
      </c>
      <c r="G25" s="74" t="s">
        <v>186</v>
      </c>
      <c r="H25" s="1" t="s">
        <v>130</v>
      </c>
      <c r="I25" s="75" t="s">
        <v>187</v>
      </c>
      <c r="J25" s="74" t="s">
        <v>188</v>
      </c>
      <c r="K25" s="74" t="s">
        <v>189</v>
      </c>
    </row>
    <row r="26" spans="2:11" ht="15" customHeight="1">
      <c r="B26" s="2" t="s">
        <v>68</v>
      </c>
      <c r="C26" s="14">
        <v>16442</v>
      </c>
      <c r="D26" s="14">
        <v>18454</v>
      </c>
      <c r="E26" s="14">
        <v>56</v>
      </c>
      <c r="F26" s="14">
        <v>84</v>
      </c>
      <c r="G26" s="14">
        <v>5811.25296999997</v>
      </c>
      <c r="H26" s="14">
        <v>40847.25296999997</v>
      </c>
      <c r="I26" s="14">
        <v>6834</v>
      </c>
      <c r="J26" s="14">
        <v>11620</v>
      </c>
      <c r="K26" s="14">
        <v>17487.252969999972</v>
      </c>
    </row>
    <row r="27" spans="2:11" ht="15" customHeight="1">
      <c r="B27" s="62" t="s">
        <v>210</v>
      </c>
      <c r="C27" s="14">
        <v>17195</v>
      </c>
      <c r="D27" s="14">
        <v>1945</v>
      </c>
      <c r="E27" s="14">
        <v>257</v>
      </c>
      <c r="F27" s="14">
        <v>77</v>
      </c>
      <c r="G27" s="14">
        <v>592.5040099999995</v>
      </c>
      <c r="H27" s="14">
        <v>20066.50401</v>
      </c>
      <c r="I27" s="14">
        <v>3361</v>
      </c>
      <c r="J27" s="14">
        <v>-1416</v>
      </c>
      <c r="K27" s="14">
        <v>-566.4959900000005</v>
      </c>
    </row>
    <row r="28" spans="2:11" ht="15" customHeight="1">
      <c r="B28" s="2" t="s">
        <v>72</v>
      </c>
      <c r="C28" s="14">
        <v>9747</v>
      </c>
      <c r="D28" s="14">
        <v>74</v>
      </c>
      <c r="E28" s="14">
        <v>71</v>
      </c>
      <c r="F28" s="14">
        <v>14</v>
      </c>
      <c r="G28" s="14">
        <v>276.5181899999996</v>
      </c>
      <c r="H28" s="14">
        <v>10182.518189999999</v>
      </c>
      <c r="I28" s="14">
        <v>3881</v>
      </c>
      <c r="J28" s="14">
        <v>-3807</v>
      </c>
      <c r="K28" s="14">
        <v>-3459.48181</v>
      </c>
    </row>
    <row r="29" spans="2:11" ht="15" customHeight="1">
      <c r="B29" s="2" t="s">
        <v>73</v>
      </c>
      <c r="C29" s="14">
        <v>3495</v>
      </c>
      <c r="D29" s="14">
        <v>68</v>
      </c>
      <c r="E29" s="14">
        <v>112</v>
      </c>
      <c r="F29" s="14">
        <v>10</v>
      </c>
      <c r="G29" s="14">
        <v>115.54174999999998</v>
      </c>
      <c r="H29" s="14">
        <v>3800.54175</v>
      </c>
      <c r="I29" s="14">
        <v>2281</v>
      </c>
      <c r="J29" s="14">
        <v>-2213</v>
      </c>
      <c r="K29" s="14">
        <v>-1985.4582500000001</v>
      </c>
    </row>
    <row r="30" spans="2:11" ht="15" customHeight="1">
      <c r="B30" s="2" t="s">
        <v>74</v>
      </c>
      <c r="C30" s="14">
        <v>3353</v>
      </c>
      <c r="D30" s="14">
        <v>27</v>
      </c>
      <c r="E30" s="14">
        <v>20</v>
      </c>
      <c r="F30" s="14">
        <v>0</v>
      </c>
      <c r="G30" s="14">
        <v>75.54245000000002</v>
      </c>
      <c r="H30" s="14">
        <v>3475.54245</v>
      </c>
      <c r="I30" s="14">
        <v>1508</v>
      </c>
      <c r="J30" s="14">
        <v>-1481</v>
      </c>
      <c r="K30" s="14">
        <v>-1385.45755</v>
      </c>
    </row>
    <row r="31" spans="2:11" ht="15" customHeight="1">
      <c r="B31" s="2" t="s">
        <v>69</v>
      </c>
      <c r="C31" s="14">
        <v>12896</v>
      </c>
      <c r="D31" s="14">
        <v>3914</v>
      </c>
      <c r="E31" s="14">
        <v>97</v>
      </c>
      <c r="F31" s="14">
        <v>105</v>
      </c>
      <c r="G31" s="14">
        <v>198.45790999999997</v>
      </c>
      <c r="H31" s="14">
        <v>17210.45791</v>
      </c>
      <c r="I31" s="14">
        <v>8000</v>
      </c>
      <c r="J31" s="14">
        <v>-4086</v>
      </c>
      <c r="K31" s="14">
        <v>-3790.54209</v>
      </c>
    </row>
    <row r="32" spans="2:11" ht="15" customHeight="1">
      <c r="B32" s="2" t="s">
        <v>124</v>
      </c>
      <c r="C32" s="14">
        <v>10146</v>
      </c>
      <c r="D32" s="14">
        <v>1941</v>
      </c>
      <c r="E32" s="14">
        <v>37</v>
      </c>
      <c r="F32" s="14">
        <v>47</v>
      </c>
      <c r="G32" s="14">
        <v>237.75327999999993</v>
      </c>
      <c r="H32" s="14">
        <v>12408.75328</v>
      </c>
      <c r="I32" s="14">
        <v>7150</v>
      </c>
      <c r="J32" s="14">
        <v>-5209</v>
      </c>
      <c r="K32" s="14">
        <v>-4934.24672</v>
      </c>
    </row>
    <row r="33" spans="2:11" ht="15" customHeight="1">
      <c r="B33" s="2" t="s">
        <v>71</v>
      </c>
      <c r="C33" s="14">
        <v>3724</v>
      </c>
      <c r="D33" s="14">
        <v>139</v>
      </c>
      <c r="E33" s="14">
        <v>148</v>
      </c>
      <c r="F33" s="14">
        <v>1</v>
      </c>
      <c r="G33" s="14">
        <v>139.67709999999994</v>
      </c>
      <c r="H33" s="14">
        <v>4151.6771</v>
      </c>
      <c r="I33" s="14">
        <v>3424</v>
      </c>
      <c r="J33" s="14">
        <v>-3285</v>
      </c>
      <c r="K33" s="14">
        <v>-2997.3229</v>
      </c>
    </row>
    <row r="34" spans="2:11" ht="15" customHeight="1">
      <c r="B34" s="2" t="s">
        <v>155</v>
      </c>
      <c r="C34" s="14">
        <v>3255</v>
      </c>
      <c r="D34" s="14">
        <v>216</v>
      </c>
      <c r="E34" s="14">
        <v>17</v>
      </c>
      <c r="F34" s="14">
        <v>10</v>
      </c>
      <c r="G34" s="14">
        <v>20.99714</v>
      </c>
      <c r="H34" s="14">
        <v>3518.99714</v>
      </c>
      <c r="I34" s="14">
        <v>2014</v>
      </c>
      <c r="J34" s="14">
        <v>-1798</v>
      </c>
      <c r="K34" s="14">
        <v>-1760.00286</v>
      </c>
    </row>
    <row r="35" spans="2:11" ht="22.5" customHeight="1">
      <c r="B35" s="158" t="s">
        <v>185</v>
      </c>
      <c r="C35" s="158"/>
      <c r="D35" s="158"/>
      <c r="E35" s="158"/>
      <c r="F35" s="158"/>
      <c r="G35" s="158"/>
      <c r="H35" s="158"/>
      <c r="I35" s="158"/>
      <c r="J35" s="158"/>
      <c r="K35" s="158"/>
    </row>
    <row r="36" ht="12.75">
      <c r="B36" s="95"/>
    </row>
    <row r="37" ht="12.75">
      <c r="B37" s="95" t="s">
        <v>245</v>
      </c>
    </row>
    <row r="42" spans="2:11" ht="18">
      <c r="B42" s="185" t="s">
        <v>20</v>
      </c>
      <c r="C42" s="185"/>
      <c r="D42" s="185"/>
      <c r="E42" s="185"/>
      <c r="F42" s="185"/>
      <c r="G42" s="185"/>
      <c r="H42" s="185"/>
      <c r="I42" s="185"/>
      <c r="J42" s="185"/>
      <c r="K42" s="185"/>
    </row>
    <row r="43" ht="12.75" customHeight="1"/>
    <row r="44" spans="2:11" ht="30" customHeight="1">
      <c r="B44" s="4"/>
      <c r="C44" s="1" t="s">
        <v>127</v>
      </c>
      <c r="D44" s="1" t="s">
        <v>128</v>
      </c>
      <c r="E44" s="1" t="s">
        <v>242</v>
      </c>
      <c r="F44" s="1" t="s">
        <v>129</v>
      </c>
      <c r="G44" s="74" t="s">
        <v>186</v>
      </c>
      <c r="H44" s="1" t="s">
        <v>130</v>
      </c>
      <c r="I44" s="75" t="s">
        <v>187</v>
      </c>
      <c r="J44" s="74" t="s">
        <v>188</v>
      </c>
      <c r="K44" s="74" t="s">
        <v>189</v>
      </c>
    </row>
    <row r="45" spans="2:11" ht="15" customHeight="1">
      <c r="B45" s="2" t="s">
        <v>68</v>
      </c>
      <c r="C45" s="14">
        <v>16900</v>
      </c>
      <c r="D45" s="14">
        <v>21987</v>
      </c>
      <c r="E45" s="14">
        <v>583</v>
      </c>
      <c r="F45" s="14">
        <v>54</v>
      </c>
      <c r="G45" s="14">
        <v>1765.1693399999983</v>
      </c>
      <c r="H45" s="14">
        <v>41289.16934</v>
      </c>
      <c r="I45" s="14">
        <v>5743</v>
      </c>
      <c r="J45" s="14">
        <v>16244</v>
      </c>
      <c r="K45" s="14">
        <v>18592.169339999997</v>
      </c>
    </row>
    <row r="46" spans="2:11" ht="15" customHeight="1">
      <c r="B46" s="62" t="s">
        <v>210</v>
      </c>
      <c r="C46" s="14">
        <v>18432</v>
      </c>
      <c r="D46" s="14">
        <v>2129</v>
      </c>
      <c r="E46" s="14">
        <v>275</v>
      </c>
      <c r="F46" s="14">
        <v>68</v>
      </c>
      <c r="G46" s="14">
        <v>600.32184</v>
      </c>
      <c r="H46" s="14">
        <v>21504.32184</v>
      </c>
      <c r="I46" s="14">
        <v>3910</v>
      </c>
      <c r="J46" s="14">
        <v>-1781</v>
      </c>
      <c r="K46" s="14">
        <v>-905.6781599999999</v>
      </c>
    </row>
    <row r="47" spans="2:11" ht="15" customHeight="1">
      <c r="B47" s="2" t="s">
        <v>72</v>
      </c>
      <c r="C47" s="14">
        <v>9932</v>
      </c>
      <c r="D47" s="14">
        <v>102</v>
      </c>
      <c r="E47" s="14">
        <v>61</v>
      </c>
      <c r="F47" s="14">
        <v>75</v>
      </c>
      <c r="G47" s="14">
        <v>299.24207999999976</v>
      </c>
      <c r="H47" s="14">
        <v>10469.24208</v>
      </c>
      <c r="I47" s="14">
        <v>4624</v>
      </c>
      <c r="J47" s="14">
        <v>-4522</v>
      </c>
      <c r="K47" s="14">
        <v>-4161.75792</v>
      </c>
    </row>
    <row r="48" spans="2:11" ht="15" customHeight="1">
      <c r="B48" s="2" t="s">
        <v>73</v>
      </c>
      <c r="C48" s="14">
        <v>3470</v>
      </c>
      <c r="D48" s="14">
        <v>60</v>
      </c>
      <c r="E48" s="14">
        <v>96</v>
      </c>
      <c r="F48" s="14">
        <v>11</v>
      </c>
      <c r="G48" s="14">
        <v>76.67357000000001</v>
      </c>
      <c r="H48" s="14">
        <v>3713.67357</v>
      </c>
      <c r="I48" s="14">
        <v>2856</v>
      </c>
      <c r="J48" s="14">
        <v>-2796</v>
      </c>
      <c r="K48" s="14">
        <v>-2623.32643</v>
      </c>
    </row>
    <row r="49" spans="2:11" ht="15" customHeight="1">
      <c r="B49" s="2" t="s">
        <v>74</v>
      </c>
      <c r="C49" s="14">
        <v>3535</v>
      </c>
      <c r="D49" s="14">
        <v>22</v>
      </c>
      <c r="E49" s="14">
        <v>15</v>
      </c>
      <c r="F49" s="14">
        <v>0</v>
      </c>
      <c r="G49" s="14">
        <v>83.66576000000002</v>
      </c>
      <c r="H49" s="14">
        <v>3655.66576</v>
      </c>
      <c r="I49" s="14">
        <v>1986</v>
      </c>
      <c r="J49" s="14">
        <v>-1964</v>
      </c>
      <c r="K49" s="14">
        <v>-1865.33424</v>
      </c>
    </row>
    <row r="50" spans="2:11" ht="15" customHeight="1">
      <c r="B50" s="2" t="s">
        <v>69</v>
      </c>
      <c r="C50" s="14">
        <v>12882</v>
      </c>
      <c r="D50" s="14">
        <v>3505</v>
      </c>
      <c r="E50" s="14">
        <v>81</v>
      </c>
      <c r="F50" s="14">
        <v>101</v>
      </c>
      <c r="G50" s="14">
        <v>220.23452000000006</v>
      </c>
      <c r="H50" s="14">
        <v>16789.23452</v>
      </c>
      <c r="I50" s="14">
        <v>8460</v>
      </c>
      <c r="J50" s="14">
        <v>-4955</v>
      </c>
      <c r="K50" s="14">
        <v>-4653.76548</v>
      </c>
    </row>
    <row r="51" spans="2:11" ht="15" customHeight="1">
      <c r="B51" s="2" t="s">
        <v>124</v>
      </c>
      <c r="C51" s="14">
        <v>11298</v>
      </c>
      <c r="D51" s="14">
        <v>1440</v>
      </c>
      <c r="E51" s="14">
        <v>43</v>
      </c>
      <c r="F51" s="14">
        <v>32</v>
      </c>
      <c r="G51" s="14">
        <v>179.19848000000005</v>
      </c>
      <c r="H51" s="14">
        <v>12992.198480000001</v>
      </c>
      <c r="I51" s="14">
        <v>7325</v>
      </c>
      <c r="J51" s="14">
        <v>-5885</v>
      </c>
      <c r="K51" s="14">
        <v>-5662.80152</v>
      </c>
    </row>
    <row r="52" spans="2:11" ht="15" customHeight="1">
      <c r="B52" s="2" t="s">
        <v>71</v>
      </c>
      <c r="C52" s="14">
        <v>3937</v>
      </c>
      <c r="D52" s="14">
        <v>122</v>
      </c>
      <c r="E52" s="14">
        <v>178</v>
      </c>
      <c r="F52" s="14">
        <v>3</v>
      </c>
      <c r="G52" s="14">
        <v>114.98751999999998</v>
      </c>
      <c r="H52" s="14">
        <v>4354.98752</v>
      </c>
      <c r="I52" s="14">
        <v>3851</v>
      </c>
      <c r="J52" s="14">
        <v>-3729</v>
      </c>
      <c r="K52" s="14">
        <v>-3436.01248</v>
      </c>
    </row>
    <row r="53" spans="2:11" ht="15" customHeight="1">
      <c r="B53" s="2" t="s">
        <v>155</v>
      </c>
      <c r="C53" s="14">
        <v>3338</v>
      </c>
      <c r="D53" s="14">
        <v>233</v>
      </c>
      <c r="E53" s="14">
        <v>30</v>
      </c>
      <c r="F53" s="14">
        <v>20</v>
      </c>
      <c r="G53" s="14">
        <v>21.680109999999996</v>
      </c>
      <c r="H53" s="14">
        <v>3642.68011</v>
      </c>
      <c r="I53" s="14">
        <v>2120</v>
      </c>
      <c r="J53" s="14">
        <v>-1887</v>
      </c>
      <c r="K53" s="14">
        <v>-1835.31989</v>
      </c>
    </row>
    <row r="54" spans="2:11" ht="22.5" customHeight="1">
      <c r="B54" s="158" t="s">
        <v>185</v>
      </c>
      <c r="C54" s="158"/>
      <c r="D54" s="158"/>
      <c r="E54" s="158"/>
      <c r="F54" s="158"/>
      <c r="G54" s="158"/>
      <c r="H54" s="158"/>
      <c r="I54" s="158"/>
      <c r="J54" s="158"/>
      <c r="K54" s="158"/>
    </row>
    <row r="55" ht="12.75">
      <c r="B55" s="95"/>
    </row>
    <row r="56" ht="12.75">
      <c r="B56" s="95" t="s">
        <v>245</v>
      </c>
    </row>
    <row r="57" ht="12.75">
      <c r="B57" s="95"/>
    </row>
    <row r="58" ht="12.75">
      <c r="B58" s="95"/>
    </row>
    <row r="59" ht="12.75">
      <c r="B59" s="95"/>
    </row>
    <row r="60" ht="12.75">
      <c r="B60" s="95"/>
    </row>
    <row r="61" spans="2:11" ht="18">
      <c r="B61" s="185" t="s">
        <v>222</v>
      </c>
      <c r="C61" s="185"/>
      <c r="D61" s="185"/>
      <c r="E61" s="185"/>
      <c r="F61" s="185"/>
      <c r="G61" s="185"/>
      <c r="H61" s="185"/>
      <c r="I61" s="185"/>
      <c r="J61" s="185"/>
      <c r="K61" s="185"/>
    </row>
    <row r="63" spans="2:11" ht="38.25">
      <c r="B63" s="4"/>
      <c r="C63" s="1" t="s">
        <v>127</v>
      </c>
      <c r="D63" s="1" t="s">
        <v>128</v>
      </c>
      <c r="E63" s="1" t="s">
        <v>242</v>
      </c>
      <c r="F63" s="1" t="s">
        <v>129</v>
      </c>
      <c r="G63" s="74" t="s">
        <v>186</v>
      </c>
      <c r="H63" s="1" t="s">
        <v>130</v>
      </c>
      <c r="I63" s="75" t="s">
        <v>187</v>
      </c>
      <c r="J63" s="74" t="s">
        <v>188</v>
      </c>
      <c r="K63" s="74" t="s">
        <v>189</v>
      </c>
    </row>
    <row r="64" spans="2:11" ht="12.75">
      <c r="B64" s="2" t="s">
        <v>68</v>
      </c>
      <c r="C64" s="14">
        <v>16689</v>
      </c>
      <c r="D64" s="14">
        <v>22329</v>
      </c>
      <c r="E64" s="14">
        <v>755</v>
      </c>
      <c r="F64" s="14">
        <v>47</v>
      </c>
      <c r="G64" s="14">
        <v>1652.0796399999986</v>
      </c>
      <c r="H64" s="14">
        <v>41472.079639999996</v>
      </c>
      <c r="I64" s="14">
        <v>5972</v>
      </c>
      <c r="J64" s="14">
        <v>16357</v>
      </c>
      <c r="K64" s="14">
        <v>18764.07964</v>
      </c>
    </row>
    <row r="65" spans="2:11" ht="12.75">
      <c r="B65" s="62" t="s">
        <v>210</v>
      </c>
      <c r="C65" s="14">
        <v>20233</v>
      </c>
      <c r="D65" s="14">
        <v>1696</v>
      </c>
      <c r="E65" s="14">
        <v>255</v>
      </c>
      <c r="F65" s="14">
        <v>28</v>
      </c>
      <c r="G65" s="14">
        <v>626.8879999999996</v>
      </c>
      <c r="H65" s="14">
        <v>22838.888</v>
      </c>
      <c r="I65" s="14">
        <v>3608</v>
      </c>
      <c r="J65" s="14">
        <v>-1912</v>
      </c>
      <c r="K65" s="14">
        <v>-1030.1120000000005</v>
      </c>
    </row>
    <row r="66" spans="2:11" ht="12.75">
      <c r="B66" s="2" t="s">
        <v>72</v>
      </c>
      <c r="C66" s="14">
        <v>8801</v>
      </c>
      <c r="D66" s="14">
        <v>114</v>
      </c>
      <c r="E66" s="14">
        <v>51</v>
      </c>
      <c r="F66" s="14">
        <v>18</v>
      </c>
      <c r="G66" s="14">
        <v>294.18224</v>
      </c>
      <c r="H66" s="14">
        <v>9278.18224</v>
      </c>
      <c r="I66" s="14">
        <v>5858</v>
      </c>
      <c r="J66" s="14">
        <v>-5744</v>
      </c>
      <c r="K66" s="14">
        <v>-5398.81776</v>
      </c>
    </row>
    <row r="67" spans="2:11" ht="12.75">
      <c r="B67" s="2" t="s">
        <v>73</v>
      </c>
      <c r="C67" s="14">
        <v>3722</v>
      </c>
      <c r="D67" s="14">
        <v>133</v>
      </c>
      <c r="E67" s="14">
        <v>112</v>
      </c>
      <c r="F67" s="14">
        <v>2</v>
      </c>
      <c r="G67" s="14">
        <v>72.62754000000001</v>
      </c>
      <c r="H67" s="14">
        <v>4041.62754</v>
      </c>
      <c r="I67" s="14">
        <v>2623</v>
      </c>
      <c r="J67" s="14">
        <v>-2490</v>
      </c>
      <c r="K67" s="14">
        <v>-2305.37246</v>
      </c>
    </row>
    <row r="68" spans="2:11" ht="12.75">
      <c r="B68" s="2" t="s">
        <v>74</v>
      </c>
      <c r="C68" s="14">
        <v>3417</v>
      </c>
      <c r="D68" s="14">
        <v>42</v>
      </c>
      <c r="E68" s="14">
        <v>15</v>
      </c>
      <c r="F68" s="14">
        <v>0</v>
      </c>
      <c r="G68" s="14">
        <v>37.42085</v>
      </c>
      <c r="H68" s="14">
        <v>3511.42085</v>
      </c>
      <c r="I68" s="14">
        <v>2201</v>
      </c>
      <c r="J68" s="14">
        <v>-2159</v>
      </c>
      <c r="K68" s="14">
        <v>-2106.57915</v>
      </c>
    </row>
    <row r="69" spans="2:11" ht="12.75">
      <c r="B69" s="2" t="s">
        <v>69</v>
      </c>
      <c r="C69" s="14">
        <v>13479</v>
      </c>
      <c r="D69" s="14">
        <v>2788</v>
      </c>
      <c r="E69" s="14">
        <v>89</v>
      </c>
      <c r="F69" s="14">
        <v>72</v>
      </c>
      <c r="G69" s="14">
        <v>298.49059999999986</v>
      </c>
      <c r="H69" s="14">
        <v>16726.4906</v>
      </c>
      <c r="I69" s="14">
        <v>8792</v>
      </c>
      <c r="J69" s="14">
        <v>-6004</v>
      </c>
      <c r="K69" s="14">
        <v>-5616.5094</v>
      </c>
    </row>
    <row r="70" spans="2:11" ht="12.75">
      <c r="B70" s="2" t="s">
        <v>124</v>
      </c>
      <c r="C70" s="14">
        <v>11357</v>
      </c>
      <c r="D70" s="14">
        <v>1325</v>
      </c>
      <c r="E70" s="14">
        <v>44</v>
      </c>
      <c r="F70" s="14">
        <v>26</v>
      </c>
      <c r="G70" s="14">
        <v>181.3620700000001</v>
      </c>
      <c r="H70" s="14">
        <v>12933.36207</v>
      </c>
      <c r="I70" s="14">
        <v>7536</v>
      </c>
      <c r="J70" s="14">
        <v>-6211</v>
      </c>
      <c r="K70" s="14">
        <v>-5985.63793</v>
      </c>
    </row>
    <row r="71" spans="2:11" ht="12.75">
      <c r="B71" s="2" t="s">
        <v>71</v>
      </c>
      <c r="C71" s="14">
        <v>5328</v>
      </c>
      <c r="D71" s="14">
        <v>218</v>
      </c>
      <c r="E71" s="14">
        <v>180</v>
      </c>
      <c r="F71" s="14">
        <v>6</v>
      </c>
      <c r="G71" s="14">
        <v>205.34668</v>
      </c>
      <c r="H71" s="14">
        <v>5937.34668</v>
      </c>
      <c r="I71" s="14">
        <v>2998</v>
      </c>
      <c r="J71" s="14">
        <v>-2780</v>
      </c>
      <c r="K71" s="14">
        <v>-2394.65332</v>
      </c>
    </row>
    <row r="72" spans="2:11" ht="12.75">
      <c r="B72" s="2" t="s">
        <v>155</v>
      </c>
      <c r="C72" s="14">
        <v>3367</v>
      </c>
      <c r="D72" s="14">
        <v>244</v>
      </c>
      <c r="E72" s="14">
        <v>15</v>
      </c>
      <c r="F72" s="14">
        <v>15</v>
      </c>
      <c r="G72" s="14">
        <v>42.44816</v>
      </c>
      <c r="H72" s="14">
        <v>3683.44816</v>
      </c>
      <c r="I72" s="14">
        <v>2193</v>
      </c>
      <c r="J72" s="14">
        <v>-1949</v>
      </c>
      <c r="K72" s="14">
        <v>-1891.55184</v>
      </c>
    </row>
    <row r="73" spans="2:11" ht="22.5" customHeight="1">
      <c r="B73" s="158" t="s">
        <v>185</v>
      </c>
      <c r="C73" s="158"/>
      <c r="D73" s="158"/>
      <c r="E73" s="158"/>
      <c r="F73" s="158"/>
      <c r="G73" s="158"/>
      <c r="H73" s="158"/>
      <c r="I73" s="158"/>
      <c r="J73" s="158"/>
      <c r="K73" s="158"/>
    </row>
    <row r="74" ht="12.75">
      <c r="B74" s="95"/>
    </row>
    <row r="75" ht="12.75">
      <c r="B75" s="95" t="s">
        <v>245</v>
      </c>
    </row>
    <row r="76" ht="12.75">
      <c r="B76" s="95"/>
    </row>
    <row r="77" ht="12.75">
      <c r="A77" s="37"/>
    </row>
    <row r="78" ht="12.75">
      <c r="A78" s="37"/>
    </row>
    <row r="79" ht="12.75" customHeight="1">
      <c r="A79" s="37"/>
    </row>
    <row r="80" spans="1:11" ht="18">
      <c r="A80" s="37"/>
      <c r="B80" s="185" t="s">
        <v>10</v>
      </c>
      <c r="C80" s="185"/>
      <c r="D80" s="185"/>
      <c r="E80" s="185"/>
      <c r="F80" s="185"/>
      <c r="G80" s="185"/>
      <c r="H80" s="185"/>
      <c r="I80" s="185"/>
      <c r="J80" s="185"/>
      <c r="K80" s="185"/>
    </row>
    <row r="81" ht="12.75" customHeight="1">
      <c r="A81" s="37"/>
    </row>
    <row r="82" spans="1:16" ht="30" customHeight="1">
      <c r="A82" s="37"/>
      <c r="B82" s="4"/>
      <c r="C82" s="1" t="s">
        <v>127</v>
      </c>
      <c r="D82" s="1" t="s">
        <v>128</v>
      </c>
      <c r="E82" s="1" t="s">
        <v>242</v>
      </c>
      <c r="F82" s="1" t="s">
        <v>129</v>
      </c>
      <c r="G82" s="74" t="s">
        <v>186</v>
      </c>
      <c r="H82" s="1" t="s">
        <v>130</v>
      </c>
      <c r="I82" s="75" t="s">
        <v>187</v>
      </c>
      <c r="J82" s="74" t="s">
        <v>188</v>
      </c>
      <c r="K82" s="74" t="s">
        <v>189</v>
      </c>
      <c r="L82" s="37"/>
      <c r="M82" s="37"/>
      <c r="N82" s="37"/>
      <c r="O82" s="37"/>
      <c r="P82" s="37"/>
    </row>
    <row r="83" spans="1:16" ht="15" customHeight="1">
      <c r="A83" s="37"/>
      <c r="B83" s="2" t="s">
        <v>68</v>
      </c>
      <c r="C83" s="14">
        <v>16371</v>
      </c>
      <c r="D83" s="14">
        <v>21748</v>
      </c>
      <c r="E83" s="14">
        <v>602</v>
      </c>
      <c r="F83" s="14">
        <v>607</v>
      </c>
      <c r="G83" s="14">
        <v>1598</v>
      </c>
      <c r="H83" s="14">
        <v>40926</v>
      </c>
      <c r="I83" s="14">
        <v>5774</v>
      </c>
      <c r="J83" s="14">
        <v>15974</v>
      </c>
      <c r="K83" s="14">
        <v>18174</v>
      </c>
      <c r="L83" s="118"/>
      <c r="M83" s="37"/>
      <c r="N83" s="37"/>
      <c r="O83" s="37"/>
      <c r="P83" s="37"/>
    </row>
    <row r="84" spans="1:16" ht="15" customHeight="1">
      <c r="A84" s="37"/>
      <c r="B84" s="62" t="s">
        <v>210</v>
      </c>
      <c r="C84" s="14">
        <v>22228</v>
      </c>
      <c r="D84" s="14">
        <v>1470</v>
      </c>
      <c r="E84" s="14">
        <v>237</v>
      </c>
      <c r="F84" s="14">
        <v>27</v>
      </c>
      <c r="G84" s="14">
        <v>610</v>
      </c>
      <c r="H84" s="14">
        <v>24572</v>
      </c>
      <c r="I84" s="14">
        <v>3268</v>
      </c>
      <c r="J84" s="14">
        <v>-1798</v>
      </c>
      <c r="K84" s="14">
        <v>-951</v>
      </c>
      <c r="L84" s="118"/>
      <c r="M84" s="37"/>
      <c r="N84" s="37"/>
      <c r="O84" s="37"/>
      <c r="P84" s="37"/>
    </row>
    <row r="85" spans="1:16" ht="15" customHeight="1">
      <c r="A85" s="37"/>
      <c r="B85" s="2" t="s">
        <v>72</v>
      </c>
      <c r="C85" s="14">
        <v>9689</v>
      </c>
      <c r="D85" s="14">
        <v>85</v>
      </c>
      <c r="E85" s="14">
        <v>66</v>
      </c>
      <c r="F85" s="14">
        <v>9</v>
      </c>
      <c r="G85" s="14">
        <v>308</v>
      </c>
      <c r="H85" s="14">
        <v>10157</v>
      </c>
      <c r="I85" s="14">
        <v>5451</v>
      </c>
      <c r="J85" s="14">
        <v>-5366</v>
      </c>
      <c r="K85" s="14">
        <v>-4992</v>
      </c>
      <c r="L85" s="118"/>
      <c r="M85" s="37"/>
      <c r="N85" s="37"/>
      <c r="O85" s="37"/>
      <c r="P85" s="37"/>
    </row>
    <row r="86" spans="1:16" ht="15" customHeight="1">
      <c r="A86" s="37"/>
      <c r="B86" s="2" t="s">
        <v>73</v>
      </c>
      <c r="C86" s="14">
        <v>3749</v>
      </c>
      <c r="D86" s="14">
        <v>72</v>
      </c>
      <c r="E86" s="14">
        <v>130</v>
      </c>
      <c r="F86" s="14">
        <v>1</v>
      </c>
      <c r="G86" s="14">
        <v>65</v>
      </c>
      <c r="H86" s="14">
        <v>4017</v>
      </c>
      <c r="I86" s="14">
        <v>2931</v>
      </c>
      <c r="J86" s="14">
        <v>-2859</v>
      </c>
      <c r="K86" s="14">
        <v>-2664</v>
      </c>
      <c r="L86" s="118"/>
      <c r="M86" s="37"/>
      <c r="N86" s="37"/>
      <c r="O86" s="37"/>
      <c r="P86" s="37"/>
    </row>
    <row r="87" spans="1:16" ht="15" customHeight="1">
      <c r="A87" s="37"/>
      <c r="B87" s="2" t="s">
        <v>74</v>
      </c>
      <c r="C87" s="14">
        <v>3295</v>
      </c>
      <c r="D87" s="14">
        <v>21</v>
      </c>
      <c r="E87" s="14">
        <v>13</v>
      </c>
      <c r="F87" s="14">
        <v>0</v>
      </c>
      <c r="G87" s="14">
        <v>34</v>
      </c>
      <c r="H87" s="14">
        <v>3363</v>
      </c>
      <c r="I87" s="14">
        <v>1776</v>
      </c>
      <c r="J87" s="14">
        <v>-1755</v>
      </c>
      <c r="K87" s="14">
        <v>-1708</v>
      </c>
      <c r="L87" s="118"/>
      <c r="M87" s="37"/>
      <c r="N87" s="37"/>
      <c r="O87" s="37"/>
      <c r="P87" s="37"/>
    </row>
    <row r="88" spans="1:16" ht="15" customHeight="1">
      <c r="A88" s="37"/>
      <c r="B88" s="2" t="s">
        <v>69</v>
      </c>
      <c r="C88" s="14">
        <v>13959</v>
      </c>
      <c r="D88" s="14">
        <v>2649</v>
      </c>
      <c r="E88" s="14">
        <v>59</v>
      </c>
      <c r="F88" s="14">
        <v>28</v>
      </c>
      <c r="G88" s="14">
        <v>268</v>
      </c>
      <c r="H88" s="14">
        <v>16963</v>
      </c>
      <c r="I88" s="14">
        <v>8363</v>
      </c>
      <c r="J88" s="14">
        <v>-5714</v>
      </c>
      <c r="K88" s="14">
        <v>-5387</v>
      </c>
      <c r="L88" s="118"/>
      <c r="M88" s="37"/>
      <c r="N88" s="37"/>
      <c r="O88" s="37"/>
      <c r="P88" s="37"/>
    </row>
    <row r="89" spans="1:16" ht="15" customHeight="1">
      <c r="A89" s="37"/>
      <c r="B89" s="2" t="s">
        <v>124</v>
      </c>
      <c r="C89" s="14">
        <v>11434</v>
      </c>
      <c r="D89" s="14">
        <v>1169</v>
      </c>
      <c r="E89" s="14">
        <v>40</v>
      </c>
      <c r="F89" s="14">
        <v>14</v>
      </c>
      <c r="G89" s="14">
        <v>175</v>
      </c>
      <c r="H89" s="14">
        <v>12832</v>
      </c>
      <c r="I89" s="14">
        <v>7704</v>
      </c>
      <c r="J89" s="14">
        <v>-6535</v>
      </c>
      <c r="K89" s="14">
        <v>-6320</v>
      </c>
      <c r="L89" s="118"/>
      <c r="M89" s="37"/>
      <c r="N89" s="37"/>
      <c r="O89" s="37"/>
      <c r="P89" s="37"/>
    </row>
    <row r="90" spans="1:16" ht="15" customHeight="1">
      <c r="A90" s="37"/>
      <c r="B90" s="2" t="s">
        <v>71</v>
      </c>
      <c r="C90" s="14">
        <v>6416</v>
      </c>
      <c r="D90" s="14">
        <v>239</v>
      </c>
      <c r="E90" s="14">
        <v>232</v>
      </c>
      <c r="F90" s="14">
        <v>4</v>
      </c>
      <c r="G90" s="14">
        <v>233</v>
      </c>
      <c r="H90" s="14">
        <v>7124</v>
      </c>
      <c r="I90" s="14">
        <v>2596</v>
      </c>
      <c r="J90" s="14">
        <v>-2357</v>
      </c>
      <c r="K90" s="14">
        <v>-1892</v>
      </c>
      <c r="L90" s="118"/>
      <c r="M90" s="37"/>
      <c r="N90" s="37"/>
      <c r="O90" s="37"/>
      <c r="P90" s="37"/>
    </row>
    <row r="91" spans="1:16" ht="15" customHeight="1">
      <c r="A91" s="37"/>
      <c r="B91" s="2" t="s">
        <v>155</v>
      </c>
      <c r="C91" s="14">
        <v>2922</v>
      </c>
      <c r="D91" s="14">
        <v>220</v>
      </c>
      <c r="E91" s="14">
        <v>10</v>
      </c>
      <c r="F91" s="14">
        <v>6</v>
      </c>
      <c r="G91" s="14">
        <v>35</v>
      </c>
      <c r="H91" s="14">
        <v>3193</v>
      </c>
      <c r="I91" s="14">
        <v>2294</v>
      </c>
      <c r="J91" s="14">
        <v>-2074</v>
      </c>
      <c r="K91" s="14">
        <v>-2029</v>
      </c>
      <c r="L91" s="118"/>
      <c r="M91" s="37"/>
      <c r="N91" s="37"/>
      <c r="O91" s="37"/>
      <c r="P91" s="37"/>
    </row>
    <row r="92" spans="1:16" ht="22.5" customHeight="1">
      <c r="A92" s="37"/>
      <c r="B92" s="176" t="s">
        <v>185</v>
      </c>
      <c r="C92" s="176"/>
      <c r="D92" s="176"/>
      <c r="E92" s="176"/>
      <c r="F92" s="176"/>
      <c r="G92" s="176"/>
      <c r="H92" s="176"/>
      <c r="I92" s="176"/>
      <c r="J92" s="176"/>
      <c r="K92" s="176"/>
      <c r="L92" s="37"/>
      <c r="M92" s="37"/>
      <c r="N92" s="37"/>
      <c r="O92" s="37"/>
      <c r="P92" s="37"/>
    </row>
    <row r="93" spans="2:16" ht="22.5" customHeight="1">
      <c r="B93" s="95"/>
      <c r="H93" s="8"/>
      <c r="L93" s="37"/>
      <c r="M93" s="37"/>
      <c r="N93" s="37"/>
      <c r="O93" s="37"/>
      <c r="P93" s="37"/>
    </row>
    <row r="94" spans="2:16" ht="15" customHeight="1">
      <c r="B94" s="95" t="s">
        <v>245</v>
      </c>
      <c r="L94" s="37"/>
      <c r="M94" s="37"/>
      <c r="N94" s="37"/>
      <c r="O94" s="37"/>
      <c r="P94" s="37"/>
    </row>
    <row r="95" spans="2:16" ht="12.75">
      <c r="B95" s="95"/>
      <c r="L95" s="37"/>
      <c r="M95" s="37"/>
      <c r="N95" s="37"/>
      <c r="O95" s="37"/>
      <c r="P95" s="37"/>
    </row>
    <row r="96" ht="12.75">
      <c r="A96" s="37"/>
    </row>
    <row r="97" ht="12.75">
      <c r="A97" s="37"/>
    </row>
    <row r="98" spans="1:12" ht="15" customHeight="1">
      <c r="A98" s="37"/>
      <c r="L98" s="125"/>
    </row>
    <row r="99" spans="1:12" ht="15" customHeight="1">
      <c r="A99" s="37"/>
      <c r="B99" s="185" t="s">
        <v>54</v>
      </c>
      <c r="C99" s="185"/>
      <c r="D99" s="185"/>
      <c r="E99" s="185"/>
      <c r="F99" s="185"/>
      <c r="G99" s="185"/>
      <c r="H99" s="185"/>
      <c r="I99" s="185"/>
      <c r="J99" s="185"/>
      <c r="K99" s="185"/>
      <c r="L99" s="125"/>
    </row>
    <row r="100" spans="1:12" ht="15" customHeight="1">
      <c r="A100" s="37"/>
      <c r="B100" s="126"/>
      <c r="C100" s="126"/>
      <c r="D100" s="126"/>
      <c r="E100" s="126"/>
      <c r="F100" s="126"/>
      <c r="G100" s="126"/>
      <c r="H100" s="126"/>
      <c r="I100" s="126"/>
      <c r="J100" s="126"/>
      <c r="K100" s="126"/>
      <c r="L100" s="125"/>
    </row>
    <row r="101" spans="1:12" ht="15" customHeight="1">
      <c r="A101" s="37"/>
      <c r="B101" s="2"/>
      <c r="C101" s="130" t="s">
        <v>127</v>
      </c>
      <c r="D101" s="130" t="s">
        <v>128</v>
      </c>
      <c r="E101" s="130" t="s">
        <v>242</v>
      </c>
      <c r="F101" s="130" t="s">
        <v>129</v>
      </c>
      <c r="G101" s="142" t="s">
        <v>186</v>
      </c>
      <c r="H101" s="130" t="s">
        <v>130</v>
      </c>
      <c r="I101" s="3" t="s">
        <v>187</v>
      </c>
      <c r="J101" s="142" t="s">
        <v>188</v>
      </c>
      <c r="K101" s="142" t="s">
        <v>189</v>
      </c>
      <c r="L101" s="125"/>
    </row>
    <row r="102" spans="1:12" ht="15" customHeight="1">
      <c r="A102" s="37"/>
      <c r="B102" s="2" t="s">
        <v>68</v>
      </c>
      <c r="C102" s="41">
        <v>16714</v>
      </c>
      <c r="D102" s="41">
        <v>21714</v>
      </c>
      <c r="E102" s="41">
        <v>441</v>
      </c>
      <c r="F102" s="41">
        <v>155</v>
      </c>
      <c r="G102" s="41">
        <v>1547</v>
      </c>
      <c r="H102" s="41">
        <v>40571</v>
      </c>
      <c r="I102" s="41">
        <v>4735</v>
      </c>
      <c r="J102" s="41">
        <v>16979</v>
      </c>
      <c r="K102" s="41">
        <v>18967</v>
      </c>
      <c r="L102" s="125"/>
    </row>
    <row r="103" spans="1:12" ht="15" customHeight="1">
      <c r="A103" s="37"/>
      <c r="B103" s="63" t="s">
        <v>210</v>
      </c>
      <c r="C103" s="41">
        <v>20357</v>
      </c>
      <c r="D103" s="41">
        <v>1492</v>
      </c>
      <c r="E103" s="41">
        <v>206</v>
      </c>
      <c r="F103" s="41">
        <v>8</v>
      </c>
      <c r="G103" s="41">
        <v>713</v>
      </c>
      <c r="H103" s="41">
        <v>22776</v>
      </c>
      <c r="I103" s="41">
        <v>3091</v>
      </c>
      <c r="J103" s="41">
        <v>-1599</v>
      </c>
      <c r="K103" s="41">
        <v>-680</v>
      </c>
      <c r="L103" s="125"/>
    </row>
    <row r="104" spans="1:11" ht="15" customHeight="1">
      <c r="A104" s="37"/>
      <c r="B104" s="2" t="s">
        <v>72</v>
      </c>
      <c r="C104" s="41">
        <v>9304</v>
      </c>
      <c r="D104" s="41">
        <v>95</v>
      </c>
      <c r="E104" s="41">
        <v>34</v>
      </c>
      <c r="F104" s="41">
        <v>2</v>
      </c>
      <c r="G104" s="41">
        <v>282</v>
      </c>
      <c r="H104" s="41">
        <v>9717</v>
      </c>
      <c r="I104" s="41">
        <v>4498</v>
      </c>
      <c r="J104" s="41">
        <v>-4403</v>
      </c>
      <c r="K104" s="41">
        <v>-4087</v>
      </c>
    </row>
    <row r="105" spans="1:11" ht="15" customHeight="1">
      <c r="A105" s="37"/>
      <c r="B105" s="2" t="s">
        <v>73</v>
      </c>
      <c r="C105" s="41">
        <v>3467</v>
      </c>
      <c r="D105" s="41">
        <v>54</v>
      </c>
      <c r="E105" s="41">
        <v>111</v>
      </c>
      <c r="F105" s="41">
        <v>0</v>
      </c>
      <c r="G105" s="41">
        <v>51</v>
      </c>
      <c r="H105" s="41">
        <v>3683</v>
      </c>
      <c r="I105" s="41">
        <v>2468</v>
      </c>
      <c r="J105" s="41">
        <v>-2414</v>
      </c>
      <c r="K105" s="41">
        <v>-2252</v>
      </c>
    </row>
    <row r="106" spans="1:11" ht="15" customHeight="1">
      <c r="A106" s="37"/>
      <c r="B106" s="2" t="s">
        <v>74</v>
      </c>
      <c r="C106" s="41">
        <v>3262</v>
      </c>
      <c r="D106" s="41">
        <v>25</v>
      </c>
      <c r="E106" s="41">
        <v>9</v>
      </c>
      <c r="F106" s="41">
        <v>0</v>
      </c>
      <c r="G106" s="41">
        <v>35</v>
      </c>
      <c r="H106" s="41">
        <v>3331</v>
      </c>
      <c r="I106" s="41">
        <v>1597</v>
      </c>
      <c r="J106" s="41">
        <v>-1572</v>
      </c>
      <c r="K106" s="41">
        <v>-1528</v>
      </c>
    </row>
    <row r="107" spans="1:11" ht="15" customHeight="1">
      <c r="A107" s="37"/>
      <c r="B107" s="2" t="s">
        <v>69</v>
      </c>
      <c r="C107" s="41">
        <v>12835</v>
      </c>
      <c r="D107" s="41">
        <v>2553</v>
      </c>
      <c r="E107" s="41">
        <v>49</v>
      </c>
      <c r="F107" s="41">
        <v>20</v>
      </c>
      <c r="G107" s="41">
        <v>202</v>
      </c>
      <c r="H107" s="41">
        <v>15659</v>
      </c>
      <c r="I107" s="41">
        <v>8477</v>
      </c>
      <c r="J107" s="41">
        <v>-5924</v>
      </c>
      <c r="K107" s="41">
        <v>-5673</v>
      </c>
    </row>
    <row r="108" spans="1:11" ht="15" customHeight="1">
      <c r="A108" s="37"/>
      <c r="B108" s="2" t="s">
        <v>124</v>
      </c>
      <c r="C108" s="41">
        <v>10130</v>
      </c>
      <c r="D108" s="41">
        <v>1193</v>
      </c>
      <c r="E108" s="41">
        <v>37</v>
      </c>
      <c r="F108" s="41">
        <v>6</v>
      </c>
      <c r="G108" s="41">
        <v>191</v>
      </c>
      <c r="H108" s="41">
        <v>11557</v>
      </c>
      <c r="I108" s="41">
        <v>7339</v>
      </c>
      <c r="J108" s="41">
        <v>-6146</v>
      </c>
      <c r="K108" s="41">
        <v>-5918</v>
      </c>
    </row>
    <row r="109" spans="1:11" ht="15" customHeight="1">
      <c r="A109" s="37"/>
      <c r="B109" s="2" t="s">
        <v>71</v>
      </c>
      <c r="C109" s="41">
        <v>6010</v>
      </c>
      <c r="D109" s="41">
        <v>240</v>
      </c>
      <c r="E109" s="41">
        <v>201</v>
      </c>
      <c r="F109" s="41">
        <v>3</v>
      </c>
      <c r="G109" s="41">
        <v>216</v>
      </c>
      <c r="H109" s="41">
        <v>6670</v>
      </c>
      <c r="I109" s="41">
        <v>2618</v>
      </c>
      <c r="J109" s="41">
        <v>-2378</v>
      </c>
      <c r="K109" s="41">
        <v>-1961</v>
      </c>
    </row>
    <row r="110" spans="1:11" ht="15" customHeight="1">
      <c r="A110" s="37"/>
      <c r="B110" s="2" t="s">
        <v>155</v>
      </c>
      <c r="C110" s="41">
        <v>2576</v>
      </c>
      <c r="D110" s="41">
        <v>225</v>
      </c>
      <c r="E110" s="41">
        <v>6</v>
      </c>
      <c r="F110" s="41">
        <v>1</v>
      </c>
      <c r="G110" s="41">
        <v>19</v>
      </c>
      <c r="H110" s="41">
        <v>2827</v>
      </c>
      <c r="I110" s="41">
        <v>2099</v>
      </c>
      <c r="J110" s="41">
        <v>-1874</v>
      </c>
      <c r="K110" s="41">
        <v>-1849</v>
      </c>
    </row>
    <row r="111" spans="1:11" ht="22.5" customHeight="1">
      <c r="A111" s="37"/>
      <c r="B111" s="176" t="s">
        <v>53</v>
      </c>
      <c r="C111" s="176"/>
      <c r="D111" s="176"/>
      <c r="E111" s="176"/>
      <c r="F111" s="176"/>
      <c r="G111" s="176"/>
      <c r="H111" s="176"/>
      <c r="I111" s="176"/>
      <c r="J111" s="176"/>
      <c r="K111" s="176"/>
    </row>
    <row r="112" spans="1:11" ht="15" customHeight="1">
      <c r="A112" s="37"/>
      <c r="B112" s="107"/>
      <c r="C112" s="107"/>
      <c r="D112" s="107"/>
      <c r="E112" s="107"/>
      <c r="F112" s="107"/>
      <c r="G112" s="107"/>
      <c r="H112" s="8"/>
      <c r="I112" s="107"/>
      <c r="J112" s="107"/>
      <c r="K112" s="107"/>
    </row>
    <row r="113" spans="1:10" ht="15" customHeight="1">
      <c r="A113" s="37"/>
      <c r="C113" s="8"/>
      <c r="D113" s="8"/>
      <c r="E113" s="8"/>
      <c r="F113" s="8"/>
      <c r="G113" s="8"/>
      <c r="H113" s="8"/>
      <c r="I113" s="8"/>
      <c r="J113" s="8"/>
    </row>
    <row r="114" ht="12.75">
      <c r="B114" s="6" t="s">
        <v>237</v>
      </c>
    </row>
    <row r="115" spans="2:9" ht="12.75">
      <c r="B115" s="95">
        <v>2008</v>
      </c>
      <c r="C115" s="95">
        <v>2009</v>
      </c>
      <c r="D115" s="95">
        <v>2010</v>
      </c>
      <c r="E115" s="95">
        <v>2011</v>
      </c>
      <c r="F115" s="95">
        <v>2012</v>
      </c>
      <c r="I115" s="96" t="s">
        <v>236</v>
      </c>
    </row>
    <row r="116" spans="3:10" ht="12.75">
      <c r="C116" s="87"/>
      <c r="D116" s="86"/>
      <c r="E116" s="86"/>
      <c r="F116" s="86"/>
      <c r="G116" s="86"/>
      <c r="H116" s="86"/>
      <c r="I116" s="86"/>
      <c r="J116" s="86"/>
    </row>
    <row r="117" spans="2:11" ht="99.75" customHeight="1">
      <c r="B117" s="217" t="s">
        <v>32</v>
      </c>
      <c r="C117" s="217"/>
      <c r="D117" s="217"/>
      <c r="E117" s="217"/>
      <c r="F117" s="217"/>
      <c r="G117" s="217"/>
      <c r="H117" s="217"/>
      <c r="I117" s="217"/>
      <c r="J117" s="217"/>
      <c r="K117" s="217"/>
    </row>
    <row r="118" spans="2:11" ht="12.75">
      <c r="B118" s="125"/>
      <c r="C118" s="125"/>
      <c r="D118" s="125"/>
      <c r="E118" s="125"/>
      <c r="F118" s="125"/>
      <c r="G118" s="125"/>
      <c r="H118" s="125"/>
      <c r="I118" s="125"/>
      <c r="J118" s="125"/>
      <c r="K118" s="125"/>
    </row>
    <row r="119" spans="1:11" ht="12.75">
      <c r="A119" s="51"/>
      <c r="B119" s="143"/>
      <c r="C119" s="143"/>
      <c r="D119" s="143"/>
      <c r="E119" s="125"/>
      <c r="F119" s="125"/>
      <c r="G119" s="125"/>
      <c r="H119" s="125"/>
      <c r="I119" s="125"/>
      <c r="J119" s="125"/>
      <c r="K119" s="125"/>
    </row>
    <row r="120" spans="1:11" ht="12.75">
      <c r="A120" s="51"/>
      <c r="B120" s="143"/>
      <c r="C120" s="143"/>
      <c r="D120" s="143"/>
      <c r="E120" s="125"/>
      <c r="F120" s="125"/>
      <c r="G120" s="125"/>
      <c r="H120" s="125"/>
      <c r="I120" s="125"/>
      <c r="J120" s="125"/>
      <c r="K120" s="125"/>
    </row>
    <row r="121" spans="2:11" ht="12.75">
      <c r="B121" s="125"/>
      <c r="C121" s="125"/>
      <c r="D121" s="125"/>
      <c r="E121" s="125"/>
      <c r="F121" s="125"/>
      <c r="G121" s="125"/>
      <c r="H121" s="125"/>
      <c r="I121" s="125"/>
      <c r="J121" s="125"/>
      <c r="K121" s="125"/>
    </row>
    <row r="122" spans="2:11" ht="12.75">
      <c r="B122" s="125"/>
      <c r="C122" s="125"/>
      <c r="D122" s="125"/>
      <c r="E122" s="125"/>
      <c r="F122" s="125"/>
      <c r="G122" s="125"/>
      <c r="H122" s="125"/>
      <c r="I122" s="125"/>
      <c r="J122" s="125"/>
      <c r="K122" s="125"/>
    </row>
  </sheetData>
  <mergeCells count="13">
    <mergeCell ref="B73:K73"/>
    <mergeCell ref="B80:K80"/>
    <mergeCell ref="B92:K92"/>
    <mergeCell ref="B117:K117"/>
    <mergeCell ref="B99:K99"/>
    <mergeCell ref="B111:K111"/>
    <mergeCell ref="B4:K4"/>
    <mergeCell ref="B54:K54"/>
    <mergeCell ref="B61:K61"/>
    <mergeCell ref="B35:K35"/>
    <mergeCell ref="B42:K42"/>
    <mergeCell ref="B23:K23"/>
    <mergeCell ref="B16:K16"/>
  </mergeCells>
  <hyperlinks>
    <hyperlink ref="B115" location="Saldo!A1" display="Saldo!A1"/>
    <hyperlink ref="C115" location="Saldo!A23" display="Saldo!A23"/>
    <hyperlink ref="D115" location="Saldo!A42" display="Saldo!A42"/>
    <hyperlink ref="I115" location="ÍNDICE!A1" display="Índice"/>
    <hyperlink ref="B94" location="Saldo!F115" display="Volver"/>
    <hyperlink ref="E115" location="Saldo!A62" display="Saldo!A62"/>
    <hyperlink ref="F115" location="Saldo!A81" display="Saldo!A81"/>
    <hyperlink ref="B75" location="Saldo!F115" display="Volver"/>
    <hyperlink ref="B56" location="Saldo!F115" display="Volver"/>
    <hyperlink ref="B37" location="Saldo!F115" display="Volver"/>
    <hyperlink ref="B18" location="Saldo!F115" display="Volver"/>
  </hyperlinks>
  <printOptions/>
  <pageMargins left="0.75" right="0.75" top="1" bottom="1" header="0" footer="0"/>
  <pageSetup horizontalDpi="200" verticalDpi="200" orientation="portrait" paperSize="9" r:id="rId1"/>
</worksheet>
</file>

<file path=xl/worksheets/sheet11.xml><?xml version="1.0" encoding="utf-8"?>
<worksheet xmlns="http://schemas.openxmlformats.org/spreadsheetml/2006/main" xmlns:r="http://schemas.openxmlformats.org/officeDocument/2006/relationships">
  <dimension ref="A1:Q148"/>
  <sheetViews>
    <sheetView showGridLines="0" showRowColHeaders="0" zoomScale="90" zoomScaleNormal="90" workbookViewId="0" topLeftCell="A1">
      <selection activeCell="AK45" sqref="AK45"/>
    </sheetView>
  </sheetViews>
  <sheetFormatPr defaultColWidth="11.421875" defaultRowHeight="12.75"/>
  <cols>
    <col min="2" max="2" width="22.7109375" style="0" customWidth="1"/>
    <col min="3" max="14" width="10.00390625" style="0" customWidth="1"/>
    <col min="15" max="15" width="11.57421875" style="0" bestFit="1" customWidth="1"/>
    <col min="16" max="16" width="10.00390625" style="0" customWidth="1"/>
  </cols>
  <sheetData>
    <row r="1" spans="1:16" ht="12.75">
      <c r="A1" s="96" t="s">
        <v>236</v>
      </c>
      <c r="B1" s="42"/>
      <c r="C1" s="19"/>
      <c r="D1" s="19"/>
      <c r="E1" s="19"/>
      <c r="F1" s="19"/>
      <c r="G1" s="19"/>
      <c r="H1" s="19"/>
      <c r="I1" s="19"/>
      <c r="J1" s="19"/>
      <c r="K1" s="19"/>
      <c r="L1" s="19"/>
      <c r="M1" s="19"/>
      <c r="N1" s="19"/>
      <c r="O1" s="19"/>
      <c r="P1" s="19"/>
    </row>
    <row r="2" spans="2:16" ht="15" customHeight="1">
      <c r="B2" s="42"/>
      <c r="C2" s="19"/>
      <c r="D2" s="19"/>
      <c r="E2" s="19"/>
      <c r="F2" s="19"/>
      <c r="G2" s="19"/>
      <c r="H2" s="19"/>
      <c r="I2" s="19"/>
      <c r="J2" s="19"/>
      <c r="K2" s="19"/>
      <c r="L2" s="19"/>
      <c r="M2" s="19"/>
      <c r="N2" s="19"/>
      <c r="O2" s="19"/>
      <c r="P2" s="19"/>
    </row>
    <row r="3" ht="15" customHeight="1"/>
    <row r="4" spans="2:17" ht="15" customHeight="1">
      <c r="B4" s="185" t="s">
        <v>125</v>
      </c>
      <c r="C4" s="185"/>
      <c r="D4" s="185"/>
      <c r="E4" s="185"/>
      <c r="F4" s="185"/>
      <c r="G4" s="185"/>
      <c r="H4" s="185"/>
      <c r="I4" s="185"/>
      <c r="J4" s="185"/>
      <c r="K4" s="185"/>
      <c r="L4" s="185"/>
      <c r="M4" s="185"/>
      <c r="N4" s="185"/>
      <c r="O4" s="185"/>
      <c r="P4" s="185"/>
      <c r="Q4" s="22"/>
    </row>
    <row r="5" ht="15" customHeight="1"/>
    <row r="6" spans="2:16" ht="15" customHeight="1">
      <c r="B6" s="199"/>
      <c r="C6" s="199" t="s">
        <v>75</v>
      </c>
      <c r="D6" s="199"/>
      <c r="E6" s="199"/>
      <c r="F6" s="199"/>
      <c r="G6" s="199"/>
      <c r="H6" s="199"/>
      <c r="I6" s="199"/>
      <c r="J6" s="199"/>
      <c r="K6" s="199"/>
      <c r="L6" s="199"/>
      <c r="M6" s="199"/>
      <c r="N6" s="200" t="s">
        <v>78</v>
      </c>
      <c r="O6" s="200" t="s">
        <v>76</v>
      </c>
      <c r="P6" s="199" t="s">
        <v>58</v>
      </c>
    </row>
    <row r="7" spans="2:16" ht="15" customHeight="1">
      <c r="B7" s="199"/>
      <c r="C7" s="1" t="s">
        <v>59</v>
      </c>
      <c r="D7" s="1" t="s">
        <v>60</v>
      </c>
      <c r="E7" s="1" t="s">
        <v>61</v>
      </c>
      <c r="F7" s="1" t="s">
        <v>62</v>
      </c>
      <c r="G7" s="1" t="s">
        <v>63</v>
      </c>
      <c r="H7" s="1" t="s">
        <v>64</v>
      </c>
      <c r="I7" s="1" t="s">
        <v>65</v>
      </c>
      <c r="J7" s="1" t="s">
        <v>66</v>
      </c>
      <c r="K7" s="1" t="s">
        <v>67</v>
      </c>
      <c r="L7" s="1">
        <v>88</v>
      </c>
      <c r="M7" s="1">
        <v>99</v>
      </c>
      <c r="N7" s="201"/>
      <c r="O7" s="201"/>
      <c r="P7" s="199"/>
    </row>
    <row r="8" spans="2:16" ht="15" customHeight="1">
      <c r="B8" s="2" t="s">
        <v>68</v>
      </c>
      <c r="C8" s="41">
        <v>16447</v>
      </c>
      <c r="D8" s="41">
        <v>1182</v>
      </c>
      <c r="E8" s="41">
        <v>1170</v>
      </c>
      <c r="F8" s="41">
        <v>816</v>
      </c>
      <c r="G8" s="41">
        <v>461</v>
      </c>
      <c r="H8" s="41">
        <v>5745</v>
      </c>
      <c r="I8" s="41">
        <v>5392</v>
      </c>
      <c r="J8" s="41">
        <v>537</v>
      </c>
      <c r="K8" s="41">
        <v>1247</v>
      </c>
      <c r="L8" s="41">
        <v>62</v>
      </c>
      <c r="M8" s="41">
        <v>239</v>
      </c>
      <c r="N8" s="41">
        <v>33298</v>
      </c>
      <c r="O8" s="2">
        <v>3969</v>
      </c>
      <c r="P8" s="41">
        <v>37267</v>
      </c>
    </row>
    <row r="9" spans="2:16" ht="15" customHeight="1">
      <c r="B9" s="62" t="s">
        <v>210</v>
      </c>
      <c r="C9" s="41">
        <v>117</v>
      </c>
      <c r="D9" s="41">
        <v>20178</v>
      </c>
      <c r="E9" s="41">
        <v>51</v>
      </c>
      <c r="F9" s="41">
        <v>11</v>
      </c>
      <c r="G9" s="41">
        <v>7</v>
      </c>
      <c r="H9" s="41">
        <v>72</v>
      </c>
      <c r="I9" s="41">
        <v>34</v>
      </c>
      <c r="J9" s="41">
        <v>1472</v>
      </c>
      <c r="K9" s="41">
        <v>12</v>
      </c>
      <c r="L9" s="41">
        <v>252</v>
      </c>
      <c r="M9" s="41">
        <v>81</v>
      </c>
      <c r="N9" s="41">
        <v>22287</v>
      </c>
      <c r="O9" s="2">
        <v>729</v>
      </c>
      <c r="P9" s="41">
        <v>23016</v>
      </c>
    </row>
    <row r="10" spans="2:16" ht="15" customHeight="1">
      <c r="B10" s="2" t="s">
        <v>72</v>
      </c>
      <c r="C10" s="41">
        <v>25</v>
      </c>
      <c r="D10" s="41">
        <v>17</v>
      </c>
      <c r="E10" s="41">
        <v>11648</v>
      </c>
      <c r="F10" s="41">
        <v>4</v>
      </c>
      <c r="G10" s="41">
        <v>2</v>
      </c>
      <c r="H10" s="41">
        <v>18</v>
      </c>
      <c r="I10" s="41">
        <v>9</v>
      </c>
      <c r="J10" s="41">
        <v>4</v>
      </c>
      <c r="K10" s="41">
        <v>0</v>
      </c>
      <c r="L10" s="41">
        <v>104</v>
      </c>
      <c r="M10" s="41">
        <v>32</v>
      </c>
      <c r="N10" s="41">
        <v>11863</v>
      </c>
      <c r="O10" s="2">
        <v>388</v>
      </c>
      <c r="P10" s="41">
        <v>12251</v>
      </c>
    </row>
    <row r="11" spans="2:16" ht="15" customHeight="1">
      <c r="B11" s="2" t="s">
        <v>73</v>
      </c>
      <c r="C11" s="41">
        <v>32</v>
      </c>
      <c r="D11" s="41">
        <v>8</v>
      </c>
      <c r="E11" s="41">
        <v>18</v>
      </c>
      <c r="F11" s="41">
        <v>4324</v>
      </c>
      <c r="G11" s="41">
        <v>6</v>
      </c>
      <c r="H11" s="41">
        <v>15</v>
      </c>
      <c r="I11" s="41">
        <v>13</v>
      </c>
      <c r="J11" s="41">
        <v>2</v>
      </c>
      <c r="K11" s="41">
        <v>5</v>
      </c>
      <c r="L11" s="41">
        <v>123</v>
      </c>
      <c r="M11" s="41">
        <v>6</v>
      </c>
      <c r="N11" s="41">
        <v>4552</v>
      </c>
      <c r="O11" s="2">
        <v>99</v>
      </c>
      <c r="P11" s="41">
        <v>4651</v>
      </c>
    </row>
    <row r="12" spans="2:16" ht="15" customHeight="1">
      <c r="B12" s="2" t="s">
        <v>74</v>
      </c>
      <c r="C12" s="41">
        <v>8</v>
      </c>
      <c r="D12" s="41">
        <v>9</v>
      </c>
      <c r="E12" s="41">
        <v>2</v>
      </c>
      <c r="F12" s="41">
        <v>1</v>
      </c>
      <c r="G12" s="41">
        <v>4474</v>
      </c>
      <c r="H12" s="41">
        <v>15</v>
      </c>
      <c r="I12" s="41">
        <v>9</v>
      </c>
      <c r="J12" s="41">
        <v>3</v>
      </c>
      <c r="K12" s="41">
        <v>1</v>
      </c>
      <c r="L12" s="41">
        <v>30</v>
      </c>
      <c r="M12" s="41">
        <v>2</v>
      </c>
      <c r="N12" s="41">
        <v>4554</v>
      </c>
      <c r="O12" s="2">
        <v>65</v>
      </c>
      <c r="P12" s="41">
        <v>4619</v>
      </c>
    </row>
    <row r="13" spans="2:16" ht="15" customHeight="1">
      <c r="B13" s="2" t="s">
        <v>69</v>
      </c>
      <c r="C13" s="41">
        <v>910</v>
      </c>
      <c r="D13" s="41">
        <v>104</v>
      </c>
      <c r="E13" s="41">
        <v>110</v>
      </c>
      <c r="F13" s="41">
        <v>64</v>
      </c>
      <c r="G13" s="41">
        <v>52</v>
      </c>
      <c r="H13" s="41">
        <v>11377</v>
      </c>
      <c r="I13" s="41">
        <v>757</v>
      </c>
      <c r="J13" s="41">
        <v>96</v>
      </c>
      <c r="K13" s="41">
        <v>672</v>
      </c>
      <c r="L13" s="41">
        <v>170</v>
      </c>
      <c r="M13" s="41">
        <v>548</v>
      </c>
      <c r="N13" s="41">
        <v>14860</v>
      </c>
      <c r="O13" s="2">
        <v>237</v>
      </c>
      <c r="P13" s="41">
        <v>15097</v>
      </c>
    </row>
    <row r="14" spans="2:16" ht="15" customHeight="1">
      <c r="B14" s="2" t="s">
        <v>124</v>
      </c>
      <c r="C14" s="41">
        <v>839</v>
      </c>
      <c r="D14" s="41">
        <v>284</v>
      </c>
      <c r="E14" s="41">
        <v>22</v>
      </c>
      <c r="F14" s="41">
        <v>51</v>
      </c>
      <c r="G14" s="41">
        <v>37</v>
      </c>
      <c r="H14" s="41">
        <v>370</v>
      </c>
      <c r="I14" s="41">
        <v>9537</v>
      </c>
      <c r="J14" s="41">
        <v>19</v>
      </c>
      <c r="K14" s="41">
        <v>18</v>
      </c>
      <c r="L14" s="41">
        <v>34</v>
      </c>
      <c r="M14" s="41">
        <v>81</v>
      </c>
      <c r="N14" s="41">
        <v>11292</v>
      </c>
      <c r="O14" s="2">
        <v>178</v>
      </c>
      <c r="P14" s="41">
        <v>11470</v>
      </c>
    </row>
    <row r="15" spans="2:16" ht="15" customHeight="1">
      <c r="B15" s="2" t="s">
        <v>71</v>
      </c>
      <c r="C15" s="41">
        <v>40</v>
      </c>
      <c r="D15" s="41">
        <v>96</v>
      </c>
      <c r="E15" s="41">
        <v>5</v>
      </c>
      <c r="F15" s="41">
        <v>5</v>
      </c>
      <c r="G15" s="41">
        <v>3</v>
      </c>
      <c r="H15" s="41">
        <v>22</v>
      </c>
      <c r="I15" s="41">
        <v>35</v>
      </c>
      <c r="J15" s="41">
        <v>4659</v>
      </c>
      <c r="K15" s="41">
        <v>4</v>
      </c>
      <c r="L15" s="41">
        <v>201</v>
      </c>
      <c r="M15" s="41">
        <v>7</v>
      </c>
      <c r="N15" s="41">
        <v>5077</v>
      </c>
      <c r="O15" s="2">
        <v>177</v>
      </c>
      <c r="P15" s="41">
        <v>5254</v>
      </c>
    </row>
    <row r="16" spans="2:16" ht="15" customHeight="1">
      <c r="B16" s="2" t="s">
        <v>155</v>
      </c>
      <c r="C16" s="41">
        <v>15</v>
      </c>
      <c r="D16" s="41">
        <v>5</v>
      </c>
      <c r="E16" s="41">
        <v>8</v>
      </c>
      <c r="F16" s="41">
        <v>28</v>
      </c>
      <c r="G16" s="41">
        <v>48</v>
      </c>
      <c r="H16" s="41">
        <v>28</v>
      </c>
      <c r="I16" s="41">
        <v>10</v>
      </c>
      <c r="J16" s="41">
        <v>2</v>
      </c>
      <c r="K16" s="41">
        <v>3028</v>
      </c>
      <c r="L16" s="41">
        <v>18</v>
      </c>
      <c r="M16" s="41">
        <v>5</v>
      </c>
      <c r="N16" s="41">
        <v>3195</v>
      </c>
      <c r="O16" s="2">
        <v>18</v>
      </c>
      <c r="P16" s="41">
        <v>3213</v>
      </c>
    </row>
    <row r="17" spans="2:16" ht="15" customHeight="1">
      <c r="B17" s="2" t="s">
        <v>157</v>
      </c>
      <c r="C17" s="41">
        <v>39</v>
      </c>
      <c r="D17" s="41">
        <v>16</v>
      </c>
      <c r="E17" s="41">
        <v>9</v>
      </c>
      <c r="F17" s="41">
        <v>162</v>
      </c>
      <c r="G17" s="41">
        <v>91</v>
      </c>
      <c r="H17" s="41">
        <v>40</v>
      </c>
      <c r="I17" s="41">
        <v>75</v>
      </c>
      <c r="J17" s="41">
        <v>2</v>
      </c>
      <c r="K17" s="41">
        <v>9</v>
      </c>
      <c r="L17" s="41">
        <v>2</v>
      </c>
      <c r="M17" s="41">
        <v>0</v>
      </c>
      <c r="N17" s="41">
        <v>445</v>
      </c>
      <c r="O17" s="2">
        <v>2</v>
      </c>
      <c r="P17" s="41">
        <v>447</v>
      </c>
    </row>
    <row r="18" spans="2:16" ht="15" customHeight="1">
      <c r="B18" s="5" t="s">
        <v>77</v>
      </c>
      <c r="C18" s="41">
        <v>4576</v>
      </c>
      <c r="D18" s="41">
        <v>607</v>
      </c>
      <c r="E18" s="41">
        <v>1754</v>
      </c>
      <c r="F18" s="41">
        <v>523</v>
      </c>
      <c r="G18" s="41">
        <v>286</v>
      </c>
      <c r="H18" s="41">
        <v>2625</v>
      </c>
      <c r="I18" s="41">
        <v>1017</v>
      </c>
      <c r="J18" s="41">
        <v>663</v>
      </c>
      <c r="K18" s="41">
        <v>70</v>
      </c>
      <c r="L18" s="41">
        <v>65</v>
      </c>
      <c r="M18" s="41">
        <v>1182</v>
      </c>
      <c r="N18" s="41">
        <v>13368</v>
      </c>
      <c r="O18" s="41"/>
      <c r="P18" s="41">
        <v>13368</v>
      </c>
    </row>
    <row r="19" spans="2:16" ht="15" customHeight="1">
      <c r="B19" s="5" t="s">
        <v>58</v>
      </c>
      <c r="C19" s="41">
        <v>23048</v>
      </c>
      <c r="D19" s="41">
        <v>22506</v>
      </c>
      <c r="E19" s="41">
        <v>14797</v>
      </c>
      <c r="F19" s="41">
        <v>5989</v>
      </c>
      <c r="G19" s="41">
        <v>5467</v>
      </c>
      <c r="H19" s="41">
        <v>20327</v>
      </c>
      <c r="I19" s="41">
        <v>16888</v>
      </c>
      <c r="J19" s="41">
        <v>7459</v>
      </c>
      <c r="K19" s="41">
        <v>5066</v>
      </c>
      <c r="L19" s="41">
        <v>1061</v>
      </c>
      <c r="M19" s="41">
        <v>2183</v>
      </c>
      <c r="N19" s="41">
        <v>124791</v>
      </c>
      <c r="O19" s="41">
        <v>5862</v>
      </c>
      <c r="P19" s="41">
        <v>130653</v>
      </c>
    </row>
    <row r="20" spans="2:16" ht="15" customHeight="1">
      <c r="B20" s="5" t="s">
        <v>92</v>
      </c>
      <c r="C20" s="14">
        <v>247782</v>
      </c>
      <c r="D20" s="14">
        <v>279416</v>
      </c>
      <c r="E20" s="14">
        <v>168668</v>
      </c>
      <c r="F20" s="14">
        <v>73795</v>
      </c>
      <c r="G20" s="14">
        <v>60217</v>
      </c>
      <c r="H20" s="14">
        <v>249952</v>
      </c>
      <c r="I20" s="14">
        <v>195132</v>
      </c>
      <c r="J20" s="14">
        <v>96790</v>
      </c>
      <c r="K20" s="14">
        <v>54357</v>
      </c>
      <c r="L20" s="14"/>
      <c r="M20" s="14">
        <v>1426109</v>
      </c>
      <c r="N20" s="14">
        <v>1426109</v>
      </c>
      <c r="O20" s="14"/>
      <c r="P20" s="14"/>
    </row>
    <row r="21" spans="2:16" ht="15" customHeight="1">
      <c r="B21" s="242" t="s">
        <v>183</v>
      </c>
      <c r="C21" s="242"/>
      <c r="D21" s="242"/>
      <c r="E21" s="242"/>
      <c r="F21" s="242"/>
      <c r="G21" s="242"/>
      <c r="H21" s="242"/>
      <c r="I21" s="242"/>
      <c r="J21" s="242"/>
      <c r="K21" s="242"/>
      <c r="L21" s="242"/>
      <c r="M21" s="242"/>
      <c r="N21" s="242"/>
      <c r="O21" s="242"/>
      <c r="P21" s="242"/>
    </row>
    <row r="22" spans="2:16" ht="15" customHeight="1">
      <c r="B22" s="42"/>
      <c r="C22" s="19"/>
      <c r="D22" s="19"/>
      <c r="E22" s="19"/>
      <c r="F22" s="19"/>
      <c r="G22" s="19"/>
      <c r="H22" s="19"/>
      <c r="I22" s="19"/>
      <c r="J22" s="19"/>
      <c r="K22" s="19"/>
      <c r="L22" s="19"/>
      <c r="M22" s="19"/>
      <c r="N22" s="19"/>
      <c r="O22" s="19"/>
      <c r="P22" s="19"/>
    </row>
    <row r="23" ht="15" customHeight="1"/>
    <row r="24" ht="15" customHeight="1"/>
    <row r="25" spans="2:17" ht="15" customHeight="1">
      <c r="B25" s="185" t="s">
        <v>158</v>
      </c>
      <c r="C25" s="185"/>
      <c r="D25" s="185"/>
      <c r="E25" s="185"/>
      <c r="F25" s="185"/>
      <c r="G25" s="185"/>
      <c r="H25" s="185"/>
      <c r="I25" s="185"/>
      <c r="J25" s="185"/>
      <c r="K25" s="185"/>
      <c r="L25" s="185"/>
      <c r="M25" s="185"/>
      <c r="N25" s="185"/>
      <c r="O25" s="185"/>
      <c r="P25" s="185"/>
      <c r="Q25" s="22"/>
    </row>
    <row r="26" ht="15" customHeight="1"/>
    <row r="27" spans="2:16" ht="15" customHeight="1">
      <c r="B27" s="199"/>
      <c r="C27" s="199" t="s">
        <v>75</v>
      </c>
      <c r="D27" s="199"/>
      <c r="E27" s="199"/>
      <c r="F27" s="199"/>
      <c r="G27" s="199"/>
      <c r="H27" s="199"/>
      <c r="I27" s="199"/>
      <c r="J27" s="199"/>
      <c r="K27" s="199"/>
      <c r="L27" s="199"/>
      <c r="M27" s="199"/>
      <c r="N27" s="200" t="s">
        <v>78</v>
      </c>
      <c r="O27" s="200" t="s">
        <v>76</v>
      </c>
      <c r="P27" s="199" t="s">
        <v>58</v>
      </c>
    </row>
    <row r="28" spans="2:16" ht="15" customHeight="1">
      <c r="B28" s="199"/>
      <c r="C28" s="1" t="s">
        <v>59</v>
      </c>
      <c r="D28" s="1" t="s">
        <v>60</v>
      </c>
      <c r="E28" s="1" t="s">
        <v>61</v>
      </c>
      <c r="F28" s="1" t="s">
        <v>62</v>
      </c>
      <c r="G28" s="1" t="s">
        <v>63</v>
      </c>
      <c r="H28" s="1" t="s">
        <v>64</v>
      </c>
      <c r="I28" s="1" t="s">
        <v>65</v>
      </c>
      <c r="J28" s="1" t="s">
        <v>66</v>
      </c>
      <c r="K28" s="1" t="s">
        <v>67</v>
      </c>
      <c r="L28" s="1">
        <v>88</v>
      </c>
      <c r="M28" s="1">
        <v>99</v>
      </c>
      <c r="N28" s="201"/>
      <c r="O28" s="201"/>
      <c r="P28" s="199"/>
    </row>
    <row r="29" spans="2:16" ht="15" customHeight="1">
      <c r="B29" s="2" t="s">
        <v>68</v>
      </c>
      <c r="C29" s="41">
        <v>16530</v>
      </c>
      <c r="D29" s="41">
        <v>1069</v>
      </c>
      <c r="E29" s="41">
        <v>1207</v>
      </c>
      <c r="F29" s="41">
        <v>812</v>
      </c>
      <c r="G29" s="41">
        <v>462</v>
      </c>
      <c r="H29" s="41">
        <v>5672</v>
      </c>
      <c r="I29" s="41">
        <v>5456</v>
      </c>
      <c r="J29" s="41">
        <v>508</v>
      </c>
      <c r="K29" s="41">
        <v>1233</v>
      </c>
      <c r="L29" s="41">
        <v>25</v>
      </c>
      <c r="M29" s="41">
        <v>73</v>
      </c>
      <c r="N29" s="41">
        <v>33047</v>
      </c>
      <c r="O29" s="2">
        <v>4005</v>
      </c>
      <c r="P29" s="41">
        <v>37052</v>
      </c>
    </row>
    <row r="30" spans="2:16" ht="15" customHeight="1">
      <c r="B30" s="62" t="s">
        <v>210</v>
      </c>
      <c r="C30" s="41">
        <v>102</v>
      </c>
      <c r="D30" s="41">
        <v>19874</v>
      </c>
      <c r="E30" s="41">
        <v>47</v>
      </c>
      <c r="F30" s="41">
        <v>9</v>
      </c>
      <c r="G30" s="41">
        <v>5</v>
      </c>
      <c r="H30" s="41">
        <v>58</v>
      </c>
      <c r="I30" s="41">
        <v>26</v>
      </c>
      <c r="J30" s="41">
        <v>1619</v>
      </c>
      <c r="K30" s="41">
        <v>7</v>
      </c>
      <c r="L30" s="41">
        <v>276</v>
      </c>
      <c r="M30" s="41">
        <v>95</v>
      </c>
      <c r="N30" s="41">
        <v>22118</v>
      </c>
      <c r="O30" s="2">
        <v>536</v>
      </c>
      <c r="P30" s="41">
        <v>22654</v>
      </c>
    </row>
    <row r="31" spans="2:16" ht="15" customHeight="1">
      <c r="B31" s="2" t="s">
        <v>72</v>
      </c>
      <c r="C31" s="41">
        <v>32</v>
      </c>
      <c r="D31" s="41">
        <v>22</v>
      </c>
      <c r="E31" s="41">
        <v>11487</v>
      </c>
      <c r="F31" s="41">
        <v>9</v>
      </c>
      <c r="G31" s="41">
        <v>1</v>
      </c>
      <c r="H31" s="41">
        <v>18</v>
      </c>
      <c r="I31" s="41">
        <v>10</v>
      </c>
      <c r="J31" s="41">
        <v>6</v>
      </c>
      <c r="K31" s="41">
        <v>0</v>
      </c>
      <c r="L31" s="41">
        <v>78</v>
      </c>
      <c r="M31" s="41">
        <v>27</v>
      </c>
      <c r="N31" s="41">
        <v>11690</v>
      </c>
      <c r="O31" s="2">
        <v>257</v>
      </c>
      <c r="P31" s="41">
        <v>11947</v>
      </c>
    </row>
    <row r="32" spans="2:16" ht="15" customHeight="1">
      <c r="B32" s="2" t="s">
        <v>73</v>
      </c>
      <c r="C32" s="41">
        <v>30</v>
      </c>
      <c r="D32" s="41">
        <v>6</v>
      </c>
      <c r="E32" s="41">
        <v>21</v>
      </c>
      <c r="F32" s="41">
        <v>4419</v>
      </c>
      <c r="G32" s="41">
        <v>7</v>
      </c>
      <c r="H32" s="41">
        <v>11</v>
      </c>
      <c r="I32" s="41">
        <v>10</v>
      </c>
      <c r="J32" s="41">
        <v>3</v>
      </c>
      <c r="K32" s="41">
        <v>3</v>
      </c>
      <c r="L32" s="41">
        <v>130</v>
      </c>
      <c r="M32" s="41">
        <v>14</v>
      </c>
      <c r="N32" s="41">
        <v>4654</v>
      </c>
      <c r="O32" s="2">
        <v>98</v>
      </c>
      <c r="P32" s="41">
        <v>4752</v>
      </c>
    </row>
    <row r="33" spans="2:16" ht="15" customHeight="1">
      <c r="B33" s="2" t="s">
        <v>74</v>
      </c>
      <c r="C33" s="41">
        <v>5</v>
      </c>
      <c r="D33" s="41">
        <v>3</v>
      </c>
      <c r="E33" s="41">
        <v>0</v>
      </c>
      <c r="F33" s="41">
        <v>1</v>
      </c>
      <c r="G33" s="41">
        <v>4369</v>
      </c>
      <c r="H33" s="41">
        <v>14</v>
      </c>
      <c r="I33" s="41">
        <v>6</v>
      </c>
      <c r="J33" s="41">
        <v>0</v>
      </c>
      <c r="K33" s="41">
        <v>2</v>
      </c>
      <c r="L33" s="41">
        <v>22</v>
      </c>
      <c r="M33" s="41">
        <v>0</v>
      </c>
      <c r="N33" s="41">
        <v>4422</v>
      </c>
      <c r="O33" s="2">
        <v>66</v>
      </c>
      <c r="P33" s="41">
        <v>4488</v>
      </c>
    </row>
    <row r="34" spans="2:16" ht="15" customHeight="1">
      <c r="B34" s="2" t="s">
        <v>69</v>
      </c>
      <c r="C34" s="41">
        <v>1125</v>
      </c>
      <c r="D34" s="41">
        <v>102</v>
      </c>
      <c r="E34" s="41">
        <v>116</v>
      </c>
      <c r="F34" s="41">
        <v>135</v>
      </c>
      <c r="G34" s="41">
        <v>52</v>
      </c>
      <c r="H34" s="41">
        <v>11678</v>
      </c>
      <c r="I34" s="41">
        <v>857</v>
      </c>
      <c r="J34" s="41">
        <v>54</v>
      </c>
      <c r="K34" s="41">
        <v>516</v>
      </c>
      <c r="L34" s="41">
        <v>106</v>
      </c>
      <c r="M34" s="41">
        <v>97</v>
      </c>
      <c r="N34" s="41">
        <v>14838</v>
      </c>
      <c r="O34" s="2">
        <v>158</v>
      </c>
      <c r="P34" s="41">
        <v>14996</v>
      </c>
    </row>
    <row r="35" spans="2:16" ht="15" customHeight="1">
      <c r="B35" s="2" t="s">
        <v>124</v>
      </c>
      <c r="C35" s="41">
        <v>1125</v>
      </c>
      <c r="D35" s="41">
        <v>64</v>
      </c>
      <c r="E35" s="41">
        <v>27</v>
      </c>
      <c r="F35" s="41">
        <v>38</v>
      </c>
      <c r="G35" s="41">
        <v>41</v>
      </c>
      <c r="H35" s="41">
        <v>407</v>
      </c>
      <c r="I35" s="41">
        <v>9727</v>
      </c>
      <c r="J35" s="41">
        <v>35</v>
      </c>
      <c r="K35" s="41">
        <v>17</v>
      </c>
      <c r="L35" s="41">
        <v>35</v>
      </c>
      <c r="M35" s="41">
        <v>53</v>
      </c>
      <c r="N35" s="41">
        <v>11569</v>
      </c>
      <c r="O35" s="2">
        <v>193</v>
      </c>
      <c r="P35" s="41">
        <v>11762</v>
      </c>
    </row>
    <row r="36" spans="2:16" ht="15" customHeight="1">
      <c r="B36" s="2" t="s">
        <v>71</v>
      </c>
      <c r="C36" s="41">
        <v>36</v>
      </c>
      <c r="D36" s="41">
        <v>83</v>
      </c>
      <c r="E36" s="41">
        <v>3</v>
      </c>
      <c r="F36" s="41">
        <v>1</v>
      </c>
      <c r="G36" s="41">
        <v>0</v>
      </c>
      <c r="H36" s="41">
        <v>24</v>
      </c>
      <c r="I36" s="41">
        <v>27</v>
      </c>
      <c r="J36" s="41">
        <v>4619</v>
      </c>
      <c r="K36" s="41">
        <v>1</v>
      </c>
      <c r="L36" s="41">
        <v>173</v>
      </c>
      <c r="M36" s="41">
        <v>2</v>
      </c>
      <c r="N36" s="41">
        <v>4969</v>
      </c>
      <c r="O36" s="2">
        <v>137</v>
      </c>
      <c r="P36" s="41">
        <v>5106</v>
      </c>
    </row>
    <row r="37" spans="2:16" ht="15" customHeight="1">
      <c r="B37" s="2" t="s">
        <v>155</v>
      </c>
      <c r="C37" s="41">
        <v>9</v>
      </c>
      <c r="D37" s="41">
        <v>7</v>
      </c>
      <c r="E37" s="41">
        <v>16</v>
      </c>
      <c r="F37" s="41">
        <v>21</v>
      </c>
      <c r="G37" s="41">
        <v>68</v>
      </c>
      <c r="H37" s="41">
        <v>20</v>
      </c>
      <c r="I37" s="41">
        <v>10</v>
      </c>
      <c r="J37" s="41">
        <v>3</v>
      </c>
      <c r="K37" s="41">
        <v>3193</v>
      </c>
      <c r="L37" s="41">
        <v>20</v>
      </c>
      <c r="M37" s="41">
        <v>7</v>
      </c>
      <c r="N37" s="41">
        <v>3374</v>
      </c>
      <c r="O37" s="2">
        <v>16</v>
      </c>
      <c r="P37" s="41">
        <v>3390</v>
      </c>
    </row>
    <row r="38" spans="2:16" ht="15" customHeight="1">
      <c r="B38" s="2" t="s">
        <v>157</v>
      </c>
      <c r="C38" s="41">
        <v>36</v>
      </c>
      <c r="D38" s="41">
        <v>9</v>
      </c>
      <c r="E38" s="41">
        <v>4</v>
      </c>
      <c r="F38" s="41">
        <v>135</v>
      </c>
      <c r="G38" s="41">
        <v>81</v>
      </c>
      <c r="H38" s="41">
        <v>59</v>
      </c>
      <c r="I38" s="41">
        <v>44</v>
      </c>
      <c r="J38" s="41">
        <v>11</v>
      </c>
      <c r="K38" s="41">
        <v>15</v>
      </c>
      <c r="L38" s="41">
        <v>1</v>
      </c>
      <c r="M38" s="41">
        <v>0</v>
      </c>
      <c r="N38" s="41">
        <v>395</v>
      </c>
      <c r="O38" s="2">
        <v>3</v>
      </c>
      <c r="P38" s="41">
        <v>398</v>
      </c>
    </row>
    <row r="39" spans="2:16" ht="15" customHeight="1">
      <c r="B39" s="5" t="s">
        <v>77</v>
      </c>
      <c r="C39" s="41">
        <v>4434</v>
      </c>
      <c r="D39" s="41">
        <v>607</v>
      </c>
      <c r="E39" s="41">
        <v>1752</v>
      </c>
      <c r="F39" s="41">
        <v>606</v>
      </c>
      <c r="G39" s="41">
        <v>427</v>
      </c>
      <c r="H39" s="41">
        <v>2713</v>
      </c>
      <c r="I39" s="41">
        <v>1122</v>
      </c>
      <c r="J39" s="41">
        <v>633</v>
      </c>
      <c r="K39" s="41">
        <v>68</v>
      </c>
      <c r="L39" s="41">
        <v>50</v>
      </c>
      <c r="M39" s="41">
        <v>1432</v>
      </c>
      <c r="N39" s="41">
        <v>13844</v>
      </c>
      <c r="O39" s="41"/>
      <c r="P39" s="41">
        <v>13844</v>
      </c>
    </row>
    <row r="40" spans="2:16" ht="15" customHeight="1">
      <c r="B40" s="5" t="s">
        <v>58</v>
      </c>
      <c r="C40" s="41">
        <v>23464</v>
      </c>
      <c r="D40" s="41">
        <v>21846</v>
      </c>
      <c r="E40" s="41">
        <v>14680</v>
      </c>
      <c r="F40" s="41">
        <v>6186</v>
      </c>
      <c r="G40" s="41">
        <v>5513</v>
      </c>
      <c r="H40" s="41">
        <v>20674</v>
      </c>
      <c r="I40" s="41">
        <v>17295</v>
      </c>
      <c r="J40" s="41">
        <v>7491</v>
      </c>
      <c r="K40" s="41">
        <v>5055</v>
      </c>
      <c r="L40" s="41">
        <v>916</v>
      </c>
      <c r="M40" s="41">
        <v>1800</v>
      </c>
      <c r="N40" s="41">
        <v>124920</v>
      </c>
      <c r="O40" s="41">
        <v>5469</v>
      </c>
      <c r="P40" s="41">
        <v>130389</v>
      </c>
    </row>
    <row r="41" spans="2:16" ht="15" customHeight="1">
      <c r="B41" s="5" t="s">
        <v>92</v>
      </c>
      <c r="C41" s="14">
        <v>251631</v>
      </c>
      <c r="D41" s="14">
        <v>282602</v>
      </c>
      <c r="E41" s="14">
        <v>170663</v>
      </c>
      <c r="F41" s="14">
        <v>74357</v>
      </c>
      <c r="G41" s="14">
        <v>60710</v>
      </c>
      <c r="H41" s="14">
        <v>253846</v>
      </c>
      <c r="I41" s="14">
        <v>198638</v>
      </c>
      <c r="J41" s="14">
        <v>99512</v>
      </c>
      <c r="K41" s="14">
        <v>54561</v>
      </c>
      <c r="L41" s="14"/>
      <c r="M41" s="14">
        <v>1446520</v>
      </c>
      <c r="N41" s="14">
        <v>1446520</v>
      </c>
      <c r="O41" s="14"/>
      <c r="P41" s="14"/>
    </row>
    <row r="42" spans="2:16" ht="15" customHeight="1">
      <c r="B42" s="242" t="s">
        <v>183</v>
      </c>
      <c r="C42" s="242"/>
      <c r="D42" s="242"/>
      <c r="E42" s="242"/>
      <c r="F42" s="242"/>
      <c r="G42" s="242"/>
      <c r="H42" s="242"/>
      <c r="I42" s="242"/>
      <c r="J42" s="242"/>
      <c r="K42" s="242"/>
      <c r="L42" s="242"/>
      <c r="M42" s="242"/>
      <c r="N42" s="242"/>
      <c r="O42" s="242"/>
      <c r="P42" s="242"/>
    </row>
    <row r="43" ht="15" customHeight="1"/>
    <row r="44" ht="15" customHeight="1"/>
    <row r="45" ht="15" customHeight="1"/>
    <row r="46" spans="2:17" ht="15" customHeight="1">
      <c r="B46" s="185" t="s">
        <v>162</v>
      </c>
      <c r="C46" s="185"/>
      <c r="D46" s="185"/>
      <c r="E46" s="185"/>
      <c r="F46" s="185"/>
      <c r="G46" s="185"/>
      <c r="H46" s="185"/>
      <c r="I46" s="185"/>
      <c r="J46" s="185"/>
      <c r="K46" s="185"/>
      <c r="L46" s="185"/>
      <c r="M46" s="185"/>
      <c r="N46" s="185"/>
      <c r="O46" s="185"/>
      <c r="P46" s="185"/>
      <c r="Q46" s="22"/>
    </row>
    <row r="47" ht="15" customHeight="1"/>
    <row r="48" spans="2:16" ht="15" customHeight="1">
      <c r="B48" s="199"/>
      <c r="C48" s="199" t="s">
        <v>75</v>
      </c>
      <c r="D48" s="199"/>
      <c r="E48" s="199"/>
      <c r="F48" s="199"/>
      <c r="G48" s="199"/>
      <c r="H48" s="199"/>
      <c r="I48" s="199"/>
      <c r="J48" s="199"/>
      <c r="K48" s="199"/>
      <c r="L48" s="199"/>
      <c r="M48" s="199"/>
      <c r="N48" s="200" t="s">
        <v>78</v>
      </c>
      <c r="O48" s="200" t="s">
        <v>76</v>
      </c>
      <c r="P48" s="199" t="s">
        <v>58</v>
      </c>
    </row>
    <row r="49" spans="2:16" ht="15" customHeight="1">
      <c r="B49" s="199"/>
      <c r="C49" s="1" t="s">
        <v>59</v>
      </c>
      <c r="D49" s="1" t="s">
        <v>60</v>
      </c>
      <c r="E49" s="1" t="s">
        <v>61</v>
      </c>
      <c r="F49" s="1" t="s">
        <v>62</v>
      </c>
      <c r="G49" s="1" t="s">
        <v>63</v>
      </c>
      <c r="H49" s="1" t="s">
        <v>64</v>
      </c>
      <c r="I49" s="1" t="s">
        <v>65</v>
      </c>
      <c r="J49" s="1" t="s">
        <v>66</v>
      </c>
      <c r="K49" s="1" t="s">
        <v>67</v>
      </c>
      <c r="L49" s="1">
        <v>88</v>
      </c>
      <c r="M49" s="1">
        <v>99</v>
      </c>
      <c r="N49" s="201"/>
      <c r="O49" s="201"/>
      <c r="P49" s="199"/>
    </row>
    <row r="50" spans="2:16" ht="15" customHeight="1">
      <c r="B50" s="2" t="s">
        <v>68</v>
      </c>
      <c r="C50" s="41">
        <v>16645</v>
      </c>
      <c r="D50" s="41">
        <v>1770</v>
      </c>
      <c r="E50" s="41">
        <v>1859</v>
      </c>
      <c r="F50" s="41">
        <v>1149</v>
      </c>
      <c r="G50" s="41">
        <v>743</v>
      </c>
      <c r="H50" s="41">
        <v>6038</v>
      </c>
      <c r="I50" s="41">
        <v>5544</v>
      </c>
      <c r="J50" s="41">
        <v>875</v>
      </c>
      <c r="K50" s="41">
        <v>1262</v>
      </c>
      <c r="L50" s="41">
        <v>293</v>
      </c>
      <c r="M50" s="41">
        <v>45</v>
      </c>
      <c r="N50" s="41">
        <v>36223</v>
      </c>
      <c r="O50" s="2">
        <v>854</v>
      </c>
      <c r="P50" s="41">
        <f aca="true" t="shared" si="0" ref="P50:P61">+O50+N50</f>
        <v>37077</v>
      </c>
    </row>
    <row r="51" spans="2:16" ht="15" customHeight="1">
      <c r="B51" s="62" t="s">
        <v>210</v>
      </c>
      <c r="C51" s="41">
        <v>149</v>
      </c>
      <c r="D51" s="41">
        <v>20234</v>
      </c>
      <c r="E51" s="41">
        <v>31</v>
      </c>
      <c r="F51" s="41">
        <v>8</v>
      </c>
      <c r="G51" s="41">
        <v>11</v>
      </c>
      <c r="H51" s="41">
        <v>65</v>
      </c>
      <c r="I51" s="41">
        <v>48</v>
      </c>
      <c r="J51" s="41">
        <v>1722</v>
      </c>
      <c r="K51" s="41">
        <v>7</v>
      </c>
      <c r="L51" s="41">
        <v>271</v>
      </c>
      <c r="M51" s="41">
        <v>76</v>
      </c>
      <c r="N51" s="41">
        <v>22622</v>
      </c>
      <c r="O51" s="2">
        <v>512</v>
      </c>
      <c r="P51" s="41">
        <f t="shared" si="0"/>
        <v>23134</v>
      </c>
    </row>
    <row r="52" spans="2:16" ht="15" customHeight="1">
      <c r="B52" s="2" t="s">
        <v>72</v>
      </c>
      <c r="C52" s="41">
        <v>37</v>
      </c>
      <c r="D52" s="41">
        <v>21</v>
      </c>
      <c r="E52" s="41">
        <v>11491</v>
      </c>
      <c r="F52" s="41">
        <v>8</v>
      </c>
      <c r="G52" s="41">
        <v>4</v>
      </c>
      <c r="H52" s="41">
        <v>16</v>
      </c>
      <c r="I52" s="41">
        <v>24</v>
      </c>
      <c r="J52" s="41">
        <v>8</v>
      </c>
      <c r="K52" s="41">
        <v>0</v>
      </c>
      <c r="L52" s="41">
        <v>67</v>
      </c>
      <c r="M52" s="41">
        <v>108</v>
      </c>
      <c r="N52" s="41">
        <v>11784</v>
      </c>
      <c r="O52" s="2">
        <v>297</v>
      </c>
      <c r="P52" s="41">
        <f t="shared" si="0"/>
        <v>12081</v>
      </c>
    </row>
    <row r="53" spans="2:16" ht="15" customHeight="1">
      <c r="B53" s="2" t="s">
        <v>73</v>
      </c>
      <c r="C53" s="41">
        <v>26</v>
      </c>
      <c r="D53" s="41">
        <v>5</v>
      </c>
      <c r="E53" s="41">
        <v>6</v>
      </c>
      <c r="F53" s="41">
        <v>4194</v>
      </c>
      <c r="G53" s="41">
        <v>8</v>
      </c>
      <c r="H53" s="41">
        <v>16</v>
      </c>
      <c r="I53" s="41">
        <v>11</v>
      </c>
      <c r="J53" s="41">
        <v>3</v>
      </c>
      <c r="K53" s="41">
        <v>4</v>
      </c>
      <c r="L53" s="41">
        <v>114</v>
      </c>
      <c r="M53" s="41">
        <v>19</v>
      </c>
      <c r="N53" s="41">
        <v>4406</v>
      </c>
      <c r="O53" s="2">
        <v>56</v>
      </c>
      <c r="P53" s="41">
        <f t="shared" si="0"/>
        <v>4462</v>
      </c>
    </row>
    <row r="54" spans="2:16" ht="15" customHeight="1">
      <c r="B54" s="2" t="s">
        <v>74</v>
      </c>
      <c r="C54" s="41">
        <v>6</v>
      </c>
      <c r="D54" s="41">
        <v>0</v>
      </c>
      <c r="E54" s="41">
        <v>2</v>
      </c>
      <c r="F54" s="41">
        <v>1</v>
      </c>
      <c r="G54" s="41">
        <v>4565</v>
      </c>
      <c r="H54" s="41">
        <v>14</v>
      </c>
      <c r="I54" s="41">
        <v>3</v>
      </c>
      <c r="J54" s="41">
        <v>1</v>
      </c>
      <c r="K54" s="41">
        <v>3</v>
      </c>
      <c r="L54" s="41">
        <v>23</v>
      </c>
      <c r="M54" s="41">
        <v>0</v>
      </c>
      <c r="N54" s="41">
        <v>4618</v>
      </c>
      <c r="O54" s="2">
        <v>63</v>
      </c>
      <c r="P54" s="41">
        <f t="shared" si="0"/>
        <v>4681</v>
      </c>
    </row>
    <row r="55" spans="2:16" ht="15" customHeight="1">
      <c r="B55" s="2" t="s">
        <v>69</v>
      </c>
      <c r="C55" s="41">
        <v>710</v>
      </c>
      <c r="D55" s="41">
        <v>119</v>
      </c>
      <c r="E55" s="41">
        <v>85</v>
      </c>
      <c r="F55" s="41">
        <v>102</v>
      </c>
      <c r="G55" s="41">
        <v>56</v>
      </c>
      <c r="H55" s="41">
        <v>11712</v>
      </c>
      <c r="I55" s="41">
        <v>909</v>
      </c>
      <c r="J55" s="41">
        <v>55</v>
      </c>
      <c r="K55" s="41">
        <v>556</v>
      </c>
      <c r="L55" s="41">
        <v>78</v>
      </c>
      <c r="M55" s="41">
        <v>78</v>
      </c>
      <c r="N55" s="41">
        <v>14460</v>
      </c>
      <c r="O55" s="2">
        <v>139</v>
      </c>
      <c r="P55" s="41">
        <f t="shared" si="0"/>
        <v>14599</v>
      </c>
    </row>
    <row r="56" spans="2:16" ht="15" customHeight="1">
      <c r="B56" s="2" t="s">
        <v>124</v>
      </c>
      <c r="C56" s="41">
        <v>422</v>
      </c>
      <c r="D56" s="41">
        <v>66</v>
      </c>
      <c r="E56" s="41">
        <v>30</v>
      </c>
      <c r="F56" s="41">
        <v>41</v>
      </c>
      <c r="G56" s="41">
        <v>68</v>
      </c>
      <c r="H56" s="41">
        <v>558</v>
      </c>
      <c r="I56" s="41">
        <v>10465</v>
      </c>
      <c r="J56" s="41">
        <v>35</v>
      </c>
      <c r="K56" s="41">
        <v>29</v>
      </c>
      <c r="L56" s="41">
        <v>43</v>
      </c>
      <c r="M56" s="41">
        <v>36</v>
      </c>
      <c r="N56" s="41">
        <v>11793</v>
      </c>
      <c r="O56" s="2">
        <v>149</v>
      </c>
      <c r="P56" s="41">
        <f t="shared" si="0"/>
        <v>11942</v>
      </c>
    </row>
    <row r="57" spans="2:16" ht="15" customHeight="1">
      <c r="B57" s="2" t="s">
        <v>71</v>
      </c>
      <c r="C57" s="41">
        <v>31</v>
      </c>
      <c r="D57" s="41">
        <v>69</v>
      </c>
      <c r="E57" s="41">
        <v>2</v>
      </c>
      <c r="F57" s="41">
        <v>3</v>
      </c>
      <c r="G57" s="41">
        <v>3</v>
      </c>
      <c r="H57" s="41">
        <v>18</v>
      </c>
      <c r="I57" s="41">
        <v>22</v>
      </c>
      <c r="J57" s="41">
        <v>4670</v>
      </c>
      <c r="K57" s="41">
        <v>1</v>
      </c>
      <c r="L57" s="41">
        <v>205</v>
      </c>
      <c r="M57" s="41">
        <v>3</v>
      </c>
      <c r="N57" s="41">
        <v>5027</v>
      </c>
      <c r="O57" s="2">
        <v>128</v>
      </c>
      <c r="P57" s="41">
        <f t="shared" si="0"/>
        <v>5155</v>
      </c>
    </row>
    <row r="58" spans="2:16" ht="15" customHeight="1">
      <c r="B58" s="2" t="s">
        <v>155</v>
      </c>
      <c r="C58" s="41">
        <v>22</v>
      </c>
      <c r="D58" s="41">
        <v>6</v>
      </c>
      <c r="E58" s="41">
        <v>11</v>
      </c>
      <c r="F58" s="41">
        <v>16</v>
      </c>
      <c r="G58" s="41">
        <v>78</v>
      </c>
      <c r="H58" s="41">
        <v>24</v>
      </c>
      <c r="I58" s="41">
        <v>12</v>
      </c>
      <c r="J58" s="41">
        <v>0</v>
      </c>
      <c r="K58" s="41">
        <v>3333</v>
      </c>
      <c r="L58" s="41">
        <v>21</v>
      </c>
      <c r="M58" s="41">
        <v>15</v>
      </c>
      <c r="N58" s="41">
        <v>3538</v>
      </c>
      <c r="O58" s="2">
        <v>22</v>
      </c>
      <c r="P58" s="41">
        <f t="shared" si="0"/>
        <v>3560</v>
      </c>
    </row>
    <row r="59" spans="2:16" ht="15" customHeight="1">
      <c r="B59" s="2" t="s">
        <v>157</v>
      </c>
      <c r="C59" s="41">
        <v>44</v>
      </c>
      <c r="D59" s="41">
        <v>24</v>
      </c>
      <c r="E59" s="41">
        <v>4</v>
      </c>
      <c r="F59" s="41">
        <v>140</v>
      </c>
      <c r="G59" s="41">
        <v>72</v>
      </c>
      <c r="H59" s="41">
        <v>58</v>
      </c>
      <c r="I59" s="41">
        <v>33</v>
      </c>
      <c r="J59" s="41">
        <v>9</v>
      </c>
      <c r="K59" s="41">
        <v>7</v>
      </c>
      <c r="L59" s="41">
        <v>4</v>
      </c>
      <c r="M59" s="41">
        <v>0</v>
      </c>
      <c r="N59" s="41">
        <v>395</v>
      </c>
      <c r="O59" s="2">
        <v>0</v>
      </c>
      <c r="P59" s="41">
        <f t="shared" si="0"/>
        <v>395</v>
      </c>
    </row>
    <row r="60" spans="2:16" ht="15" customHeight="1">
      <c r="B60" s="5" t="s">
        <v>77</v>
      </c>
      <c r="C60" s="41">
        <v>4315</v>
      </c>
      <c r="D60" s="41">
        <v>476</v>
      </c>
      <c r="E60" s="41">
        <v>1720</v>
      </c>
      <c r="F60" s="41">
        <v>561</v>
      </c>
      <c r="G60" s="41">
        <v>418</v>
      </c>
      <c r="H60" s="41">
        <v>2501</v>
      </c>
      <c r="I60" s="41">
        <v>975</v>
      </c>
      <c r="J60" s="41">
        <v>532</v>
      </c>
      <c r="K60" s="41">
        <v>62</v>
      </c>
      <c r="L60" s="41">
        <v>62</v>
      </c>
      <c r="M60" s="41">
        <v>1987</v>
      </c>
      <c r="N60" s="41">
        <v>13609</v>
      </c>
      <c r="O60" s="41"/>
      <c r="P60" s="41">
        <f t="shared" si="0"/>
        <v>13609</v>
      </c>
    </row>
    <row r="61" spans="2:16" ht="15" customHeight="1">
      <c r="B61" s="5" t="s">
        <v>58</v>
      </c>
      <c r="C61" s="41">
        <v>22407</v>
      </c>
      <c r="D61" s="41">
        <v>22790</v>
      </c>
      <c r="E61" s="41">
        <v>15241</v>
      </c>
      <c r="F61" s="41">
        <v>6223</v>
      </c>
      <c r="G61" s="41">
        <v>6026</v>
      </c>
      <c r="H61" s="41">
        <v>21020</v>
      </c>
      <c r="I61" s="41">
        <v>18046</v>
      </c>
      <c r="J61" s="41">
        <v>7910</v>
      </c>
      <c r="K61" s="41">
        <v>5264</v>
      </c>
      <c r="L61" s="41">
        <v>1181</v>
      </c>
      <c r="M61" s="41">
        <v>2367</v>
      </c>
      <c r="N61" s="41">
        <v>128475</v>
      </c>
      <c r="O61" s="41">
        <f>SUM(O50:O60)</f>
        <v>2220</v>
      </c>
      <c r="P61" s="41">
        <f t="shared" si="0"/>
        <v>130695</v>
      </c>
    </row>
    <row r="62" spans="2:16" ht="15" customHeight="1">
      <c r="B62" s="5" t="s">
        <v>92</v>
      </c>
      <c r="C62" s="14">
        <v>255078</v>
      </c>
      <c r="D62" s="14">
        <v>286025</v>
      </c>
      <c r="E62" s="14">
        <v>172100</v>
      </c>
      <c r="F62" s="14">
        <v>74467</v>
      </c>
      <c r="G62" s="14">
        <v>60960</v>
      </c>
      <c r="H62" s="14">
        <v>256805</v>
      </c>
      <c r="I62" s="14">
        <v>200379</v>
      </c>
      <c r="J62" s="14">
        <v>101350</v>
      </c>
      <c r="K62" s="14">
        <v>54815</v>
      </c>
      <c r="L62" s="14"/>
      <c r="M62" s="14">
        <v>1461979</v>
      </c>
      <c r="N62" s="14">
        <v>1461979</v>
      </c>
      <c r="O62" s="14"/>
      <c r="P62" s="14"/>
    </row>
    <row r="63" spans="2:16" ht="15" customHeight="1">
      <c r="B63" s="242" t="s">
        <v>183</v>
      </c>
      <c r="C63" s="242"/>
      <c r="D63" s="242"/>
      <c r="E63" s="242"/>
      <c r="F63" s="242"/>
      <c r="G63" s="242"/>
      <c r="H63" s="242"/>
      <c r="I63" s="242"/>
      <c r="J63" s="242"/>
      <c r="K63" s="242"/>
      <c r="L63" s="242"/>
      <c r="M63" s="242"/>
      <c r="N63" s="242"/>
      <c r="O63" s="242"/>
      <c r="P63" s="242"/>
    </row>
    <row r="64" ht="15" customHeight="1"/>
    <row r="65" ht="15" customHeight="1"/>
    <row r="66" ht="15" customHeight="1"/>
    <row r="67" spans="2:17" ht="15" customHeight="1">
      <c r="B67" s="185" t="s">
        <v>166</v>
      </c>
      <c r="C67" s="185"/>
      <c r="D67" s="185"/>
      <c r="E67" s="185"/>
      <c r="F67" s="185"/>
      <c r="G67" s="185"/>
      <c r="H67" s="185"/>
      <c r="I67" s="185"/>
      <c r="J67" s="185"/>
      <c r="K67" s="185"/>
      <c r="L67" s="185"/>
      <c r="M67" s="185"/>
      <c r="N67" s="185"/>
      <c r="O67" s="185"/>
      <c r="P67" s="185"/>
      <c r="Q67" s="22"/>
    </row>
    <row r="68" ht="15" customHeight="1"/>
    <row r="69" spans="2:16" ht="15" customHeight="1">
      <c r="B69" s="199"/>
      <c r="C69" s="199" t="s">
        <v>75</v>
      </c>
      <c r="D69" s="199"/>
      <c r="E69" s="199"/>
      <c r="F69" s="199"/>
      <c r="G69" s="199"/>
      <c r="H69" s="199"/>
      <c r="I69" s="199"/>
      <c r="J69" s="199"/>
      <c r="K69" s="199"/>
      <c r="L69" s="199"/>
      <c r="M69" s="199"/>
      <c r="N69" s="200" t="s">
        <v>78</v>
      </c>
      <c r="O69" s="200" t="s">
        <v>76</v>
      </c>
      <c r="P69" s="199" t="s">
        <v>58</v>
      </c>
    </row>
    <row r="70" spans="2:16" ht="15" customHeight="1">
      <c r="B70" s="199"/>
      <c r="C70" s="1" t="s">
        <v>59</v>
      </c>
      <c r="D70" s="1" t="s">
        <v>60</v>
      </c>
      <c r="E70" s="1" t="s">
        <v>61</v>
      </c>
      <c r="F70" s="1" t="s">
        <v>62</v>
      </c>
      <c r="G70" s="1" t="s">
        <v>63</v>
      </c>
      <c r="H70" s="1" t="s">
        <v>64</v>
      </c>
      <c r="I70" s="1" t="s">
        <v>65</v>
      </c>
      <c r="J70" s="1" t="s">
        <v>66</v>
      </c>
      <c r="K70" s="1" t="s">
        <v>67</v>
      </c>
      <c r="L70" s="1">
        <v>88</v>
      </c>
      <c r="M70" s="1">
        <v>99</v>
      </c>
      <c r="N70" s="201"/>
      <c r="O70" s="201"/>
      <c r="P70" s="199"/>
    </row>
    <row r="71" spans="2:16" ht="15" customHeight="1">
      <c r="B71" s="2" t="s">
        <v>68</v>
      </c>
      <c r="C71" s="4">
        <v>16570</v>
      </c>
      <c r="D71" s="4">
        <v>1524</v>
      </c>
      <c r="E71" s="4">
        <v>1993</v>
      </c>
      <c r="F71" s="4">
        <v>1053</v>
      </c>
      <c r="G71" s="4">
        <v>760</v>
      </c>
      <c r="H71" s="4">
        <v>5982</v>
      </c>
      <c r="I71" s="4">
        <v>5285</v>
      </c>
      <c r="J71" s="4">
        <v>830</v>
      </c>
      <c r="K71" s="4">
        <v>1323</v>
      </c>
      <c r="L71" s="4">
        <v>366</v>
      </c>
      <c r="M71" s="4">
        <v>49</v>
      </c>
      <c r="N71" s="4">
        <v>35735</v>
      </c>
      <c r="O71" s="4">
        <v>894</v>
      </c>
      <c r="P71" s="14">
        <f aca="true" t="shared" si="1" ref="P71:P82">+O71+N71</f>
        <v>36629</v>
      </c>
    </row>
    <row r="72" spans="2:16" ht="15" customHeight="1">
      <c r="B72" s="62" t="s">
        <v>210</v>
      </c>
      <c r="C72" s="4">
        <v>116</v>
      </c>
      <c r="D72" s="4">
        <v>21236</v>
      </c>
      <c r="E72" s="4">
        <v>171</v>
      </c>
      <c r="F72" s="4">
        <v>13</v>
      </c>
      <c r="G72" s="4">
        <v>7</v>
      </c>
      <c r="H72" s="4">
        <v>71</v>
      </c>
      <c r="I72" s="4">
        <v>44</v>
      </c>
      <c r="J72" s="4">
        <v>1205</v>
      </c>
      <c r="K72" s="4">
        <v>6</v>
      </c>
      <c r="L72" s="4">
        <v>274</v>
      </c>
      <c r="M72" s="4">
        <v>30</v>
      </c>
      <c r="N72" s="4">
        <v>23173</v>
      </c>
      <c r="O72" s="4">
        <v>573</v>
      </c>
      <c r="P72" s="14">
        <f t="shared" si="1"/>
        <v>23746</v>
      </c>
    </row>
    <row r="73" spans="2:16" ht="15" customHeight="1">
      <c r="B73" s="2" t="s">
        <v>72</v>
      </c>
      <c r="C73" s="4">
        <v>43</v>
      </c>
      <c r="D73" s="4">
        <v>33</v>
      </c>
      <c r="E73" s="4">
        <v>10064</v>
      </c>
      <c r="F73" s="4">
        <v>6</v>
      </c>
      <c r="G73" s="4">
        <v>3</v>
      </c>
      <c r="H73" s="4">
        <v>28</v>
      </c>
      <c r="I73" s="4">
        <v>12</v>
      </c>
      <c r="J73" s="4">
        <v>11</v>
      </c>
      <c r="K73" s="4">
        <v>3</v>
      </c>
      <c r="L73" s="4">
        <v>59</v>
      </c>
      <c r="M73" s="4">
        <v>29</v>
      </c>
      <c r="N73" s="4">
        <v>10291</v>
      </c>
      <c r="O73" s="4">
        <v>238</v>
      </c>
      <c r="P73" s="14">
        <f t="shared" si="1"/>
        <v>10529</v>
      </c>
    </row>
    <row r="74" spans="2:16" ht="15" customHeight="1">
      <c r="B74" s="2" t="s">
        <v>73</v>
      </c>
      <c r="C74" s="4">
        <v>33</v>
      </c>
      <c r="D74" s="4">
        <v>10</v>
      </c>
      <c r="E74" s="4">
        <v>54</v>
      </c>
      <c r="F74" s="4">
        <v>4165</v>
      </c>
      <c r="G74" s="4">
        <v>8</v>
      </c>
      <c r="H74" s="4">
        <v>21</v>
      </c>
      <c r="I74" s="4">
        <v>20</v>
      </c>
      <c r="J74" s="4">
        <v>6</v>
      </c>
      <c r="K74" s="4">
        <v>4</v>
      </c>
      <c r="L74" s="4">
        <v>144</v>
      </c>
      <c r="M74" s="4">
        <v>3</v>
      </c>
      <c r="N74" s="4">
        <v>4468</v>
      </c>
      <c r="O74" s="4">
        <v>60</v>
      </c>
      <c r="P74" s="14">
        <f t="shared" si="1"/>
        <v>4528</v>
      </c>
    </row>
    <row r="75" spans="2:16" ht="15" customHeight="1">
      <c r="B75" s="2" t="s">
        <v>74</v>
      </c>
      <c r="C75" s="4">
        <v>7</v>
      </c>
      <c r="D75" s="4">
        <v>5</v>
      </c>
      <c r="E75" s="4">
        <v>3</v>
      </c>
      <c r="F75" s="4">
        <v>0</v>
      </c>
      <c r="G75" s="4">
        <v>4268</v>
      </c>
      <c r="H75" s="4">
        <v>17</v>
      </c>
      <c r="I75" s="4">
        <v>6</v>
      </c>
      <c r="J75" s="4">
        <v>2</v>
      </c>
      <c r="K75" s="4">
        <v>1</v>
      </c>
      <c r="L75" s="4">
        <v>24</v>
      </c>
      <c r="M75" s="4">
        <v>0</v>
      </c>
      <c r="N75" s="4">
        <v>4333</v>
      </c>
      <c r="O75" s="4">
        <v>40</v>
      </c>
      <c r="P75" s="14">
        <f t="shared" si="1"/>
        <v>4373</v>
      </c>
    </row>
    <row r="76" spans="2:16" ht="15" customHeight="1">
      <c r="B76" s="2" t="s">
        <v>69</v>
      </c>
      <c r="C76" s="4">
        <v>276</v>
      </c>
      <c r="D76" s="4">
        <v>93</v>
      </c>
      <c r="E76" s="4">
        <v>151</v>
      </c>
      <c r="F76" s="4">
        <v>126</v>
      </c>
      <c r="G76" s="4">
        <v>50</v>
      </c>
      <c r="H76" s="4">
        <v>12190</v>
      </c>
      <c r="I76" s="4">
        <v>734</v>
      </c>
      <c r="J76" s="4">
        <v>46</v>
      </c>
      <c r="K76" s="4">
        <v>484</v>
      </c>
      <c r="L76" s="4">
        <v>77</v>
      </c>
      <c r="M76" s="4">
        <v>42</v>
      </c>
      <c r="N76" s="4">
        <v>14269</v>
      </c>
      <c r="O76" s="4">
        <v>217</v>
      </c>
      <c r="P76" s="14">
        <f t="shared" si="1"/>
        <v>14486</v>
      </c>
    </row>
    <row r="77" spans="2:16" ht="15" customHeight="1">
      <c r="B77" s="2" t="s">
        <v>124</v>
      </c>
      <c r="C77" s="4">
        <v>339</v>
      </c>
      <c r="D77" s="4">
        <v>66</v>
      </c>
      <c r="E77" s="4">
        <v>69</v>
      </c>
      <c r="F77" s="4">
        <v>42</v>
      </c>
      <c r="G77" s="4">
        <v>75</v>
      </c>
      <c r="H77" s="4">
        <v>466</v>
      </c>
      <c r="I77" s="4">
        <v>10460</v>
      </c>
      <c r="J77" s="4">
        <v>25</v>
      </c>
      <c r="K77" s="4">
        <v>19</v>
      </c>
      <c r="L77" s="4">
        <v>39</v>
      </c>
      <c r="M77" s="4">
        <v>21</v>
      </c>
      <c r="N77" s="4">
        <v>11621</v>
      </c>
      <c r="O77" s="4">
        <v>144</v>
      </c>
      <c r="P77" s="14">
        <f t="shared" si="1"/>
        <v>11765</v>
      </c>
    </row>
    <row r="78" spans="2:16" ht="15" customHeight="1">
      <c r="B78" s="2" t="s">
        <v>71</v>
      </c>
      <c r="C78" s="4">
        <v>59</v>
      </c>
      <c r="D78" s="4">
        <v>99</v>
      </c>
      <c r="E78" s="4">
        <v>12</v>
      </c>
      <c r="F78" s="4">
        <v>3</v>
      </c>
      <c r="G78" s="4">
        <v>2</v>
      </c>
      <c r="H78" s="4">
        <v>39</v>
      </c>
      <c r="I78" s="4">
        <v>36</v>
      </c>
      <c r="J78" s="4">
        <v>6184</v>
      </c>
      <c r="K78" s="4">
        <v>4</v>
      </c>
      <c r="L78" s="4">
        <v>214</v>
      </c>
      <c r="M78" s="4">
        <v>6</v>
      </c>
      <c r="N78" s="4">
        <v>6658</v>
      </c>
      <c r="O78" s="4">
        <v>198</v>
      </c>
      <c r="P78" s="14">
        <f t="shared" si="1"/>
        <v>6856</v>
      </c>
    </row>
    <row r="79" spans="2:16" ht="15" customHeight="1">
      <c r="B79" s="2" t="s">
        <v>155</v>
      </c>
      <c r="C79" s="4">
        <v>28</v>
      </c>
      <c r="D79" s="4">
        <v>0</v>
      </c>
      <c r="E79" s="4">
        <v>20</v>
      </c>
      <c r="F79" s="4">
        <v>33</v>
      </c>
      <c r="G79" s="4">
        <v>48</v>
      </c>
      <c r="H79" s="4">
        <v>29</v>
      </c>
      <c r="I79" s="4">
        <v>13</v>
      </c>
      <c r="J79" s="4">
        <v>2</v>
      </c>
      <c r="K79" s="4">
        <v>3299</v>
      </c>
      <c r="L79" s="4">
        <v>14</v>
      </c>
      <c r="M79" s="4">
        <v>10</v>
      </c>
      <c r="N79" s="4">
        <v>3496</v>
      </c>
      <c r="O79" s="4">
        <v>33</v>
      </c>
      <c r="P79" s="14">
        <f t="shared" si="1"/>
        <v>3529</v>
      </c>
    </row>
    <row r="80" spans="2:16" ht="15" customHeight="1">
      <c r="B80" s="2" t="s">
        <v>157</v>
      </c>
      <c r="C80" s="4">
        <v>15</v>
      </c>
      <c r="D80" s="4">
        <v>3</v>
      </c>
      <c r="E80" s="4">
        <v>30</v>
      </c>
      <c r="F80" s="4">
        <v>127</v>
      </c>
      <c r="G80" s="4">
        <v>129</v>
      </c>
      <c r="H80" s="4">
        <v>59</v>
      </c>
      <c r="I80" s="4">
        <v>45</v>
      </c>
      <c r="J80" s="4">
        <v>3</v>
      </c>
      <c r="K80" s="4">
        <v>10</v>
      </c>
      <c r="L80" s="4">
        <v>7</v>
      </c>
      <c r="M80" s="4">
        <v>1</v>
      </c>
      <c r="N80" s="4">
        <v>429</v>
      </c>
      <c r="O80" s="4">
        <v>5</v>
      </c>
      <c r="P80" s="14">
        <f t="shared" si="1"/>
        <v>434</v>
      </c>
    </row>
    <row r="81" spans="2:16" ht="15" customHeight="1">
      <c r="B81" s="5" t="s">
        <v>77</v>
      </c>
      <c r="C81" s="4">
        <v>5383</v>
      </c>
      <c r="D81" s="4">
        <v>294</v>
      </c>
      <c r="E81" s="4">
        <v>2591</v>
      </c>
      <c r="F81" s="4">
        <v>481</v>
      </c>
      <c r="G81" s="4">
        <v>513</v>
      </c>
      <c r="H81" s="4">
        <v>2728</v>
      </c>
      <c r="I81" s="4">
        <v>1438</v>
      </c>
      <c r="J81" s="4">
        <v>250</v>
      </c>
      <c r="K81" s="4">
        <v>86</v>
      </c>
      <c r="L81" s="4">
        <v>43</v>
      </c>
      <c r="M81" s="4">
        <v>1759</v>
      </c>
      <c r="N81" s="4">
        <v>15566</v>
      </c>
      <c r="O81" s="14"/>
      <c r="P81" s="14">
        <f t="shared" si="1"/>
        <v>15566</v>
      </c>
    </row>
    <row r="82" spans="2:16" ht="15" customHeight="1">
      <c r="B82" s="5" t="s">
        <v>58</v>
      </c>
      <c r="C82" s="14">
        <v>22869</v>
      </c>
      <c r="D82" s="14">
        <v>23363</v>
      </c>
      <c r="E82" s="14">
        <v>15158</v>
      </c>
      <c r="F82" s="14">
        <v>6049</v>
      </c>
      <c r="G82" s="14">
        <v>5863</v>
      </c>
      <c r="H82" s="14">
        <v>21630</v>
      </c>
      <c r="I82" s="14">
        <v>18093</v>
      </c>
      <c r="J82" s="14">
        <v>8564</v>
      </c>
      <c r="K82" s="14">
        <v>5239</v>
      </c>
      <c r="L82" s="14">
        <v>1261</v>
      </c>
      <c r="M82" s="14">
        <v>1950</v>
      </c>
      <c r="N82" s="14">
        <v>130039</v>
      </c>
      <c r="O82" s="14">
        <f>SUM(O71:O81)</f>
        <v>2402</v>
      </c>
      <c r="P82" s="14">
        <f t="shared" si="1"/>
        <v>132441</v>
      </c>
    </row>
    <row r="83" spans="2:16" ht="15" customHeight="1">
      <c r="B83" s="5" t="s">
        <v>92</v>
      </c>
      <c r="C83" s="14">
        <v>255078</v>
      </c>
      <c r="D83" s="14">
        <v>286025</v>
      </c>
      <c r="E83" s="14">
        <v>172100</v>
      </c>
      <c r="F83" s="14">
        <v>74467</v>
      </c>
      <c r="G83" s="14">
        <v>60960</v>
      </c>
      <c r="H83" s="14">
        <v>256805</v>
      </c>
      <c r="I83" s="14">
        <v>200379</v>
      </c>
      <c r="J83" s="14">
        <v>101350</v>
      </c>
      <c r="K83" s="14">
        <v>54815</v>
      </c>
      <c r="L83" s="14"/>
      <c r="M83" s="14">
        <v>1461979</v>
      </c>
      <c r="N83" s="14">
        <v>1461979</v>
      </c>
      <c r="O83" s="14"/>
      <c r="P83" s="14"/>
    </row>
    <row r="84" spans="2:16" ht="15" customHeight="1">
      <c r="B84" s="242" t="s">
        <v>183</v>
      </c>
      <c r="C84" s="242"/>
      <c r="D84" s="242"/>
      <c r="E84" s="242"/>
      <c r="F84" s="242"/>
      <c r="G84" s="242"/>
      <c r="H84" s="242"/>
      <c r="I84" s="242"/>
      <c r="J84" s="242"/>
      <c r="K84" s="242"/>
      <c r="L84" s="242"/>
      <c r="M84" s="242"/>
      <c r="N84" s="242"/>
      <c r="O84" s="242"/>
      <c r="P84" s="242"/>
    </row>
    <row r="85" ht="15" customHeight="1"/>
    <row r="86" ht="15" customHeight="1"/>
    <row r="87" ht="15" customHeight="1"/>
    <row r="88" spans="2:16" ht="15" customHeight="1">
      <c r="B88" s="185" t="s">
        <v>7</v>
      </c>
      <c r="C88" s="185"/>
      <c r="D88" s="185"/>
      <c r="E88" s="185"/>
      <c r="F88" s="185"/>
      <c r="G88" s="185"/>
      <c r="H88" s="185"/>
      <c r="I88" s="185"/>
      <c r="J88" s="185"/>
      <c r="K88" s="185"/>
      <c r="L88" s="185"/>
      <c r="M88" s="185"/>
      <c r="N88" s="185"/>
      <c r="O88" s="185"/>
      <c r="P88" s="185"/>
    </row>
    <row r="89" ht="15" customHeight="1"/>
    <row r="90" spans="2:16" ht="15" customHeight="1">
      <c r="B90" s="197"/>
      <c r="C90" s="199" t="s">
        <v>75</v>
      </c>
      <c r="D90" s="199"/>
      <c r="E90" s="199"/>
      <c r="F90" s="199"/>
      <c r="G90" s="199"/>
      <c r="H90" s="199"/>
      <c r="I90" s="199"/>
      <c r="J90" s="199"/>
      <c r="K90" s="199"/>
      <c r="L90" s="199"/>
      <c r="M90" s="199"/>
      <c r="N90" s="200" t="s">
        <v>78</v>
      </c>
      <c r="O90" s="200" t="s">
        <v>76</v>
      </c>
      <c r="P90" s="199" t="s">
        <v>58</v>
      </c>
    </row>
    <row r="91" spans="2:16" ht="15" customHeight="1">
      <c r="B91" s="198"/>
      <c r="C91" s="1" t="s">
        <v>59</v>
      </c>
      <c r="D91" s="1" t="s">
        <v>60</v>
      </c>
      <c r="E91" s="1" t="s">
        <v>61</v>
      </c>
      <c r="F91" s="1" t="s">
        <v>62</v>
      </c>
      <c r="G91" s="1" t="s">
        <v>63</v>
      </c>
      <c r="H91" s="1" t="s">
        <v>64</v>
      </c>
      <c r="I91" s="1" t="s">
        <v>65</v>
      </c>
      <c r="J91" s="1" t="s">
        <v>66</v>
      </c>
      <c r="K91" s="1" t="s">
        <v>67</v>
      </c>
      <c r="L91" s="1">
        <v>88</v>
      </c>
      <c r="M91" s="1">
        <v>99</v>
      </c>
      <c r="N91" s="201"/>
      <c r="O91" s="201"/>
      <c r="P91" s="199"/>
    </row>
    <row r="92" spans="2:16" ht="15" customHeight="1">
      <c r="B92" s="2" t="s">
        <v>68</v>
      </c>
      <c r="C92" s="41">
        <v>16206</v>
      </c>
      <c r="D92" s="41">
        <v>1382</v>
      </c>
      <c r="E92" s="41">
        <v>1777</v>
      </c>
      <c r="F92" s="41">
        <v>1096</v>
      </c>
      <c r="G92" s="41">
        <v>718</v>
      </c>
      <c r="H92" s="41">
        <v>5617</v>
      </c>
      <c r="I92" s="41">
        <v>5031</v>
      </c>
      <c r="J92" s="41">
        <v>699</v>
      </c>
      <c r="K92" s="41">
        <v>1307</v>
      </c>
      <c r="L92" s="41">
        <v>241</v>
      </c>
      <c r="M92" s="41">
        <v>524</v>
      </c>
      <c r="N92" s="41">
        <v>34598</v>
      </c>
      <c r="O92" s="2">
        <v>836</v>
      </c>
      <c r="P92" s="41">
        <v>35434</v>
      </c>
    </row>
    <row r="93" spans="2:16" ht="15" customHeight="1">
      <c r="B93" s="3" t="s">
        <v>210</v>
      </c>
      <c r="C93" s="41">
        <v>107</v>
      </c>
      <c r="D93" s="41">
        <v>22638</v>
      </c>
      <c r="E93" s="41">
        <v>65</v>
      </c>
      <c r="F93" s="41">
        <v>13</v>
      </c>
      <c r="G93" s="41">
        <v>6</v>
      </c>
      <c r="H93" s="41">
        <v>78</v>
      </c>
      <c r="I93" s="41">
        <v>58</v>
      </c>
      <c r="J93" s="41">
        <v>1033</v>
      </c>
      <c r="K93" s="41">
        <v>6</v>
      </c>
      <c r="L93" s="41">
        <v>237</v>
      </c>
      <c r="M93" s="41">
        <v>30</v>
      </c>
      <c r="N93" s="41">
        <v>24271</v>
      </c>
      <c r="O93" s="2">
        <v>539</v>
      </c>
      <c r="P93" s="41">
        <v>24810</v>
      </c>
    </row>
    <row r="94" spans="2:16" ht="15" customHeight="1">
      <c r="B94" s="2" t="s">
        <v>72</v>
      </c>
      <c r="C94" s="41">
        <v>31</v>
      </c>
      <c r="D94" s="41">
        <v>31</v>
      </c>
      <c r="E94" s="41">
        <v>11044</v>
      </c>
      <c r="F94" s="41">
        <v>6</v>
      </c>
      <c r="G94" s="41">
        <v>3</v>
      </c>
      <c r="H94" s="41">
        <v>14</v>
      </c>
      <c r="I94" s="41">
        <v>19</v>
      </c>
      <c r="J94" s="41">
        <v>4</v>
      </c>
      <c r="K94" s="41">
        <v>2</v>
      </c>
      <c r="L94" s="41">
        <v>58</v>
      </c>
      <c r="M94" s="41">
        <v>14</v>
      </c>
      <c r="N94" s="41">
        <v>11226</v>
      </c>
      <c r="O94" s="2">
        <v>303</v>
      </c>
      <c r="P94" s="41">
        <v>11529</v>
      </c>
    </row>
    <row r="95" spans="2:16" ht="15" customHeight="1">
      <c r="B95" s="2" t="s">
        <v>73</v>
      </c>
      <c r="C95" s="41">
        <v>29</v>
      </c>
      <c r="D95" s="41">
        <v>9</v>
      </c>
      <c r="E95" s="41">
        <v>16</v>
      </c>
      <c r="F95" s="41">
        <v>4273</v>
      </c>
      <c r="G95" s="41">
        <v>4</v>
      </c>
      <c r="H95" s="41">
        <v>25</v>
      </c>
      <c r="I95" s="41">
        <v>11</v>
      </c>
      <c r="J95" s="41">
        <v>0</v>
      </c>
      <c r="K95" s="41">
        <v>3</v>
      </c>
      <c r="L95" s="41">
        <v>143</v>
      </c>
      <c r="M95" s="41">
        <v>2</v>
      </c>
      <c r="N95" s="41">
        <v>4515</v>
      </c>
      <c r="O95" s="2">
        <v>64</v>
      </c>
      <c r="P95" s="41">
        <v>4579</v>
      </c>
    </row>
    <row r="96" spans="2:16" ht="15" customHeight="1">
      <c r="B96" s="2" t="s">
        <v>74</v>
      </c>
      <c r="C96" s="41">
        <v>3</v>
      </c>
      <c r="D96" s="41">
        <v>1</v>
      </c>
      <c r="E96" s="41">
        <v>2</v>
      </c>
      <c r="F96" s="41">
        <v>1</v>
      </c>
      <c r="G96" s="41">
        <v>4134</v>
      </c>
      <c r="H96" s="41">
        <v>11</v>
      </c>
      <c r="I96" s="41">
        <v>4</v>
      </c>
      <c r="J96" s="41">
        <v>1</v>
      </c>
      <c r="K96" s="41">
        <v>2</v>
      </c>
      <c r="L96" s="41">
        <v>17</v>
      </c>
      <c r="M96" s="41">
        <v>0</v>
      </c>
      <c r="N96" s="41">
        <v>4176</v>
      </c>
      <c r="O96" s="2">
        <v>37</v>
      </c>
      <c r="P96" s="41">
        <v>4213</v>
      </c>
    </row>
    <row r="97" spans="2:16" ht="15" customHeight="1">
      <c r="B97" s="2" t="s">
        <v>69</v>
      </c>
      <c r="C97" s="41">
        <v>243</v>
      </c>
      <c r="D97" s="41">
        <v>74</v>
      </c>
      <c r="E97" s="41">
        <v>115</v>
      </c>
      <c r="F97" s="41">
        <v>77</v>
      </c>
      <c r="G97" s="41">
        <v>49</v>
      </c>
      <c r="H97" s="41">
        <v>12467</v>
      </c>
      <c r="I97" s="41">
        <v>652</v>
      </c>
      <c r="J97" s="41">
        <v>67</v>
      </c>
      <c r="K97" s="41">
        <v>497</v>
      </c>
      <c r="L97" s="41">
        <v>61</v>
      </c>
      <c r="M97" s="41">
        <v>30</v>
      </c>
      <c r="N97" s="41">
        <v>14332</v>
      </c>
      <c r="O97" s="2">
        <v>185</v>
      </c>
      <c r="P97" s="41">
        <v>14517</v>
      </c>
    </row>
    <row r="98" spans="2:16" ht="15" customHeight="1">
      <c r="B98" s="2" t="s">
        <v>124</v>
      </c>
      <c r="C98" s="41">
        <v>292</v>
      </c>
      <c r="D98" s="41">
        <v>54</v>
      </c>
      <c r="E98" s="41">
        <v>31</v>
      </c>
      <c r="F98" s="41">
        <v>31</v>
      </c>
      <c r="G98" s="41">
        <v>59</v>
      </c>
      <c r="H98" s="41">
        <v>473</v>
      </c>
      <c r="I98" s="41">
        <v>10118</v>
      </c>
      <c r="J98" s="41">
        <v>21</v>
      </c>
      <c r="K98" s="41">
        <v>36</v>
      </c>
      <c r="L98" s="41">
        <v>47</v>
      </c>
      <c r="M98" s="41">
        <v>13</v>
      </c>
      <c r="N98" s="41">
        <v>11175</v>
      </c>
      <c r="O98" s="2">
        <v>140</v>
      </c>
      <c r="P98" s="41">
        <v>11315</v>
      </c>
    </row>
    <row r="99" spans="2:16" ht="15" customHeight="1">
      <c r="B99" s="2" t="s">
        <v>71</v>
      </c>
      <c r="C99" s="41">
        <v>82</v>
      </c>
      <c r="D99" s="41">
        <v>119</v>
      </c>
      <c r="E99" s="41">
        <v>7</v>
      </c>
      <c r="F99" s="41">
        <v>13</v>
      </c>
      <c r="G99" s="41">
        <v>1</v>
      </c>
      <c r="H99" s="41">
        <v>33</v>
      </c>
      <c r="I99" s="41">
        <v>40</v>
      </c>
      <c r="J99" s="41">
        <v>7219</v>
      </c>
      <c r="K99" s="41">
        <v>0</v>
      </c>
      <c r="L99" s="41">
        <v>254</v>
      </c>
      <c r="M99" s="41">
        <v>4</v>
      </c>
      <c r="N99" s="41">
        <v>7772</v>
      </c>
      <c r="O99" s="2">
        <v>217</v>
      </c>
      <c r="P99" s="41">
        <v>7989</v>
      </c>
    </row>
    <row r="100" spans="2:16" ht="15" customHeight="1">
      <c r="B100" s="2" t="s">
        <v>155</v>
      </c>
      <c r="C100" s="41">
        <v>25</v>
      </c>
      <c r="D100" s="41">
        <v>10</v>
      </c>
      <c r="E100" s="41">
        <v>4</v>
      </c>
      <c r="F100" s="41">
        <v>49</v>
      </c>
      <c r="G100" s="41">
        <v>25</v>
      </c>
      <c r="H100" s="41">
        <v>31</v>
      </c>
      <c r="I100" s="41">
        <v>12</v>
      </c>
      <c r="J100" s="41">
        <v>0</v>
      </c>
      <c r="K100" s="41">
        <v>2807</v>
      </c>
      <c r="L100" s="41">
        <v>9</v>
      </c>
      <c r="M100" s="41">
        <v>7</v>
      </c>
      <c r="N100" s="41">
        <v>2979</v>
      </c>
      <c r="O100" s="2">
        <v>30</v>
      </c>
      <c r="P100" s="41">
        <v>3009</v>
      </c>
    </row>
    <row r="101" spans="2:16" ht="15" customHeight="1">
      <c r="B101" s="2" t="s">
        <v>157</v>
      </c>
      <c r="C101" s="41">
        <v>27</v>
      </c>
      <c r="D101" s="41">
        <v>8</v>
      </c>
      <c r="E101" s="41">
        <v>4</v>
      </c>
      <c r="F101" s="41">
        <v>163</v>
      </c>
      <c r="G101" s="41">
        <v>95</v>
      </c>
      <c r="H101" s="41">
        <v>29</v>
      </c>
      <c r="I101" s="41">
        <v>50</v>
      </c>
      <c r="J101" s="41">
        <v>6</v>
      </c>
      <c r="K101" s="41">
        <v>5</v>
      </c>
      <c r="L101" s="41">
        <v>1</v>
      </c>
      <c r="M101" s="41">
        <v>0</v>
      </c>
      <c r="N101" s="41">
        <v>388</v>
      </c>
      <c r="O101" s="2">
        <v>5</v>
      </c>
      <c r="P101" s="41">
        <v>393</v>
      </c>
    </row>
    <row r="102" spans="2:16" ht="15" customHeight="1">
      <c r="B102" s="5" t="s">
        <v>77</v>
      </c>
      <c r="C102" s="41">
        <v>5347</v>
      </c>
      <c r="D102" s="41">
        <v>181</v>
      </c>
      <c r="E102" s="41">
        <v>2608</v>
      </c>
      <c r="F102" s="41">
        <v>652</v>
      </c>
      <c r="G102" s="41">
        <v>310</v>
      </c>
      <c r="H102" s="41">
        <v>2607</v>
      </c>
      <c r="I102" s="41">
        <v>1694</v>
      </c>
      <c r="J102" s="41">
        <v>89</v>
      </c>
      <c r="K102" s="41">
        <v>112</v>
      </c>
      <c r="L102" s="41">
        <v>0</v>
      </c>
      <c r="M102" s="41">
        <v>1196</v>
      </c>
      <c r="N102" s="41">
        <v>14796</v>
      </c>
      <c r="O102" s="41">
        <v>0</v>
      </c>
      <c r="P102" s="41">
        <v>14796</v>
      </c>
    </row>
    <row r="103" spans="2:16" ht="15" customHeight="1">
      <c r="B103" s="5" t="s">
        <v>58</v>
      </c>
      <c r="C103" s="41">
        <v>22392</v>
      </c>
      <c r="D103" s="41">
        <v>24507</v>
      </c>
      <c r="E103" s="41">
        <v>15673</v>
      </c>
      <c r="F103" s="41">
        <v>6374</v>
      </c>
      <c r="G103" s="41">
        <v>5404</v>
      </c>
      <c r="H103" s="41">
        <v>21385</v>
      </c>
      <c r="I103" s="41">
        <v>17689</v>
      </c>
      <c r="J103" s="41">
        <v>9139</v>
      </c>
      <c r="K103" s="41">
        <v>4777</v>
      </c>
      <c r="L103" s="41">
        <v>1068</v>
      </c>
      <c r="M103" s="41">
        <v>1820</v>
      </c>
      <c r="N103" s="41">
        <v>130228</v>
      </c>
      <c r="O103" s="41">
        <v>2356</v>
      </c>
      <c r="P103" s="41">
        <v>132584</v>
      </c>
    </row>
    <row r="104" spans="2:16" ht="15" customHeight="1">
      <c r="B104" s="5" t="s">
        <v>92</v>
      </c>
      <c r="C104" s="14">
        <v>257865</v>
      </c>
      <c r="D104" s="14">
        <v>290108</v>
      </c>
      <c r="E104" s="14">
        <v>174009</v>
      </c>
      <c r="F104" s="14">
        <v>73935</v>
      </c>
      <c r="G104" s="14">
        <v>60312</v>
      </c>
      <c r="H104" s="14">
        <v>259785</v>
      </c>
      <c r="I104" s="14">
        <v>199254</v>
      </c>
      <c r="J104" s="14">
        <v>104227</v>
      </c>
      <c r="K104" s="14">
        <v>54954</v>
      </c>
      <c r="L104" s="14"/>
      <c r="M104" s="14">
        <v>1474449</v>
      </c>
      <c r="N104" s="14">
        <v>1474449</v>
      </c>
      <c r="O104" s="14"/>
      <c r="P104" s="14"/>
    </row>
    <row r="105" spans="2:16" ht="15" customHeight="1">
      <c r="B105" s="242" t="s">
        <v>183</v>
      </c>
      <c r="C105" s="242"/>
      <c r="D105" s="242"/>
      <c r="E105" s="242"/>
      <c r="F105" s="242"/>
      <c r="G105" s="242"/>
      <c r="H105" s="242"/>
      <c r="I105" s="242"/>
      <c r="J105" s="242"/>
      <c r="K105" s="242"/>
      <c r="L105" s="242"/>
      <c r="M105" s="242"/>
      <c r="N105" s="242"/>
      <c r="O105" s="242"/>
      <c r="P105" s="242"/>
    </row>
    <row r="106" ht="15" customHeight="1">
      <c r="P106" s="8"/>
    </row>
    <row r="107" ht="15" customHeight="1">
      <c r="N107" s="8"/>
    </row>
    <row r="108" ht="15" customHeight="1"/>
    <row r="109" spans="2:16" ht="15" customHeight="1">
      <c r="B109" s="185" t="s">
        <v>51</v>
      </c>
      <c r="C109" s="185"/>
      <c r="D109" s="185"/>
      <c r="E109" s="185"/>
      <c r="F109" s="185"/>
      <c r="G109" s="185"/>
      <c r="H109" s="185"/>
      <c r="I109" s="185"/>
      <c r="J109" s="185"/>
      <c r="K109" s="185"/>
      <c r="L109" s="185"/>
      <c r="M109" s="185"/>
      <c r="N109" s="185"/>
      <c r="O109" s="185"/>
      <c r="P109" s="185"/>
    </row>
    <row r="110" spans="2:16" ht="15" customHeight="1">
      <c r="B110" s="129"/>
      <c r="C110" s="129"/>
      <c r="D110" s="129"/>
      <c r="E110" s="129"/>
      <c r="F110" s="129"/>
      <c r="G110" s="129"/>
      <c r="H110" s="129"/>
      <c r="I110" s="129"/>
      <c r="J110" s="129"/>
      <c r="K110" s="129"/>
      <c r="L110" s="129"/>
      <c r="M110" s="129"/>
      <c r="N110" s="129"/>
      <c r="O110" s="129"/>
      <c r="P110" s="129"/>
    </row>
    <row r="111" spans="2:16" ht="15" customHeight="1">
      <c r="B111" s="206"/>
      <c r="C111" s="205" t="s">
        <v>75</v>
      </c>
      <c r="D111" s="205"/>
      <c r="E111" s="205"/>
      <c r="F111" s="205"/>
      <c r="G111" s="205"/>
      <c r="H111" s="205"/>
      <c r="I111" s="205"/>
      <c r="J111" s="205"/>
      <c r="K111" s="205"/>
      <c r="L111" s="205"/>
      <c r="M111" s="205"/>
      <c r="N111" s="208" t="s">
        <v>78</v>
      </c>
      <c r="O111" s="208" t="s">
        <v>76</v>
      </c>
      <c r="P111" s="205" t="s">
        <v>58</v>
      </c>
    </row>
    <row r="112" spans="2:16" ht="15" customHeight="1">
      <c r="B112" s="207"/>
      <c r="C112" s="130" t="s">
        <v>59</v>
      </c>
      <c r="D112" s="130" t="s">
        <v>60</v>
      </c>
      <c r="E112" s="130" t="s">
        <v>61</v>
      </c>
      <c r="F112" s="130" t="s">
        <v>62</v>
      </c>
      <c r="G112" s="130" t="s">
        <v>63</v>
      </c>
      <c r="H112" s="130" t="s">
        <v>64</v>
      </c>
      <c r="I112" s="130" t="s">
        <v>65</v>
      </c>
      <c r="J112" s="130" t="s">
        <v>66</v>
      </c>
      <c r="K112" s="130" t="s">
        <v>67</v>
      </c>
      <c r="L112" s="130">
        <v>88</v>
      </c>
      <c r="M112" s="130">
        <v>99</v>
      </c>
      <c r="N112" s="209"/>
      <c r="O112" s="209"/>
      <c r="P112" s="205"/>
    </row>
    <row r="113" spans="2:17" ht="15" customHeight="1">
      <c r="B113" s="2" t="s">
        <v>68</v>
      </c>
      <c r="C113" s="41">
        <v>17179</v>
      </c>
      <c r="D113" s="41">
        <v>1353</v>
      </c>
      <c r="E113" s="41">
        <v>1958</v>
      </c>
      <c r="F113" s="41">
        <v>1202</v>
      </c>
      <c r="G113" s="41">
        <v>756</v>
      </c>
      <c r="H113" s="41">
        <v>5933</v>
      </c>
      <c r="I113" s="41">
        <v>5031</v>
      </c>
      <c r="J113" s="41">
        <v>686</v>
      </c>
      <c r="K113" s="41">
        <v>1190</v>
      </c>
      <c r="L113" s="41">
        <v>222</v>
      </c>
      <c r="M113" s="41">
        <v>158</v>
      </c>
      <c r="N113" s="41">
        <v>35668</v>
      </c>
      <c r="O113" s="2">
        <v>817</v>
      </c>
      <c r="P113" s="41">
        <v>36485</v>
      </c>
      <c r="Q113" s="8"/>
    </row>
    <row r="114" spans="2:17" ht="15" customHeight="1">
      <c r="B114" s="3" t="s">
        <v>210</v>
      </c>
      <c r="C114" s="41">
        <v>106</v>
      </c>
      <c r="D114" s="41">
        <v>22502</v>
      </c>
      <c r="E114" s="41">
        <v>67</v>
      </c>
      <c r="F114" s="41">
        <v>10</v>
      </c>
      <c r="G114" s="41">
        <v>15</v>
      </c>
      <c r="H114" s="41">
        <v>90</v>
      </c>
      <c r="I114" s="41">
        <v>47</v>
      </c>
      <c r="J114" s="41">
        <v>1130</v>
      </c>
      <c r="K114" s="41">
        <v>12</v>
      </c>
      <c r="L114" s="41">
        <v>220</v>
      </c>
      <c r="M114" s="41">
        <v>8</v>
      </c>
      <c r="N114" s="41">
        <v>24207</v>
      </c>
      <c r="O114" s="2">
        <v>613</v>
      </c>
      <c r="P114" s="41">
        <v>24820</v>
      </c>
      <c r="Q114" s="8"/>
    </row>
    <row r="115" spans="2:17" ht="15" customHeight="1">
      <c r="B115" s="2" t="s">
        <v>72</v>
      </c>
      <c r="C115" s="41">
        <v>33</v>
      </c>
      <c r="D115" s="41">
        <v>20</v>
      </c>
      <c r="E115" s="41">
        <v>11077</v>
      </c>
      <c r="F115" s="41">
        <v>5</v>
      </c>
      <c r="G115" s="41">
        <v>1</v>
      </c>
      <c r="H115" s="41">
        <v>22</v>
      </c>
      <c r="I115" s="41">
        <v>18</v>
      </c>
      <c r="J115" s="41">
        <v>5</v>
      </c>
      <c r="K115" s="41">
        <v>2</v>
      </c>
      <c r="L115" s="41">
        <v>44</v>
      </c>
      <c r="M115" s="41">
        <v>3</v>
      </c>
      <c r="N115" s="41">
        <v>11230</v>
      </c>
      <c r="O115" s="2">
        <v>250</v>
      </c>
      <c r="P115" s="41">
        <v>11480</v>
      </c>
      <c r="Q115" s="8"/>
    </row>
    <row r="116" spans="2:17" ht="15" customHeight="1">
      <c r="B116" s="2" t="s">
        <v>73</v>
      </c>
      <c r="C116" s="41">
        <v>25</v>
      </c>
      <c r="D116" s="41">
        <v>4</v>
      </c>
      <c r="E116" s="41">
        <v>13</v>
      </c>
      <c r="F116" s="41">
        <v>4352</v>
      </c>
      <c r="G116" s="41">
        <v>7</v>
      </c>
      <c r="H116" s="41">
        <v>13</v>
      </c>
      <c r="I116" s="41">
        <v>9</v>
      </c>
      <c r="J116" s="41">
        <v>3</v>
      </c>
      <c r="K116" s="41">
        <v>1</v>
      </c>
      <c r="L116" s="41">
        <v>133</v>
      </c>
      <c r="M116" s="41">
        <v>0</v>
      </c>
      <c r="N116" s="41">
        <v>4560</v>
      </c>
      <c r="O116" s="2">
        <v>56</v>
      </c>
      <c r="P116" s="41">
        <v>4616</v>
      </c>
      <c r="Q116" s="8"/>
    </row>
    <row r="117" spans="2:17" ht="15" customHeight="1">
      <c r="B117" s="2" t="s">
        <v>74</v>
      </c>
      <c r="C117" s="41">
        <v>10</v>
      </c>
      <c r="D117" s="41">
        <v>3</v>
      </c>
      <c r="E117" s="41">
        <v>1</v>
      </c>
      <c r="F117" s="41">
        <v>0</v>
      </c>
      <c r="G117" s="41">
        <v>4355</v>
      </c>
      <c r="H117" s="41">
        <v>11</v>
      </c>
      <c r="I117" s="41">
        <v>5</v>
      </c>
      <c r="J117" s="41">
        <v>0</v>
      </c>
      <c r="K117" s="41">
        <v>2</v>
      </c>
      <c r="L117" s="41">
        <v>12</v>
      </c>
      <c r="M117" s="41">
        <v>0</v>
      </c>
      <c r="N117" s="41">
        <v>4399</v>
      </c>
      <c r="O117" s="2">
        <v>51</v>
      </c>
      <c r="P117" s="41">
        <v>4450</v>
      </c>
      <c r="Q117" s="8"/>
    </row>
    <row r="118" spans="2:17" ht="15" customHeight="1">
      <c r="B118" s="2" t="s">
        <v>69</v>
      </c>
      <c r="C118" s="41">
        <v>276</v>
      </c>
      <c r="D118" s="41">
        <v>80</v>
      </c>
      <c r="E118" s="41">
        <v>79</v>
      </c>
      <c r="F118" s="41">
        <v>89</v>
      </c>
      <c r="G118" s="41">
        <v>60</v>
      </c>
      <c r="H118" s="41">
        <v>12694</v>
      </c>
      <c r="I118" s="41">
        <v>667</v>
      </c>
      <c r="J118" s="41">
        <v>74</v>
      </c>
      <c r="K118" s="41">
        <v>426</v>
      </c>
      <c r="L118" s="41">
        <v>60</v>
      </c>
      <c r="M118" s="41">
        <v>22</v>
      </c>
      <c r="N118" s="41">
        <v>14527</v>
      </c>
      <c r="O118" s="2">
        <v>187</v>
      </c>
      <c r="P118" s="41">
        <v>14714</v>
      </c>
      <c r="Q118" s="8"/>
    </row>
    <row r="119" spans="2:17" ht="15" customHeight="1">
      <c r="B119" s="2" t="s">
        <v>124</v>
      </c>
      <c r="C119" s="41">
        <v>313</v>
      </c>
      <c r="D119" s="41">
        <v>51</v>
      </c>
      <c r="E119" s="41">
        <v>33</v>
      </c>
      <c r="F119" s="41">
        <v>30</v>
      </c>
      <c r="G119" s="41">
        <v>52</v>
      </c>
      <c r="H119" s="41">
        <v>502</v>
      </c>
      <c r="I119" s="41">
        <v>10098</v>
      </c>
      <c r="J119" s="41">
        <v>30</v>
      </c>
      <c r="K119" s="41">
        <v>26</v>
      </c>
      <c r="L119" s="41">
        <v>41</v>
      </c>
      <c r="M119" s="41">
        <v>9</v>
      </c>
      <c r="N119" s="41">
        <v>11185</v>
      </c>
      <c r="O119" s="2">
        <v>180</v>
      </c>
      <c r="P119" s="41">
        <v>11365</v>
      </c>
      <c r="Q119" s="8"/>
    </row>
    <row r="120" spans="2:17" ht="15" customHeight="1">
      <c r="B120" s="2" t="s">
        <v>71</v>
      </c>
      <c r="C120" s="41">
        <v>75</v>
      </c>
      <c r="D120" s="41">
        <v>103</v>
      </c>
      <c r="E120" s="41">
        <v>3</v>
      </c>
      <c r="F120" s="41">
        <v>13</v>
      </c>
      <c r="G120" s="41">
        <v>2</v>
      </c>
      <c r="H120" s="41">
        <v>61</v>
      </c>
      <c r="I120" s="41">
        <v>41</v>
      </c>
      <c r="J120" s="41">
        <v>7135</v>
      </c>
      <c r="K120" s="41">
        <v>1</v>
      </c>
      <c r="L120" s="41">
        <v>233</v>
      </c>
      <c r="M120" s="41">
        <v>5</v>
      </c>
      <c r="N120" s="41">
        <v>7672</v>
      </c>
      <c r="O120" s="2">
        <v>259</v>
      </c>
      <c r="P120" s="41">
        <v>7931</v>
      </c>
      <c r="Q120" s="8"/>
    </row>
    <row r="121" spans="2:17" ht="15" customHeight="1">
      <c r="B121" s="2" t="s">
        <v>155</v>
      </c>
      <c r="C121" s="41">
        <v>29</v>
      </c>
      <c r="D121" s="41">
        <v>10</v>
      </c>
      <c r="E121" s="41">
        <v>2</v>
      </c>
      <c r="F121" s="41">
        <v>37</v>
      </c>
      <c r="G121" s="41">
        <v>30</v>
      </c>
      <c r="H121" s="41">
        <v>32</v>
      </c>
      <c r="I121" s="41">
        <v>4</v>
      </c>
      <c r="J121" s="41">
        <v>2</v>
      </c>
      <c r="K121" s="41">
        <v>2947</v>
      </c>
      <c r="L121" s="41">
        <v>7</v>
      </c>
      <c r="M121" s="41">
        <v>2</v>
      </c>
      <c r="N121" s="41">
        <v>3102</v>
      </c>
      <c r="O121" s="2">
        <v>24</v>
      </c>
      <c r="P121" s="41">
        <v>3126</v>
      </c>
      <c r="Q121" s="8"/>
    </row>
    <row r="122" spans="2:17" ht="15" customHeight="1">
      <c r="B122" s="2" t="s">
        <v>157</v>
      </c>
      <c r="C122" s="41">
        <v>39</v>
      </c>
      <c r="D122" s="41">
        <v>10</v>
      </c>
      <c r="E122" s="41">
        <v>12</v>
      </c>
      <c r="F122" s="41">
        <v>110</v>
      </c>
      <c r="G122" s="41">
        <v>111</v>
      </c>
      <c r="H122" s="41">
        <v>65</v>
      </c>
      <c r="I122" s="41">
        <v>50</v>
      </c>
      <c r="J122" s="41">
        <v>0</v>
      </c>
      <c r="K122" s="41">
        <v>17</v>
      </c>
      <c r="L122" s="41">
        <v>6</v>
      </c>
      <c r="M122" s="41">
        <v>1</v>
      </c>
      <c r="N122" s="41">
        <v>421</v>
      </c>
      <c r="O122" s="2">
        <v>3</v>
      </c>
      <c r="P122" s="41">
        <v>424</v>
      </c>
      <c r="Q122" s="8"/>
    </row>
    <row r="123" spans="2:17" ht="15" customHeight="1">
      <c r="B123" s="5" t="s">
        <v>77</v>
      </c>
      <c r="C123" s="41">
        <v>4853</v>
      </c>
      <c r="D123" s="41">
        <v>175</v>
      </c>
      <c r="E123" s="41">
        <v>1912</v>
      </c>
      <c r="F123" s="41">
        <v>417</v>
      </c>
      <c r="G123" s="41">
        <v>240</v>
      </c>
      <c r="H123" s="41">
        <v>2685</v>
      </c>
      <c r="I123" s="41">
        <v>1722</v>
      </c>
      <c r="J123" s="41">
        <v>51</v>
      </c>
      <c r="K123" s="41">
        <v>56</v>
      </c>
      <c r="L123" s="41">
        <v>33</v>
      </c>
      <c r="M123" s="41">
        <v>890</v>
      </c>
      <c r="N123" s="41">
        <v>13034</v>
      </c>
      <c r="O123" s="41">
        <v>0</v>
      </c>
      <c r="P123" s="41">
        <v>13034</v>
      </c>
      <c r="Q123" s="8"/>
    </row>
    <row r="124" spans="2:17" ht="15" customHeight="1">
      <c r="B124" s="5" t="s">
        <v>58</v>
      </c>
      <c r="C124" s="41">
        <v>22938</v>
      </c>
      <c r="D124" s="41">
        <v>24311</v>
      </c>
      <c r="E124" s="41">
        <v>15157</v>
      </c>
      <c r="F124" s="41">
        <v>6265</v>
      </c>
      <c r="G124" s="41">
        <v>5629</v>
      </c>
      <c r="H124" s="41">
        <v>22108</v>
      </c>
      <c r="I124" s="41">
        <v>17692</v>
      </c>
      <c r="J124" s="41">
        <v>9116</v>
      </c>
      <c r="K124" s="41">
        <v>4680</v>
      </c>
      <c r="L124" s="41">
        <v>1011</v>
      </c>
      <c r="M124" s="41">
        <v>1098</v>
      </c>
      <c r="N124" s="41">
        <v>130005</v>
      </c>
      <c r="O124" s="41">
        <v>2440</v>
      </c>
      <c r="P124" s="41">
        <v>132445</v>
      </c>
      <c r="Q124" s="8"/>
    </row>
    <row r="125" spans="2:16" ht="15" customHeight="1">
      <c r="B125" s="5" t="s">
        <v>92</v>
      </c>
      <c r="C125" s="41">
        <v>256725</v>
      </c>
      <c r="D125" s="41">
        <v>292134</v>
      </c>
      <c r="E125" s="41">
        <v>173664</v>
      </c>
      <c r="F125" s="41">
        <v>73366</v>
      </c>
      <c r="G125" s="41">
        <v>60103</v>
      </c>
      <c r="H125" s="41">
        <v>259658</v>
      </c>
      <c r="I125" s="41">
        <v>197401</v>
      </c>
      <c r="J125" s="41">
        <v>104141</v>
      </c>
      <c r="K125" s="41">
        <v>54857</v>
      </c>
      <c r="L125" s="41"/>
      <c r="M125" s="41">
        <v>1472049</v>
      </c>
      <c r="N125" s="41">
        <v>1472049</v>
      </c>
      <c r="O125" s="41"/>
      <c r="P125" s="41"/>
    </row>
    <row r="126" spans="2:16" ht="15" customHeight="1">
      <c r="B126" s="242" t="s">
        <v>183</v>
      </c>
      <c r="C126" s="242"/>
      <c r="D126" s="242"/>
      <c r="E126" s="242"/>
      <c r="F126" s="242"/>
      <c r="G126" s="242"/>
      <c r="H126" s="242"/>
      <c r="I126" s="242"/>
      <c r="J126" s="242"/>
      <c r="K126" s="242"/>
      <c r="L126" s="242"/>
      <c r="M126" s="242"/>
      <c r="N126" s="242"/>
      <c r="O126" s="242"/>
      <c r="P126" s="242"/>
    </row>
    <row r="127" ht="12.75">
      <c r="P127" s="8"/>
    </row>
    <row r="128" ht="12.75">
      <c r="N128" s="8"/>
    </row>
    <row r="135" ht="12.75">
      <c r="H135" s="8"/>
    </row>
    <row r="148" spans="4:10" ht="12.75">
      <c r="D148" s="6"/>
      <c r="J148" s="6"/>
    </row>
  </sheetData>
  <mergeCells count="42">
    <mergeCell ref="B105:P105"/>
    <mergeCell ref="B88:P88"/>
    <mergeCell ref="B90:B91"/>
    <mergeCell ref="C90:M90"/>
    <mergeCell ref="N90:N91"/>
    <mergeCell ref="O90:O91"/>
    <mergeCell ref="P90:P91"/>
    <mergeCell ref="B126:P126"/>
    <mergeCell ref="B109:P109"/>
    <mergeCell ref="B111:B112"/>
    <mergeCell ref="C111:M111"/>
    <mergeCell ref="N111:N112"/>
    <mergeCell ref="O111:O112"/>
    <mergeCell ref="P111:P112"/>
    <mergeCell ref="B46:P46"/>
    <mergeCell ref="B42:P42"/>
    <mergeCell ref="B63:P63"/>
    <mergeCell ref="B84:P84"/>
    <mergeCell ref="N69:N70"/>
    <mergeCell ref="O69:O70"/>
    <mergeCell ref="B48:B49"/>
    <mergeCell ref="C48:M48"/>
    <mergeCell ref="O27:O28"/>
    <mergeCell ref="O6:O7"/>
    <mergeCell ref="P6:P7"/>
    <mergeCell ref="P69:P70"/>
    <mergeCell ref="B67:P67"/>
    <mergeCell ref="B69:B70"/>
    <mergeCell ref="C69:M69"/>
    <mergeCell ref="N48:N49"/>
    <mergeCell ref="O48:O49"/>
    <mergeCell ref="P48:P49"/>
    <mergeCell ref="P27:P28"/>
    <mergeCell ref="B25:P25"/>
    <mergeCell ref="B4:P4"/>
    <mergeCell ref="B6:B7"/>
    <mergeCell ref="C6:M6"/>
    <mergeCell ref="N6:N7"/>
    <mergeCell ref="B21:P21"/>
    <mergeCell ref="B27:B28"/>
    <mergeCell ref="C27:M27"/>
    <mergeCell ref="N27:N28"/>
  </mergeCells>
  <hyperlinks>
    <hyperlink ref="A1" location="ÍNDICE!A1" display="Índice"/>
  </hyperlinks>
  <printOptions/>
  <pageMargins left="0.75" right="0.75" top="1" bottom="1" header="0" footer="0"/>
  <pageSetup horizontalDpi="200" verticalDpi="200" orientation="portrait" paperSize="9" r:id="rId1"/>
</worksheet>
</file>

<file path=xl/worksheets/sheet12.xml><?xml version="1.0" encoding="utf-8"?>
<worksheet xmlns="http://schemas.openxmlformats.org/spreadsheetml/2006/main" xmlns:r="http://schemas.openxmlformats.org/officeDocument/2006/relationships">
  <dimension ref="A1:Q126"/>
  <sheetViews>
    <sheetView showGridLines="0" showRowColHeaders="0" zoomScale="90" zoomScaleNormal="90" workbookViewId="0" topLeftCell="A1">
      <selection activeCell="AN48" sqref="AN48"/>
    </sheetView>
  </sheetViews>
  <sheetFormatPr defaultColWidth="11.421875" defaultRowHeight="12.75"/>
  <cols>
    <col min="1" max="1" width="5.8515625" style="0" customWidth="1"/>
    <col min="2" max="2" width="23.57421875" style="0" customWidth="1"/>
  </cols>
  <sheetData>
    <row r="1" spans="1:2" ht="12.75">
      <c r="A1" s="96" t="s">
        <v>236</v>
      </c>
      <c r="B1" s="17"/>
    </row>
    <row r="2" ht="12.75">
      <c r="B2" s="17"/>
    </row>
    <row r="4" spans="1:16" ht="18">
      <c r="A4" s="22"/>
      <c r="B4" s="185" t="s">
        <v>126</v>
      </c>
      <c r="C4" s="185"/>
      <c r="D4" s="185"/>
      <c r="E4" s="185"/>
      <c r="F4" s="185"/>
      <c r="G4" s="185"/>
      <c r="H4" s="185"/>
      <c r="I4" s="185"/>
      <c r="J4" s="185"/>
      <c r="K4" s="185"/>
      <c r="L4" s="185"/>
      <c r="M4" s="185"/>
      <c r="N4" s="185"/>
      <c r="O4" s="185"/>
      <c r="P4" s="185"/>
    </row>
    <row r="5" ht="12.75" customHeight="1"/>
    <row r="6" spans="2:16" ht="12.75">
      <c r="B6" s="197"/>
      <c r="C6" s="199" t="s">
        <v>75</v>
      </c>
      <c r="D6" s="199"/>
      <c r="E6" s="199"/>
      <c r="F6" s="199"/>
      <c r="G6" s="199"/>
      <c r="H6" s="199"/>
      <c r="I6" s="199"/>
      <c r="J6" s="199"/>
      <c r="K6" s="199"/>
      <c r="L6" s="199"/>
      <c r="M6" s="199"/>
      <c r="N6" s="200" t="s">
        <v>78</v>
      </c>
      <c r="O6" s="200" t="s">
        <v>76</v>
      </c>
      <c r="P6" s="199" t="s">
        <v>58</v>
      </c>
    </row>
    <row r="7" spans="2:16" ht="12.75">
      <c r="B7" s="198"/>
      <c r="C7" s="1" t="s">
        <v>59</v>
      </c>
      <c r="D7" s="1" t="s">
        <v>60</v>
      </c>
      <c r="E7" s="1" t="s">
        <v>61</v>
      </c>
      <c r="F7" s="1" t="s">
        <v>62</v>
      </c>
      <c r="G7" s="1" t="s">
        <v>63</v>
      </c>
      <c r="H7" s="1" t="s">
        <v>64</v>
      </c>
      <c r="I7" s="1" t="s">
        <v>65</v>
      </c>
      <c r="J7" s="1" t="s">
        <v>66</v>
      </c>
      <c r="K7" s="1" t="s">
        <v>67</v>
      </c>
      <c r="L7" s="1">
        <v>88</v>
      </c>
      <c r="M7" s="1">
        <v>99</v>
      </c>
      <c r="N7" s="201"/>
      <c r="O7" s="201"/>
      <c r="P7" s="199"/>
    </row>
    <row r="8" spans="2:16" ht="15" customHeight="1">
      <c r="B8" s="2" t="s">
        <v>68</v>
      </c>
      <c r="C8" s="43">
        <v>16288</v>
      </c>
      <c r="D8" s="43">
        <v>2385</v>
      </c>
      <c r="E8" s="43">
        <v>1934</v>
      </c>
      <c r="F8" s="43">
        <v>1302</v>
      </c>
      <c r="G8" s="43">
        <v>766</v>
      </c>
      <c r="H8" s="43">
        <v>5020</v>
      </c>
      <c r="I8" s="43">
        <v>4896</v>
      </c>
      <c r="J8" s="43">
        <v>1051</v>
      </c>
      <c r="K8" s="43">
        <v>1085</v>
      </c>
      <c r="L8" s="43">
        <v>97</v>
      </c>
      <c r="M8" s="43">
        <v>246</v>
      </c>
      <c r="N8" s="43">
        <v>35070</v>
      </c>
      <c r="O8" s="43">
        <v>5658.415359999984</v>
      </c>
      <c r="P8" s="43">
        <v>40728.415359999985</v>
      </c>
    </row>
    <row r="9" spans="2:16" ht="15" customHeight="1">
      <c r="B9" s="62" t="s">
        <v>210</v>
      </c>
      <c r="C9" s="43">
        <v>88</v>
      </c>
      <c r="D9" s="43">
        <v>15668</v>
      </c>
      <c r="E9" s="43">
        <v>32</v>
      </c>
      <c r="F9" s="43">
        <v>15</v>
      </c>
      <c r="G9" s="43">
        <v>4</v>
      </c>
      <c r="H9" s="43">
        <v>60</v>
      </c>
      <c r="I9" s="43">
        <v>24</v>
      </c>
      <c r="J9" s="43">
        <v>1337</v>
      </c>
      <c r="K9" s="43">
        <v>11</v>
      </c>
      <c r="L9" s="43">
        <v>207</v>
      </c>
      <c r="M9" s="43">
        <v>61</v>
      </c>
      <c r="N9" s="43">
        <v>17507</v>
      </c>
      <c r="O9" s="43">
        <v>731.1942199999987</v>
      </c>
      <c r="P9" s="43">
        <v>18238.194219999998</v>
      </c>
    </row>
    <row r="10" spans="2:16" ht="15" customHeight="1">
      <c r="B10" s="2" t="s">
        <v>72</v>
      </c>
      <c r="C10" s="43">
        <v>19</v>
      </c>
      <c r="D10" s="43">
        <v>8</v>
      </c>
      <c r="E10" s="43">
        <v>9930</v>
      </c>
      <c r="F10" s="43">
        <v>3</v>
      </c>
      <c r="G10" s="43">
        <v>1</v>
      </c>
      <c r="H10" s="43">
        <v>15</v>
      </c>
      <c r="I10" s="43">
        <v>7</v>
      </c>
      <c r="J10" s="43">
        <v>2</v>
      </c>
      <c r="K10" s="43">
        <v>0</v>
      </c>
      <c r="L10" s="43">
        <v>86</v>
      </c>
      <c r="M10" s="43">
        <v>25</v>
      </c>
      <c r="N10" s="43">
        <v>10096</v>
      </c>
      <c r="O10" s="43">
        <v>361.64402999999993</v>
      </c>
      <c r="P10" s="43">
        <v>10457.64403</v>
      </c>
    </row>
    <row r="11" spans="2:16" ht="15" customHeight="1">
      <c r="B11" s="2" t="s">
        <v>73</v>
      </c>
      <c r="C11" s="43">
        <v>25</v>
      </c>
      <c r="D11" s="43">
        <v>8</v>
      </c>
      <c r="E11" s="43">
        <v>13</v>
      </c>
      <c r="F11" s="43">
        <v>3462</v>
      </c>
      <c r="G11" s="43">
        <v>4</v>
      </c>
      <c r="H11" s="43">
        <v>8</v>
      </c>
      <c r="I11" s="43">
        <v>9</v>
      </c>
      <c r="J11" s="43">
        <v>1</v>
      </c>
      <c r="K11" s="43">
        <v>3</v>
      </c>
      <c r="L11" s="43">
        <v>117</v>
      </c>
      <c r="M11" s="43">
        <v>3</v>
      </c>
      <c r="N11" s="43">
        <v>3653</v>
      </c>
      <c r="O11" s="43">
        <v>101.99994000000001</v>
      </c>
      <c r="P11" s="43">
        <v>3754.99994</v>
      </c>
    </row>
    <row r="12" spans="2:16" ht="15" customHeight="1">
      <c r="B12" s="2" t="s">
        <v>74</v>
      </c>
      <c r="C12" s="43">
        <v>5</v>
      </c>
      <c r="D12" s="43">
        <v>7</v>
      </c>
      <c r="E12" s="43">
        <v>2</v>
      </c>
      <c r="F12" s="43">
        <v>1</v>
      </c>
      <c r="G12" s="43">
        <v>3329</v>
      </c>
      <c r="H12" s="43">
        <v>12</v>
      </c>
      <c r="I12" s="43">
        <v>7</v>
      </c>
      <c r="J12" s="43">
        <v>1</v>
      </c>
      <c r="K12" s="43">
        <v>1</v>
      </c>
      <c r="L12" s="43">
        <v>21</v>
      </c>
      <c r="M12" s="43">
        <v>1</v>
      </c>
      <c r="N12" s="43">
        <v>3387</v>
      </c>
      <c r="O12" s="43">
        <v>55.59942999999999</v>
      </c>
      <c r="P12" s="43">
        <v>3442.59943</v>
      </c>
    </row>
    <row r="13" spans="2:16" ht="15" customHeight="1">
      <c r="B13" s="2" t="s">
        <v>69</v>
      </c>
      <c r="C13" s="43">
        <v>954</v>
      </c>
      <c r="D13" s="43">
        <v>148</v>
      </c>
      <c r="E13" s="43">
        <v>180</v>
      </c>
      <c r="F13" s="43">
        <v>95</v>
      </c>
      <c r="G13" s="43">
        <v>85</v>
      </c>
      <c r="H13" s="43">
        <v>11621</v>
      </c>
      <c r="I13" s="43">
        <v>906</v>
      </c>
      <c r="J13" s="43">
        <v>175</v>
      </c>
      <c r="K13" s="43">
        <v>913</v>
      </c>
      <c r="L13" s="43">
        <v>194</v>
      </c>
      <c r="M13" s="43">
        <v>595</v>
      </c>
      <c r="N13" s="43">
        <v>15866</v>
      </c>
      <c r="O13" s="43">
        <v>350.56727</v>
      </c>
      <c r="P13" s="43">
        <v>16216.56727</v>
      </c>
    </row>
    <row r="14" spans="2:16" ht="15" customHeight="1">
      <c r="B14" s="2" t="s">
        <v>124</v>
      </c>
      <c r="C14" s="43">
        <v>868</v>
      </c>
      <c r="D14" s="43">
        <v>291</v>
      </c>
      <c r="E14" s="43">
        <v>32</v>
      </c>
      <c r="F14" s="43">
        <v>59</v>
      </c>
      <c r="G14" s="43">
        <v>50</v>
      </c>
      <c r="H14" s="43">
        <v>418</v>
      </c>
      <c r="I14" s="43">
        <v>9702</v>
      </c>
      <c r="J14" s="43">
        <v>22</v>
      </c>
      <c r="K14" s="43">
        <v>15</v>
      </c>
      <c r="L14" s="43">
        <v>40</v>
      </c>
      <c r="M14" s="43">
        <v>76</v>
      </c>
      <c r="N14" s="43">
        <v>11573</v>
      </c>
      <c r="O14" s="43">
        <v>205.31547000000006</v>
      </c>
      <c r="P14" s="43">
        <v>11778.31547</v>
      </c>
    </row>
    <row r="15" spans="2:16" ht="15" customHeight="1">
      <c r="B15" s="2" t="s">
        <v>71</v>
      </c>
      <c r="C15" s="43">
        <v>30</v>
      </c>
      <c r="D15" s="43">
        <v>73</v>
      </c>
      <c r="E15" s="43">
        <v>5</v>
      </c>
      <c r="F15" s="43">
        <v>3</v>
      </c>
      <c r="G15" s="43">
        <v>2</v>
      </c>
      <c r="H15" s="43">
        <v>20</v>
      </c>
      <c r="I15" s="43">
        <v>31</v>
      </c>
      <c r="J15" s="43">
        <v>3637</v>
      </c>
      <c r="K15" s="43">
        <v>3</v>
      </c>
      <c r="L15" s="43">
        <v>161</v>
      </c>
      <c r="M15" s="43">
        <v>9</v>
      </c>
      <c r="N15" s="43">
        <v>3974</v>
      </c>
      <c r="O15" s="43">
        <v>173.84877999999992</v>
      </c>
      <c r="P15" s="43">
        <v>4147.84878</v>
      </c>
    </row>
    <row r="16" spans="2:16" ht="15" customHeight="1">
      <c r="B16" s="2" t="s">
        <v>155</v>
      </c>
      <c r="C16" s="43">
        <v>17</v>
      </c>
      <c r="D16" s="43">
        <v>5</v>
      </c>
      <c r="E16" s="43">
        <v>14</v>
      </c>
      <c r="F16" s="43">
        <v>43</v>
      </c>
      <c r="G16" s="43">
        <v>74</v>
      </c>
      <c r="H16" s="43">
        <v>27</v>
      </c>
      <c r="I16" s="43">
        <v>10</v>
      </c>
      <c r="J16" s="43">
        <v>1</v>
      </c>
      <c r="K16" s="43">
        <v>2935</v>
      </c>
      <c r="L16" s="43">
        <v>17</v>
      </c>
      <c r="M16" s="43">
        <v>5</v>
      </c>
      <c r="N16" s="43">
        <v>3148</v>
      </c>
      <c r="O16" s="43">
        <v>18.617449999999998</v>
      </c>
      <c r="P16" s="43">
        <v>3166.61745</v>
      </c>
    </row>
    <row r="17" spans="2:16" ht="15" customHeight="1">
      <c r="B17" s="2" t="s">
        <v>157</v>
      </c>
      <c r="C17" s="43">
        <v>46</v>
      </c>
      <c r="D17" s="43">
        <v>21</v>
      </c>
      <c r="E17" s="43">
        <v>12</v>
      </c>
      <c r="F17" s="43">
        <v>174</v>
      </c>
      <c r="G17" s="43">
        <v>93</v>
      </c>
      <c r="H17" s="43">
        <v>44</v>
      </c>
      <c r="I17" s="43">
        <v>89</v>
      </c>
      <c r="J17" s="43">
        <v>3</v>
      </c>
      <c r="K17" s="43">
        <v>12</v>
      </c>
      <c r="L17" s="43">
        <v>2</v>
      </c>
      <c r="M17" s="43">
        <v>0</v>
      </c>
      <c r="N17" s="43">
        <v>496</v>
      </c>
      <c r="O17" s="43">
        <v>2.7495</v>
      </c>
      <c r="P17" s="43">
        <v>498.7495</v>
      </c>
    </row>
    <row r="18" spans="2:16" ht="15" customHeight="1">
      <c r="B18" s="5" t="s">
        <v>77</v>
      </c>
      <c r="C18" s="43">
        <v>4173</v>
      </c>
      <c r="D18" s="43">
        <v>657</v>
      </c>
      <c r="E18" s="43">
        <v>1284</v>
      </c>
      <c r="F18" s="43">
        <v>515</v>
      </c>
      <c r="G18" s="43">
        <v>277</v>
      </c>
      <c r="H18" s="43">
        <v>2194</v>
      </c>
      <c r="I18" s="43">
        <v>1000</v>
      </c>
      <c r="J18" s="43">
        <v>639</v>
      </c>
      <c r="K18" s="43">
        <v>63</v>
      </c>
      <c r="L18" s="43">
        <v>57</v>
      </c>
      <c r="M18" s="43">
        <v>951</v>
      </c>
      <c r="N18" s="43">
        <v>11810</v>
      </c>
      <c r="O18" s="43"/>
      <c r="P18" s="43">
        <v>11810</v>
      </c>
    </row>
    <row r="19" spans="2:16" ht="15" customHeight="1">
      <c r="B19" s="5" t="s">
        <v>58</v>
      </c>
      <c r="C19" s="43">
        <v>22513</v>
      </c>
      <c r="D19" s="43">
        <v>19271</v>
      </c>
      <c r="E19" s="43">
        <v>13438</v>
      </c>
      <c r="F19" s="43">
        <v>5672</v>
      </c>
      <c r="G19" s="43">
        <v>4685</v>
      </c>
      <c r="H19" s="43">
        <v>19439</v>
      </c>
      <c r="I19" s="43">
        <v>16681</v>
      </c>
      <c r="J19" s="43">
        <v>6869</v>
      </c>
      <c r="K19" s="43">
        <v>5041</v>
      </c>
      <c r="L19" s="43">
        <v>999</v>
      </c>
      <c r="M19" s="43">
        <v>1972</v>
      </c>
      <c r="N19" s="43">
        <v>116580</v>
      </c>
      <c r="O19" s="43">
        <v>7659.951449999982</v>
      </c>
      <c r="P19" s="43">
        <v>124239.95145</v>
      </c>
    </row>
    <row r="20" spans="2:16" ht="12.75">
      <c r="B20" s="176" t="s">
        <v>184</v>
      </c>
      <c r="C20" s="176"/>
      <c r="D20" s="176"/>
      <c r="E20" s="176"/>
      <c r="F20" s="176"/>
      <c r="G20" s="176"/>
      <c r="H20" s="176"/>
      <c r="I20" s="176"/>
      <c r="J20" s="176"/>
      <c r="K20" s="176"/>
      <c r="L20" s="176"/>
      <c r="M20" s="176"/>
      <c r="N20" s="176"/>
      <c r="O20" s="176"/>
      <c r="P20" s="176"/>
    </row>
    <row r="21" spans="2:16" ht="12.75">
      <c r="B21" s="158"/>
      <c r="C21" s="158"/>
      <c r="D21" s="158"/>
      <c r="E21" s="158"/>
      <c r="F21" s="158"/>
      <c r="G21" s="158"/>
      <c r="H21" s="158"/>
      <c r="I21" s="158"/>
      <c r="J21" s="158"/>
      <c r="K21" s="158"/>
      <c r="L21" s="158"/>
      <c r="M21" s="158"/>
      <c r="N21" s="158"/>
      <c r="O21" s="158"/>
      <c r="P21" s="158"/>
    </row>
    <row r="22" ht="12.75">
      <c r="B22" s="17"/>
    </row>
    <row r="25" spans="1:16" ht="18">
      <c r="A25" s="22"/>
      <c r="B25" s="185" t="s">
        <v>159</v>
      </c>
      <c r="C25" s="185"/>
      <c r="D25" s="185"/>
      <c r="E25" s="185"/>
      <c r="F25" s="185"/>
      <c r="G25" s="185"/>
      <c r="H25" s="185"/>
      <c r="I25" s="185"/>
      <c r="J25" s="185"/>
      <c r="K25" s="185"/>
      <c r="L25" s="185"/>
      <c r="M25" s="185"/>
      <c r="N25" s="185"/>
      <c r="O25" s="185"/>
      <c r="P25" s="185"/>
    </row>
    <row r="27" spans="2:16" ht="12.75" customHeight="1">
      <c r="B27" s="197"/>
      <c r="C27" s="199" t="s">
        <v>75</v>
      </c>
      <c r="D27" s="199"/>
      <c r="E27" s="199"/>
      <c r="F27" s="199"/>
      <c r="G27" s="199"/>
      <c r="H27" s="199"/>
      <c r="I27" s="199"/>
      <c r="J27" s="199"/>
      <c r="K27" s="199"/>
      <c r="L27" s="199"/>
      <c r="M27" s="199"/>
      <c r="N27" s="200" t="s">
        <v>78</v>
      </c>
      <c r="O27" s="200" t="s">
        <v>76</v>
      </c>
      <c r="P27" s="199" t="s">
        <v>58</v>
      </c>
    </row>
    <row r="28" spans="2:16" ht="12.75">
      <c r="B28" s="198"/>
      <c r="C28" s="1" t="s">
        <v>59</v>
      </c>
      <c r="D28" s="1" t="s">
        <v>60</v>
      </c>
      <c r="E28" s="1" t="s">
        <v>61</v>
      </c>
      <c r="F28" s="1" t="s">
        <v>62</v>
      </c>
      <c r="G28" s="1" t="s">
        <v>63</v>
      </c>
      <c r="H28" s="1" t="s">
        <v>64</v>
      </c>
      <c r="I28" s="1" t="s">
        <v>65</v>
      </c>
      <c r="J28" s="1" t="s">
        <v>66</v>
      </c>
      <c r="K28" s="1" t="s">
        <v>67</v>
      </c>
      <c r="L28" s="1">
        <v>88</v>
      </c>
      <c r="M28" s="1">
        <v>99</v>
      </c>
      <c r="N28" s="201"/>
      <c r="O28" s="201"/>
      <c r="P28" s="199"/>
    </row>
    <row r="29" spans="2:16" ht="15" customHeight="1">
      <c r="B29" s="2" t="s">
        <v>68</v>
      </c>
      <c r="C29" s="43">
        <v>16442</v>
      </c>
      <c r="D29" s="43">
        <v>2416</v>
      </c>
      <c r="E29" s="43">
        <v>2035</v>
      </c>
      <c r="F29" s="43">
        <v>1271</v>
      </c>
      <c r="G29" s="43">
        <v>743</v>
      </c>
      <c r="H29" s="43">
        <v>5119</v>
      </c>
      <c r="I29" s="43">
        <v>4876</v>
      </c>
      <c r="J29" s="43">
        <v>886</v>
      </c>
      <c r="K29" s="43">
        <v>1108</v>
      </c>
      <c r="L29" s="43">
        <v>56</v>
      </c>
      <c r="M29" s="43">
        <v>84</v>
      </c>
      <c r="N29" s="43">
        <v>35036</v>
      </c>
      <c r="O29" s="43">
        <v>5811.25296999997</v>
      </c>
      <c r="P29" s="43">
        <v>40847.25296999997</v>
      </c>
    </row>
    <row r="30" spans="2:16" ht="15" customHeight="1">
      <c r="B30" s="62" t="s">
        <v>210</v>
      </c>
      <c r="C30" s="43">
        <v>84</v>
      </c>
      <c r="D30" s="43">
        <v>17195</v>
      </c>
      <c r="E30" s="43">
        <v>37</v>
      </c>
      <c r="F30" s="43">
        <v>13</v>
      </c>
      <c r="G30" s="43">
        <v>5</v>
      </c>
      <c r="H30" s="43">
        <v>52</v>
      </c>
      <c r="I30" s="43">
        <v>20</v>
      </c>
      <c r="J30" s="43">
        <v>1730</v>
      </c>
      <c r="K30" s="43">
        <v>4</v>
      </c>
      <c r="L30" s="43">
        <v>257</v>
      </c>
      <c r="M30" s="43">
        <v>77</v>
      </c>
      <c r="N30" s="43">
        <v>19474</v>
      </c>
      <c r="O30" s="43">
        <v>592.5040099999995</v>
      </c>
      <c r="P30" s="43">
        <v>20066.50401</v>
      </c>
    </row>
    <row r="31" spans="2:16" ht="15" customHeight="1">
      <c r="B31" s="2" t="s">
        <v>72</v>
      </c>
      <c r="C31" s="43">
        <v>27</v>
      </c>
      <c r="D31" s="43">
        <v>21</v>
      </c>
      <c r="E31" s="43">
        <v>9747</v>
      </c>
      <c r="F31" s="43">
        <v>7</v>
      </c>
      <c r="G31" s="43">
        <v>1</v>
      </c>
      <c r="H31" s="43">
        <v>8</v>
      </c>
      <c r="I31" s="43">
        <v>5</v>
      </c>
      <c r="J31" s="43">
        <v>5</v>
      </c>
      <c r="K31" s="43">
        <v>0</v>
      </c>
      <c r="L31" s="43">
        <v>71</v>
      </c>
      <c r="M31" s="43">
        <v>14</v>
      </c>
      <c r="N31" s="43">
        <v>9906</v>
      </c>
      <c r="O31" s="43">
        <v>276.5181899999996</v>
      </c>
      <c r="P31" s="43">
        <v>10182.518189999999</v>
      </c>
    </row>
    <row r="32" spans="2:16" ht="15" customHeight="1">
      <c r="B32" s="2" t="s">
        <v>73</v>
      </c>
      <c r="C32" s="43">
        <v>18</v>
      </c>
      <c r="D32" s="43">
        <v>8</v>
      </c>
      <c r="E32" s="43">
        <v>22</v>
      </c>
      <c r="F32" s="43">
        <v>3495</v>
      </c>
      <c r="G32" s="43">
        <v>4</v>
      </c>
      <c r="H32" s="43">
        <v>7</v>
      </c>
      <c r="I32" s="43">
        <v>6</v>
      </c>
      <c r="J32" s="43">
        <v>2</v>
      </c>
      <c r="K32" s="43">
        <v>1</v>
      </c>
      <c r="L32" s="43">
        <v>112</v>
      </c>
      <c r="M32" s="43">
        <v>10</v>
      </c>
      <c r="N32" s="43">
        <v>3685</v>
      </c>
      <c r="O32" s="43">
        <v>115.54174999999998</v>
      </c>
      <c r="P32" s="43">
        <v>3800.54175</v>
      </c>
    </row>
    <row r="33" spans="2:16" ht="15" customHeight="1">
      <c r="B33" s="2" t="s">
        <v>74</v>
      </c>
      <c r="C33" s="43">
        <v>3</v>
      </c>
      <c r="D33" s="43">
        <v>1</v>
      </c>
      <c r="E33" s="43">
        <v>0</v>
      </c>
      <c r="F33" s="43">
        <v>1</v>
      </c>
      <c r="G33" s="43">
        <v>3353</v>
      </c>
      <c r="H33" s="43">
        <v>12</v>
      </c>
      <c r="I33" s="43">
        <v>7</v>
      </c>
      <c r="J33" s="43">
        <v>0</v>
      </c>
      <c r="K33" s="43">
        <v>3</v>
      </c>
      <c r="L33" s="43">
        <v>20</v>
      </c>
      <c r="M33" s="43">
        <v>0</v>
      </c>
      <c r="N33" s="43">
        <v>3400</v>
      </c>
      <c r="O33" s="43">
        <v>75.54245000000002</v>
      </c>
      <c r="P33" s="43">
        <v>3475.54245</v>
      </c>
    </row>
    <row r="34" spans="2:16" ht="15" customHeight="1">
      <c r="B34" s="2" t="s">
        <v>69</v>
      </c>
      <c r="C34" s="43">
        <v>1280</v>
      </c>
      <c r="D34" s="43">
        <v>159</v>
      </c>
      <c r="E34" s="43">
        <v>224</v>
      </c>
      <c r="F34" s="43">
        <v>203</v>
      </c>
      <c r="G34" s="43">
        <v>78</v>
      </c>
      <c r="H34" s="43">
        <v>12896</v>
      </c>
      <c r="I34" s="43">
        <v>1098</v>
      </c>
      <c r="J34" s="43">
        <v>89</v>
      </c>
      <c r="K34" s="43">
        <v>783</v>
      </c>
      <c r="L34" s="43">
        <v>97</v>
      </c>
      <c r="M34" s="43">
        <v>105</v>
      </c>
      <c r="N34" s="43">
        <v>17012</v>
      </c>
      <c r="O34" s="43">
        <v>198.45790999999997</v>
      </c>
      <c r="P34" s="43">
        <v>17210.45791</v>
      </c>
    </row>
    <row r="35" spans="2:16" ht="15" customHeight="1">
      <c r="B35" s="2" t="s">
        <v>124</v>
      </c>
      <c r="C35" s="43">
        <v>1218</v>
      </c>
      <c r="D35" s="43">
        <v>61</v>
      </c>
      <c r="E35" s="43">
        <v>48</v>
      </c>
      <c r="F35" s="43">
        <v>51</v>
      </c>
      <c r="G35" s="43">
        <v>41</v>
      </c>
      <c r="H35" s="43">
        <v>447</v>
      </c>
      <c r="I35" s="43">
        <v>10146</v>
      </c>
      <c r="J35" s="43">
        <v>43</v>
      </c>
      <c r="K35" s="43">
        <v>32</v>
      </c>
      <c r="L35" s="43">
        <v>37</v>
      </c>
      <c r="M35" s="43">
        <v>47</v>
      </c>
      <c r="N35" s="43">
        <v>12171</v>
      </c>
      <c r="O35" s="43">
        <v>237.75327999999993</v>
      </c>
      <c r="P35" s="43">
        <v>12408.75328</v>
      </c>
    </row>
    <row r="36" spans="2:16" ht="15" customHeight="1">
      <c r="B36" s="2" t="s">
        <v>71</v>
      </c>
      <c r="C36" s="43">
        <v>40</v>
      </c>
      <c r="D36" s="43">
        <v>62</v>
      </c>
      <c r="E36" s="43">
        <v>2</v>
      </c>
      <c r="F36" s="43">
        <v>1</v>
      </c>
      <c r="G36" s="43">
        <v>0</v>
      </c>
      <c r="H36" s="43">
        <v>14</v>
      </c>
      <c r="I36" s="43">
        <v>20</v>
      </c>
      <c r="J36" s="43">
        <v>3724</v>
      </c>
      <c r="K36" s="43">
        <v>0</v>
      </c>
      <c r="L36" s="43">
        <v>148</v>
      </c>
      <c r="M36" s="43">
        <v>1</v>
      </c>
      <c r="N36" s="43">
        <v>4012</v>
      </c>
      <c r="O36" s="43">
        <v>139.67709999999994</v>
      </c>
      <c r="P36" s="43">
        <v>4151.6771</v>
      </c>
    </row>
    <row r="37" spans="2:16" ht="15" customHeight="1">
      <c r="B37" s="2" t="s">
        <v>155</v>
      </c>
      <c r="C37" s="43">
        <v>9</v>
      </c>
      <c r="D37" s="43">
        <v>7</v>
      </c>
      <c r="E37" s="43">
        <v>35</v>
      </c>
      <c r="F37" s="43">
        <v>25</v>
      </c>
      <c r="G37" s="43">
        <v>106</v>
      </c>
      <c r="H37" s="43">
        <v>20</v>
      </c>
      <c r="I37" s="43">
        <v>11</v>
      </c>
      <c r="J37" s="43">
        <v>3</v>
      </c>
      <c r="K37" s="43">
        <v>3255</v>
      </c>
      <c r="L37" s="43">
        <v>17</v>
      </c>
      <c r="M37" s="43">
        <v>10</v>
      </c>
      <c r="N37" s="43">
        <v>3498</v>
      </c>
      <c r="O37" s="43">
        <v>20.99714</v>
      </c>
      <c r="P37" s="43">
        <v>3518.99714</v>
      </c>
    </row>
    <row r="38" spans="2:16" ht="15" customHeight="1">
      <c r="B38" s="2" t="s">
        <v>157</v>
      </c>
      <c r="C38" s="43">
        <v>41</v>
      </c>
      <c r="D38" s="43">
        <v>10</v>
      </c>
      <c r="E38" s="43">
        <v>5</v>
      </c>
      <c r="F38" s="43">
        <v>138</v>
      </c>
      <c r="G38" s="43">
        <v>80</v>
      </c>
      <c r="H38" s="43">
        <v>58</v>
      </c>
      <c r="I38" s="43">
        <v>51</v>
      </c>
      <c r="J38" s="43">
        <v>14</v>
      </c>
      <c r="K38" s="43">
        <v>18</v>
      </c>
      <c r="L38" s="43">
        <v>1</v>
      </c>
      <c r="M38" s="43">
        <v>0</v>
      </c>
      <c r="N38" s="43">
        <v>416</v>
      </c>
      <c r="O38" s="43">
        <v>2.9030199999999997</v>
      </c>
      <c r="P38" s="43">
        <v>418.90302</v>
      </c>
    </row>
    <row r="39" spans="2:16" ht="15" customHeight="1">
      <c r="B39" s="5" t="s">
        <v>77</v>
      </c>
      <c r="C39" s="43">
        <v>4114</v>
      </c>
      <c r="D39" s="43">
        <v>616</v>
      </c>
      <c r="E39" s="43">
        <v>1473</v>
      </c>
      <c r="F39" s="43">
        <v>571</v>
      </c>
      <c r="G39" s="43">
        <v>450</v>
      </c>
      <c r="H39" s="43">
        <v>2263</v>
      </c>
      <c r="I39" s="43">
        <v>1056</v>
      </c>
      <c r="J39" s="43">
        <v>652</v>
      </c>
      <c r="K39" s="43">
        <v>65</v>
      </c>
      <c r="L39" s="43">
        <v>37</v>
      </c>
      <c r="M39" s="43">
        <v>1157</v>
      </c>
      <c r="N39" s="43">
        <v>12454</v>
      </c>
      <c r="O39" s="43"/>
      <c r="P39" s="43">
        <v>12454</v>
      </c>
    </row>
    <row r="40" spans="2:16" ht="15" customHeight="1">
      <c r="B40" s="5" t="s">
        <v>58</v>
      </c>
      <c r="C40" s="43">
        <v>23276</v>
      </c>
      <c r="D40" s="43">
        <v>20556</v>
      </c>
      <c r="E40" s="43">
        <v>13628</v>
      </c>
      <c r="F40" s="43">
        <v>5776</v>
      </c>
      <c r="G40" s="43">
        <v>4861</v>
      </c>
      <c r="H40" s="43">
        <v>20896</v>
      </c>
      <c r="I40" s="43">
        <v>17296</v>
      </c>
      <c r="J40" s="43">
        <v>7148</v>
      </c>
      <c r="K40" s="43">
        <v>5269</v>
      </c>
      <c r="L40" s="43">
        <v>853</v>
      </c>
      <c r="M40" s="43">
        <v>1505</v>
      </c>
      <c r="N40" s="43">
        <v>121064</v>
      </c>
      <c r="O40" s="43">
        <v>7471.14781999997</v>
      </c>
      <c r="P40" s="43">
        <v>128535.14781999998</v>
      </c>
    </row>
    <row r="41" spans="2:16" ht="12.75">
      <c r="B41" s="176" t="s">
        <v>184</v>
      </c>
      <c r="C41" s="176"/>
      <c r="D41" s="176"/>
      <c r="E41" s="176"/>
      <c r="F41" s="176"/>
      <c r="G41" s="176"/>
      <c r="H41" s="176"/>
      <c r="I41" s="176"/>
      <c r="J41" s="176"/>
      <c r="K41" s="176"/>
      <c r="L41" s="176"/>
      <c r="M41" s="176"/>
      <c r="N41" s="176"/>
      <c r="O41" s="176"/>
      <c r="P41" s="176"/>
    </row>
    <row r="42" spans="2:16" ht="12.75">
      <c r="B42" s="158"/>
      <c r="C42" s="158"/>
      <c r="D42" s="158"/>
      <c r="E42" s="158"/>
      <c r="F42" s="158"/>
      <c r="G42" s="158"/>
      <c r="H42" s="158"/>
      <c r="I42" s="158"/>
      <c r="J42" s="158"/>
      <c r="K42" s="158"/>
      <c r="L42" s="158"/>
      <c r="M42" s="158"/>
      <c r="N42" s="158"/>
      <c r="O42" s="158"/>
      <c r="P42" s="158"/>
    </row>
    <row r="46" spans="1:16" ht="18">
      <c r="A46" s="22"/>
      <c r="B46" s="185" t="s">
        <v>163</v>
      </c>
      <c r="C46" s="185"/>
      <c r="D46" s="185"/>
      <c r="E46" s="185"/>
      <c r="F46" s="185"/>
      <c r="G46" s="185"/>
      <c r="H46" s="185"/>
      <c r="I46" s="185"/>
      <c r="J46" s="185"/>
      <c r="K46" s="185"/>
      <c r="L46" s="185"/>
      <c r="M46" s="185"/>
      <c r="N46" s="185"/>
      <c r="O46" s="185"/>
      <c r="P46" s="185"/>
    </row>
    <row r="48" spans="2:16" ht="12.75" customHeight="1">
      <c r="B48" s="197"/>
      <c r="C48" s="199" t="s">
        <v>75</v>
      </c>
      <c r="D48" s="199"/>
      <c r="E48" s="199"/>
      <c r="F48" s="199"/>
      <c r="G48" s="199"/>
      <c r="H48" s="199"/>
      <c r="I48" s="199"/>
      <c r="J48" s="199"/>
      <c r="K48" s="199"/>
      <c r="L48" s="199"/>
      <c r="M48" s="199"/>
      <c r="N48" s="200" t="s">
        <v>78</v>
      </c>
      <c r="O48" s="200" t="s">
        <v>76</v>
      </c>
      <c r="P48" s="199" t="s">
        <v>58</v>
      </c>
    </row>
    <row r="49" spans="2:16" ht="12.75">
      <c r="B49" s="198"/>
      <c r="C49" s="1" t="s">
        <v>59</v>
      </c>
      <c r="D49" s="1" t="s">
        <v>60</v>
      </c>
      <c r="E49" s="1" t="s">
        <v>61</v>
      </c>
      <c r="F49" s="1" t="s">
        <v>62</v>
      </c>
      <c r="G49" s="1" t="s">
        <v>63</v>
      </c>
      <c r="H49" s="1" t="s">
        <v>64</v>
      </c>
      <c r="I49" s="1" t="s">
        <v>65</v>
      </c>
      <c r="J49" s="1" t="s">
        <v>66</v>
      </c>
      <c r="K49" s="1" t="s">
        <v>67</v>
      </c>
      <c r="L49" s="1">
        <v>88</v>
      </c>
      <c r="M49" s="1">
        <v>99</v>
      </c>
      <c r="N49" s="201"/>
      <c r="O49" s="201"/>
      <c r="P49" s="199"/>
    </row>
    <row r="50" spans="2:16" ht="15" customHeight="1">
      <c r="B50" s="2" t="s">
        <v>68</v>
      </c>
      <c r="C50" s="43">
        <v>16900</v>
      </c>
      <c r="D50" s="43">
        <v>3013</v>
      </c>
      <c r="E50" s="43">
        <v>2840</v>
      </c>
      <c r="F50" s="43">
        <v>1918</v>
      </c>
      <c r="G50" s="43">
        <v>1140</v>
      </c>
      <c r="H50" s="43">
        <v>5493</v>
      </c>
      <c r="I50" s="43">
        <v>4995</v>
      </c>
      <c r="J50" s="43">
        <v>1377</v>
      </c>
      <c r="K50" s="43">
        <v>1211</v>
      </c>
      <c r="L50" s="43">
        <v>583</v>
      </c>
      <c r="M50" s="43">
        <v>54</v>
      </c>
      <c r="N50" s="43">
        <v>39524</v>
      </c>
      <c r="O50" s="43">
        <v>1765.1693399999983</v>
      </c>
      <c r="P50" s="43">
        <v>41289.16934</v>
      </c>
    </row>
    <row r="51" spans="2:16" ht="15" customHeight="1">
      <c r="B51" s="62" t="s">
        <v>210</v>
      </c>
      <c r="C51" s="43">
        <v>161</v>
      </c>
      <c r="D51" s="43">
        <v>18432</v>
      </c>
      <c r="E51" s="43">
        <v>45</v>
      </c>
      <c r="F51" s="43">
        <v>9</v>
      </c>
      <c r="G51" s="43">
        <v>12</v>
      </c>
      <c r="H51" s="43">
        <v>52</v>
      </c>
      <c r="I51" s="43">
        <v>53</v>
      </c>
      <c r="J51" s="43">
        <v>1789</v>
      </c>
      <c r="K51" s="43">
        <v>8</v>
      </c>
      <c r="L51" s="43">
        <v>275</v>
      </c>
      <c r="M51" s="43">
        <v>68</v>
      </c>
      <c r="N51" s="43">
        <v>20904</v>
      </c>
      <c r="O51" s="43">
        <v>600.32184</v>
      </c>
      <c r="P51" s="43">
        <v>21504.32184</v>
      </c>
    </row>
    <row r="52" spans="2:16" ht="15" customHeight="1">
      <c r="B52" s="2" t="s">
        <v>72</v>
      </c>
      <c r="C52" s="43">
        <v>34</v>
      </c>
      <c r="D52" s="43">
        <v>16</v>
      </c>
      <c r="E52" s="43">
        <v>9932</v>
      </c>
      <c r="F52" s="43">
        <v>4</v>
      </c>
      <c r="G52" s="43">
        <v>3</v>
      </c>
      <c r="H52" s="43">
        <v>11</v>
      </c>
      <c r="I52" s="43">
        <v>27</v>
      </c>
      <c r="J52" s="43">
        <v>7</v>
      </c>
      <c r="K52" s="43">
        <v>0</v>
      </c>
      <c r="L52" s="43">
        <v>61</v>
      </c>
      <c r="M52" s="43">
        <v>75</v>
      </c>
      <c r="N52" s="43">
        <v>10170</v>
      </c>
      <c r="O52" s="43">
        <v>299.24207999999976</v>
      </c>
      <c r="P52" s="43">
        <v>10469.24208</v>
      </c>
    </row>
    <row r="53" spans="2:16" ht="15" customHeight="1">
      <c r="B53" s="2" t="s">
        <v>73</v>
      </c>
      <c r="C53" s="43">
        <v>18</v>
      </c>
      <c r="D53" s="43">
        <v>4</v>
      </c>
      <c r="E53" s="43">
        <v>4</v>
      </c>
      <c r="F53" s="43">
        <v>3470</v>
      </c>
      <c r="G53" s="43">
        <v>5</v>
      </c>
      <c r="H53" s="43">
        <v>10</v>
      </c>
      <c r="I53" s="43">
        <v>12</v>
      </c>
      <c r="J53" s="43">
        <v>5</v>
      </c>
      <c r="K53" s="43">
        <v>2</v>
      </c>
      <c r="L53" s="43">
        <v>96</v>
      </c>
      <c r="M53" s="43">
        <v>11</v>
      </c>
      <c r="N53" s="43">
        <v>3637</v>
      </c>
      <c r="O53" s="43">
        <v>76.67357000000001</v>
      </c>
      <c r="P53" s="43">
        <v>3713.67357</v>
      </c>
    </row>
    <row r="54" spans="2:16" ht="15" customHeight="1">
      <c r="B54" s="2" t="s">
        <v>74</v>
      </c>
      <c r="C54" s="43">
        <v>6</v>
      </c>
      <c r="D54" s="43">
        <v>0</v>
      </c>
      <c r="E54" s="43">
        <v>1</v>
      </c>
      <c r="F54" s="43">
        <v>1</v>
      </c>
      <c r="G54" s="43">
        <v>3535</v>
      </c>
      <c r="H54" s="43">
        <v>10</v>
      </c>
      <c r="I54" s="43">
        <v>1</v>
      </c>
      <c r="J54" s="43">
        <v>2</v>
      </c>
      <c r="K54" s="43">
        <v>1</v>
      </c>
      <c r="L54" s="43">
        <v>15</v>
      </c>
      <c r="M54" s="43">
        <v>0</v>
      </c>
      <c r="N54" s="43">
        <v>3572</v>
      </c>
      <c r="O54" s="43">
        <v>83.66576000000002</v>
      </c>
      <c r="P54" s="43">
        <v>3655.66576</v>
      </c>
    </row>
    <row r="55" spans="2:16" ht="15" customHeight="1">
      <c r="B55" s="2" t="s">
        <v>69</v>
      </c>
      <c r="C55" s="43">
        <v>812</v>
      </c>
      <c r="D55" s="43">
        <v>201</v>
      </c>
      <c r="E55" s="43">
        <v>133</v>
      </c>
      <c r="F55" s="43">
        <v>151</v>
      </c>
      <c r="G55" s="43">
        <v>94</v>
      </c>
      <c r="H55" s="43">
        <v>12882</v>
      </c>
      <c r="I55" s="43">
        <v>1227</v>
      </c>
      <c r="J55" s="43">
        <v>84</v>
      </c>
      <c r="K55" s="43">
        <v>803</v>
      </c>
      <c r="L55" s="43">
        <v>81</v>
      </c>
      <c r="M55" s="43">
        <v>101</v>
      </c>
      <c r="N55" s="43">
        <v>16569</v>
      </c>
      <c r="O55" s="43">
        <v>220.23452000000006</v>
      </c>
      <c r="P55" s="43">
        <v>16789.23452</v>
      </c>
    </row>
    <row r="56" spans="2:16" ht="15" customHeight="1">
      <c r="B56" s="2" t="s">
        <v>124</v>
      </c>
      <c r="C56" s="43">
        <v>509</v>
      </c>
      <c r="D56" s="43">
        <v>73</v>
      </c>
      <c r="E56" s="43">
        <v>33</v>
      </c>
      <c r="F56" s="43">
        <v>63</v>
      </c>
      <c r="G56" s="43">
        <v>74</v>
      </c>
      <c r="H56" s="43">
        <v>614</v>
      </c>
      <c r="I56" s="43">
        <v>11298</v>
      </c>
      <c r="J56" s="43">
        <v>43</v>
      </c>
      <c r="K56" s="43">
        <v>31</v>
      </c>
      <c r="L56" s="43">
        <v>43</v>
      </c>
      <c r="M56" s="43">
        <v>32</v>
      </c>
      <c r="N56" s="43">
        <v>12813</v>
      </c>
      <c r="O56" s="43">
        <v>179.19848000000005</v>
      </c>
      <c r="P56" s="43">
        <v>12992.198480000001</v>
      </c>
    </row>
    <row r="57" spans="2:16" ht="15" customHeight="1">
      <c r="B57" s="2" t="s">
        <v>71</v>
      </c>
      <c r="C57" s="43">
        <v>26</v>
      </c>
      <c r="D57" s="43">
        <v>60</v>
      </c>
      <c r="E57" s="43">
        <v>1</v>
      </c>
      <c r="F57" s="43">
        <v>2</v>
      </c>
      <c r="G57" s="43">
        <v>2</v>
      </c>
      <c r="H57" s="43">
        <v>15</v>
      </c>
      <c r="I57" s="43">
        <v>15</v>
      </c>
      <c r="J57" s="43">
        <v>3937</v>
      </c>
      <c r="K57" s="43">
        <v>1</v>
      </c>
      <c r="L57" s="43">
        <v>178</v>
      </c>
      <c r="M57" s="43">
        <v>3</v>
      </c>
      <c r="N57" s="43">
        <v>4240</v>
      </c>
      <c r="O57" s="43">
        <v>114.98751999999998</v>
      </c>
      <c r="P57" s="43">
        <v>4354.98752</v>
      </c>
    </row>
    <row r="58" spans="2:16" ht="15" customHeight="1">
      <c r="B58" s="2" t="s">
        <v>155</v>
      </c>
      <c r="C58" s="43">
        <v>20</v>
      </c>
      <c r="D58" s="43">
        <v>8</v>
      </c>
      <c r="E58" s="43">
        <v>19</v>
      </c>
      <c r="F58" s="43">
        <v>22</v>
      </c>
      <c r="G58" s="43">
        <v>126</v>
      </c>
      <c r="H58" s="43">
        <v>24</v>
      </c>
      <c r="I58" s="43">
        <v>14</v>
      </c>
      <c r="J58" s="43">
        <v>0</v>
      </c>
      <c r="K58" s="43">
        <v>3338</v>
      </c>
      <c r="L58" s="43">
        <v>30</v>
      </c>
      <c r="M58" s="43">
        <v>20</v>
      </c>
      <c r="N58" s="43">
        <v>3621</v>
      </c>
      <c r="O58" s="43">
        <v>21.680109999999996</v>
      </c>
      <c r="P58" s="43">
        <v>3642.68011</v>
      </c>
    </row>
    <row r="59" spans="2:16" ht="15" customHeight="1">
      <c r="B59" s="2" t="s">
        <v>157</v>
      </c>
      <c r="C59" s="43">
        <v>52</v>
      </c>
      <c r="D59" s="43">
        <v>26</v>
      </c>
      <c r="E59" s="43">
        <v>3</v>
      </c>
      <c r="F59" s="43">
        <v>156</v>
      </c>
      <c r="G59" s="43">
        <v>71</v>
      </c>
      <c r="H59" s="43">
        <v>65</v>
      </c>
      <c r="I59" s="43">
        <v>37</v>
      </c>
      <c r="J59" s="43">
        <v>10</v>
      </c>
      <c r="K59" s="43">
        <v>7</v>
      </c>
      <c r="L59" s="43">
        <v>4</v>
      </c>
      <c r="M59" s="43">
        <v>0</v>
      </c>
      <c r="N59" s="43">
        <v>431</v>
      </c>
      <c r="O59" s="43"/>
      <c r="P59" s="43">
        <v>431</v>
      </c>
    </row>
    <row r="60" spans="2:16" ht="15" customHeight="1">
      <c r="B60" s="5" t="s">
        <v>77</v>
      </c>
      <c r="C60" s="43">
        <v>4105</v>
      </c>
      <c r="D60" s="43">
        <v>509</v>
      </c>
      <c r="E60" s="43">
        <v>1545</v>
      </c>
      <c r="F60" s="43">
        <v>530</v>
      </c>
      <c r="G60" s="43">
        <v>459</v>
      </c>
      <c r="H60" s="43">
        <v>2166</v>
      </c>
      <c r="I60" s="43">
        <v>944</v>
      </c>
      <c r="J60" s="43">
        <v>534</v>
      </c>
      <c r="K60" s="43">
        <v>56</v>
      </c>
      <c r="L60" s="43">
        <v>49</v>
      </c>
      <c r="M60" s="43">
        <v>1657</v>
      </c>
      <c r="N60" s="43">
        <v>12554</v>
      </c>
      <c r="O60" s="43"/>
      <c r="P60" s="43">
        <v>12554</v>
      </c>
    </row>
    <row r="61" spans="2:16" ht="15" customHeight="1">
      <c r="B61" s="5" t="s">
        <v>58</v>
      </c>
      <c r="C61" s="43">
        <v>22643</v>
      </c>
      <c r="D61" s="43">
        <v>22342</v>
      </c>
      <c r="E61" s="43">
        <v>14556</v>
      </c>
      <c r="F61" s="43">
        <v>6326</v>
      </c>
      <c r="G61" s="43">
        <v>5521</v>
      </c>
      <c r="H61" s="43">
        <v>21342</v>
      </c>
      <c r="I61" s="43">
        <v>18623</v>
      </c>
      <c r="J61" s="43">
        <v>7788</v>
      </c>
      <c r="K61" s="43">
        <v>5458</v>
      </c>
      <c r="L61" s="43">
        <v>1415</v>
      </c>
      <c r="M61" s="43">
        <v>2021</v>
      </c>
      <c r="N61" s="43">
        <v>128035</v>
      </c>
      <c r="O61" s="43">
        <v>3361.1732199999974</v>
      </c>
      <c r="P61" s="43">
        <v>131396.17322</v>
      </c>
    </row>
    <row r="62" spans="2:16" ht="12.75">
      <c r="B62" s="176" t="s">
        <v>184</v>
      </c>
      <c r="C62" s="176"/>
      <c r="D62" s="176"/>
      <c r="E62" s="176"/>
      <c r="F62" s="176"/>
      <c r="G62" s="176"/>
      <c r="H62" s="176"/>
      <c r="I62" s="176"/>
      <c r="J62" s="176"/>
      <c r="K62" s="176"/>
      <c r="L62" s="176"/>
      <c r="M62" s="176"/>
      <c r="N62" s="176"/>
      <c r="O62" s="176"/>
      <c r="P62" s="176"/>
    </row>
    <row r="63" spans="2:16" ht="12.75">
      <c r="B63" s="158"/>
      <c r="C63" s="158"/>
      <c r="D63" s="158"/>
      <c r="E63" s="158"/>
      <c r="F63" s="158"/>
      <c r="G63" s="158"/>
      <c r="H63" s="158"/>
      <c r="I63" s="158"/>
      <c r="J63" s="158"/>
      <c r="K63" s="158"/>
      <c r="L63" s="158"/>
      <c r="M63" s="158"/>
      <c r="N63" s="158"/>
      <c r="O63" s="158"/>
      <c r="P63" s="158"/>
    </row>
    <row r="67" spans="1:16" ht="18">
      <c r="A67" s="22"/>
      <c r="B67" s="185" t="s">
        <v>167</v>
      </c>
      <c r="C67" s="185"/>
      <c r="D67" s="185"/>
      <c r="E67" s="185"/>
      <c r="F67" s="185"/>
      <c r="G67" s="185"/>
      <c r="H67" s="185"/>
      <c r="I67" s="185"/>
      <c r="J67" s="185"/>
      <c r="K67" s="185"/>
      <c r="L67" s="185"/>
      <c r="M67" s="185"/>
      <c r="N67" s="185"/>
      <c r="O67" s="185"/>
      <c r="P67" s="185"/>
    </row>
    <row r="69" spans="2:16" ht="12.75" customHeight="1">
      <c r="B69" s="197"/>
      <c r="C69" s="199" t="s">
        <v>75</v>
      </c>
      <c r="D69" s="199"/>
      <c r="E69" s="199"/>
      <c r="F69" s="199"/>
      <c r="G69" s="199"/>
      <c r="H69" s="199"/>
      <c r="I69" s="199"/>
      <c r="J69" s="199"/>
      <c r="K69" s="199"/>
      <c r="L69" s="199"/>
      <c r="M69" s="199"/>
      <c r="N69" s="200" t="s">
        <v>78</v>
      </c>
      <c r="O69" s="200" t="s">
        <v>76</v>
      </c>
      <c r="P69" s="199" t="s">
        <v>58</v>
      </c>
    </row>
    <row r="70" spans="2:16" ht="12.75">
      <c r="B70" s="198"/>
      <c r="C70" s="1" t="s">
        <v>59</v>
      </c>
      <c r="D70" s="1" t="s">
        <v>60</v>
      </c>
      <c r="E70" s="1" t="s">
        <v>61</v>
      </c>
      <c r="F70" s="1" t="s">
        <v>62</v>
      </c>
      <c r="G70" s="1" t="s">
        <v>63</v>
      </c>
      <c r="H70" s="1" t="s">
        <v>64</v>
      </c>
      <c r="I70" s="1" t="s">
        <v>65</v>
      </c>
      <c r="J70" s="1" t="s">
        <v>66</v>
      </c>
      <c r="K70" s="1" t="s">
        <v>67</v>
      </c>
      <c r="L70" s="1">
        <v>88</v>
      </c>
      <c r="M70" s="1">
        <v>99</v>
      </c>
      <c r="N70" s="201"/>
      <c r="O70" s="201"/>
      <c r="P70" s="199"/>
    </row>
    <row r="71" spans="2:16" ht="15" customHeight="1">
      <c r="B71" s="2" t="s">
        <v>68</v>
      </c>
      <c r="C71" s="43">
        <v>16689</v>
      </c>
      <c r="D71" s="43">
        <v>2981</v>
      </c>
      <c r="E71" s="43">
        <v>3113</v>
      </c>
      <c r="F71" s="43">
        <v>1702</v>
      </c>
      <c r="G71" s="43">
        <v>1215</v>
      </c>
      <c r="H71" s="43">
        <v>5626</v>
      </c>
      <c r="I71" s="43">
        <v>5026</v>
      </c>
      <c r="J71" s="43">
        <v>1307</v>
      </c>
      <c r="K71" s="43">
        <v>1359</v>
      </c>
      <c r="L71" s="43">
        <v>755</v>
      </c>
      <c r="M71" s="43">
        <v>47</v>
      </c>
      <c r="N71" s="43">
        <v>39820</v>
      </c>
      <c r="O71" s="43">
        <v>1652.0796399999986</v>
      </c>
      <c r="P71" s="43">
        <v>41472.079639999996</v>
      </c>
    </row>
    <row r="72" spans="2:16" ht="15" customHeight="1">
      <c r="B72" s="62" t="s">
        <v>210</v>
      </c>
      <c r="C72" s="43">
        <v>110</v>
      </c>
      <c r="D72" s="43">
        <v>20233</v>
      </c>
      <c r="E72" s="43">
        <v>163</v>
      </c>
      <c r="F72" s="43">
        <v>9</v>
      </c>
      <c r="G72" s="43">
        <v>7</v>
      </c>
      <c r="H72" s="43">
        <v>85</v>
      </c>
      <c r="I72" s="43">
        <v>34</v>
      </c>
      <c r="J72" s="43">
        <v>1281</v>
      </c>
      <c r="K72" s="43">
        <v>7</v>
      </c>
      <c r="L72" s="43">
        <v>255</v>
      </c>
      <c r="M72" s="43">
        <v>28</v>
      </c>
      <c r="N72" s="43">
        <v>22212</v>
      </c>
      <c r="O72" s="43">
        <v>626.8879999999996</v>
      </c>
      <c r="P72" s="43">
        <v>22838.888</v>
      </c>
    </row>
    <row r="73" spans="2:16" ht="15" customHeight="1">
      <c r="B73" s="2" t="s">
        <v>72</v>
      </c>
      <c r="C73" s="43">
        <v>39</v>
      </c>
      <c r="D73" s="43">
        <v>27</v>
      </c>
      <c r="E73" s="43">
        <v>8801</v>
      </c>
      <c r="F73" s="43">
        <v>4</v>
      </c>
      <c r="G73" s="43">
        <v>2</v>
      </c>
      <c r="H73" s="43">
        <v>21</v>
      </c>
      <c r="I73" s="43">
        <v>9</v>
      </c>
      <c r="J73" s="43">
        <v>11</v>
      </c>
      <c r="K73" s="43">
        <v>1</v>
      </c>
      <c r="L73" s="43">
        <v>51</v>
      </c>
      <c r="M73" s="43">
        <v>18</v>
      </c>
      <c r="N73" s="43">
        <v>8984</v>
      </c>
      <c r="O73" s="43">
        <v>294.18224</v>
      </c>
      <c r="P73" s="43">
        <v>9278.18224</v>
      </c>
    </row>
    <row r="74" spans="2:16" ht="15" customHeight="1">
      <c r="B74" s="2" t="s">
        <v>73</v>
      </c>
      <c r="C74" s="43">
        <v>25</v>
      </c>
      <c r="D74" s="43">
        <v>12</v>
      </c>
      <c r="E74" s="43">
        <v>51</v>
      </c>
      <c r="F74" s="43">
        <v>3722</v>
      </c>
      <c r="G74" s="43">
        <v>3</v>
      </c>
      <c r="H74" s="43">
        <v>21</v>
      </c>
      <c r="I74" s="43">
        <v>12</v>
      </c>
      <c r="J74" s="43">
        <v>6</v>
      </c>
      <c r="K74" s="43">
        <v>3</v>
      </c>
      <c r="L74" s="43">
        <v>112</v>
      </c>
      <c r="M74" s="43">
        <v>2</v>
      </c>
      <c r="N74" s="43">
        <v>3969</v>
      </c>
      <c r="O74" s="43">
        <v>72.62754000000001</v>
      </c>
      <c r="P74" s="43">
        <v>4041.62754</v>
      </c>
    </row>
    <row r="75" spans="2:16" ht="15" customHeight="1">
      <c r="B75" s="2" t="s">
        <v>74</v>
      </c>
      <c r="C75" s="43">
        <v>6</v>
      </c>
      <c r="D75" s="43">
        <v>4</v>
      </c>
      <c r="E75" s="43">
        <v>2</v>
      </c>
      <c r="F75" s="43">
        <v>0</v>
      </c>
      <c r="G75" s="43">
        <v>3417</v>
      </c>
      <c r="H75" s="43">
        <v>21</v>
      </c>
      <c r="I75" s="43">
        <v>4</v>
      </c>
      <c r="J75" s="43">
        <v>2</v>
      </c>
      <c r="K75" s="43">
        <v>3</v>
      </c>
      <c r="L75" s="43">
        <v>15</v>
      </c>
      <c r="M75" s="43">
        <v>0</v>
      </c>
      <c r="N75" s="43">
        <v>3474</v>
      </c>
      <c r="O75" s="43">
        <v>37.42085</v>
      </c>
      <c r="P75" s="43">
        <v>3511.42085</v>
      </c>
    </row>
    <row r="76" spans="2:16" ht="15" customHeight="1">
      <c r="B76" s="2" t="s">
        <v>69</v>
      </c>
      <c r="C76" s="43">
        <v>297</v>
      </c>
      <c r="D76" s="43">
        <v>147</v>
      </c>
      <c r="E76" s="43">
        <v>266</v>
      </c>
      <c r="F76" s="43">
        <v>227</v>
      </c>
      <c r="G76" s="43">
        <v>80</v>
      </c>
      <c r="H76" s="43">
        <v>13479</v>
      </c>
      <c r="I76" s="43">
        <v>986</v>
      </c>
      <c r="J76" s="43">
        <v>84</v>
      </c>
      <c r="K76" s="43">
        <v>701</v>
      </c>
      <c r="L76" s="43">
        <v>89</v>
      </c>
      <c r="M76" s="43">
        <v>72</v>
      </c>
      <c r="N76" s="43">
        <v>16428</v>
      </c>
      <c r="O76" s="43">
        <v>298.49059999999986</v>
      </c>
      <c r="P76" s="43">
        <v>16726.4906</v>
      </c>
    </row>
    <row r="77" spans="2:16" ht="15" customHeight="1">
      <c r="B77" s="2" t="s">
        <v>124</v>
      </c>
      <c r="C77" s="43">
        <v>371</v>
      </c>
      <c r="D77" s="43">
        <v>56</v>
      </c>
      <c r="E77" s="43">
        <v>119</v>
      </c>
      <c r="F77" s="43">
        <v>52</v>
      </c>
      <c r="G77" s="43">
        <v>86</v>
      </c>
      <c r="H77" s="43">
        <v>584</v>
      </c>
      <c r="I77" s="43">
        <v>11357</v>
      </c>
      <c r="J77" s="43">
        <v>26</v>
      </c>
      <c r="K77" s="43">
        <v>31</v>
      </c>
      <c r="L77" s="43">
        <v>44</v>
      </c>
      <c r="M77" s="43">
        <v>26</v>
      </c>
      <c r="N77" s="43">
        <v>12752</v>
      </c>
      <c r="O77" s="43">
        <v>181.3620700000001</v>
      </c>
      <c r="P77" s="43">
        <v>12933.36207</v>
      </c>
    </row>
    <row r="78" spans="2:16" ht="15" customHeight="1">
      <c r="B78" s="2" t="s">
        <v>71</v>
      </c>
      <c r="C78" s="43">
        <v>52</v>
      </c>
      <c r="D78" s="43">
        <v>87</v>
      </c>
      <c r="E78" s="43">
        <v>11</v>
      </c>
      <c r="F78" s="43">
        <v>2</v>
      </c>
      <c r="G78" s="43">
        <v>1</v>
      </c>
      <c r="H78" s="43">
        <v>33</v>
      </c>
      <c r="I78" s="43">
        <v>28</v>
      </c>
      <c r="J78" s="43">
        <v>5328</v>
      </c>
      <c r="K78" s="43">
        <v>4</v>
      </c>
      <c r="L78" s="43">
        <v>180</v>
      </c>
      <c r="M78" s="43">
        <v>6</v>
      </c>
      <c r="N78" s="43">
        <v>5732</v>
      </c>
      <c r="O78" s="43">
        <v>205.34668</v>
      </c>
      <c r="P78" s="43">
        <v>5937.34668</v>
      </c>
    </row>
    <row r="79" spans="2:16" ht="15" customHeight="1">
      <c r="B79" s="2" t="s">
        <v>155</v>
      </c>
      <c r="C79" s="43">
        <v>34</v>
      </c>
      <c r="D79" s="43">
        <v>0</v>
      </c>
      <c r="E79" s="43">
        <v>24</v>
      </c>
      <c r="F79" s="43">
        <v>62</v>
      </c>
      <c r="G79" s="43">
        <v>65</v>
      </c>
      <c r="H79" s="43">
        <v>33</v>
      </c>
      <c r="I79" s="43">
        <v>23</v>
      </c>
      <c r="J79" s="43">
        <v>3</v>
      </c>
      <c r="K79" s="43">
        <v>3367</v>
      </c>
      <c r="L79" s="43">
        <v>15</v>
      </c>
      <c r="M79" s="43">
        <v>15</v>
      </c>
      <c r="N79" s="43">
        <v>3641</v>
      </c>
      <c r="O79" s="43">
        <v>42.44816</v>
      </c>
      <c r="P79" s="43">
        <v>3683.44816</v>
      </c>
    </row>
    <row r="80" spans="2:16" ht="15" customHeight="1">
      <c r="B80" s="2" t="s">
        <v>157</v>
      </c>
      <c r="C80" s="43">
        <v>16</v>
      </c>
      <c r="D80" s="43">
        <v>3</v>
      </c>
      <c r="E80" s="43">
        <v>31</v>
      </c>
      <c r="F80" s="43">
        <v>133</v>
      </c>
      <c r="G80" s="43">
        <v>132</v>
      </c>
      <c r="H80" s="43">
        <v>59</v>
      </c>
      <c r="I80" s="43">
        <v>48</v>
      </c>
      <c r="J80" s="43">
        <v>4</v>
      </c>
      <c r="K80" s="43">
        <v>11</v>
      </c>
      <c r="L80" s="43">
        <v>6</v>
      </c>
      <c r="M80" s="43">
        <v>1</v>
      </c>
      <c r="N80" s="43">
        <v>444</v>
      </c>
      <c r="O80" s="43">
        <v>6.4571499999999995</v>
      </c>
      <c r="P80" s="43">
        <v>450.45715</v>
      </c>
    </row>
    <row r="81" spans="2:16" ht="15" customHeight="1">
      <c r="B81" s="5" t="s">
        <v>77</v>
      </c>
      <c r="C81" s="43">
        <v>5022</v>
      </c>
      <c r="D81" s="43">
        <v>291</v>
      </c>
      <c r="E81" s="43">
        <v>2078</v>
      </c>
      <c r="F81" s="43">
        <v>432</v>
      </c>
      <c r="G81" s="43">
        <v>610</v>
      </c>
      <c r="H81" s="43">
        <v>2309</v>
      </c>
      <c r="I81" s="43">
        <v>1366</v>
      </c>
      <c r="J81" s="43">
        <v>274</v>
      </c>
      <c r="K81" s="43">
        <v>73</v>
      </c>
      <c r="L81" s="43">
        <v>40</v>
      </c>
      <c r="M81" s="43">
        <v>1532</v>
      </c>
      <c r="N81" s="43">
        <v>14027</v>
      </c>
      <c r="O81" s="43"/>
      <c r="P81" s="43">
        <v>14027</v>
      </c>
    </row>
    <row r="82" spans="2:16" ht="15" customHeight="1">
      <c r="B82" s="5" t="s">
        <v>58</v>
      </c>
      <c r="C82" s="43">
        <v>22661</v>
      </c>
      <c r="D82" s="43">
        <v>23841</v>
      </c>
      <c r="E82" s="43">
        <v>14659</v>
      </c>
      <c r="F82" s="43">
        <v>6345</v>
      </c>
      <c r="G82" s="43">
        <v>5618</v>
      </c>
      <c r="H82" s="43">
        <v>22271</v>
      </c>
      <c r="I82" s="43">
        <v>18893</v>
      </c>
      <c r="J82" s="43">
        <v>8326</v>
      </c>
      <c r="K82" s="43">
        <v>5560</v>
      </c>
      <c r="L82" s="43">
        <v>1562</v>
      </c>
      <c r="M82" s="43">
        <v>1747</v>
      </c>
      <c r="N82" s="43">
        <v>131483</v>
      </c>
      <c r="O82" s="43">
        <v>3417.302929999998</v>
      </c>
      <c r="P82" s="43">
        <v>134900.30293</v>
      </c>
    </row>
    <row r="83" spans="2:16" ht="15" customHeight="1">
      <c r="B83" s="176" t="s">
        <v>184</v>
      </c>
      <c r="C83" s="176"/>
      <c r="D83" s="176"/>
      <c r="E83" s="176"/>
      <c r="F83" s="176"/>
      <c r="G83" s="176"/>
      <c r="H83" s="176"/>
      <c r="I83" s="176"/>
      <c r="J83" s="176"/>
      <c r="K83" s="176"/>
      <c r="L83" s="176"/>
      <c r="M83" s="176"/>
      <c r="N83" s="176"/>
      <c r="O83" s="176"/>
      <c r="P83" s="176"/>
    </row>
    <row r="84" spans="2:16" ht="15" customHeight="1">
      <c r="B84" s="158"/>
      <c r="C84" s="158"/>
      <c r="D84" s="158"/>
      <c r="E84" s="158"/>
      <c r="F84" s="158"/>
      <c r="G84" s="158"/>
      <c r="H84" s="158"/>
      <c r="I84" s="158"/>
      <c r="J84" s="158"/>
      <c r="K84" s="158"/>
      <c r="L84" s="158"/>
      <c r="M84" s="158"/>
      <c r="N84" s="158"/>
      <c r="O84" s="158"/>
      <c r="P84" s="158"/>
    </row>
    <row r="85" ht="15" customHeight="1"/>
    <row r="86" ht="15" customHeight="1"/>
    <row r="87" ht="15" customHeight="1"/>
    <row r="88" spans="2:16" ht="15" customHeight="1">
      <c r="B88" s="185" t="s">
        <v>8</v>
      </c>
      <c r="C88" s="185"/>
      <c r="D88" s="185"/>
      <c r="E88" s="185"/>
      <c r="F88" s="185"/>
      <c r="G88" s="185"/>
      <c r="H88" s="185"/>
      <c r="I88" s="185"/>
      <c r="J88" s="185"/>
      <c r="K88" s="185"/>
      <c r="L88" s="185"/>
      <c r="M88" s="185"/>
      <c r="N88" s="185"/>
      <c r="O88" s="185"/>
      <c r="P88" s="185"/>
    </row>
    <row r="89" ht="15" customHeight="1"/>
    <row r="90" spans="2:16" ht="15" customHeight="1">
      <c r="B90" s="197"/>
      <c r="C90" s="199" t="s">
        <v>75</v>
      </c>
      <c r="D90" s="199"/>
      <c r="E90" s="199"/>
      <c r="F90" s="199"/>
      <c r="G90" s="199"/>
      <c r="H90" s="199"/>
      <c r="I90" s="199"/>
      <c r="J90" s="199"/>
      <c r="K90" s="199"/>
      <c r="L90" s="199"/>
      <c r="M90" s="199"/>
      <c r="N90" s="200" t="s">
        <v>78</v>
      </c>
      <c r="O90" s="200" t="s">
        <v>76</v>
      </c>
      <c r="P90" s="199" t="s">
        <v>58</v>
      </c>
    </row>
    <row r="91" spans="2:16" ht="15" customHeight="1">
      <c r="B91" s="198"/>
      <c r="C91" s="1" t="s">
        <v>59</v>
      </c>
      <c r="D91" s="1" t="s">
        <v>60</v>
      </c>
      <c r="E91" s="1" t="s">
        <v>61</v>
      </c>
      <c r="F91" s="1" t="s">
        <v>62</v>
      </c>
      <c r="G91" s="1" t="s">
        <v>63</v>
      </c>
      <c r="H91" s="1" t="s">
        <v>64</v>
      </c>
      <c r="I91" s="1" t="s">
        <v>65</v>
      </c>
      <c r="J91" s="1" t="s">
        <v>66</v>
      </c>
      <c r="K91" s="1" t="s">
        <v>67</v>
      </c>
      <c r="L91" s="1">
        <v>88</v>
      </c>
      <c r="M91" s="1">
        <v>99</v>
      </c>
      <c r="N91" s="201"/>
      <c r="O91" s="201"/>
      <c r="P91" s="199"/>
    </row>
    <row r="92" spans="2:16" ht="15" customHeight="1">
      <c r="B92" s="2" t="s">
        <v>68</v>
      </c>
      <c r="C92" s="43">
        <v>16371</v>
      </c>
      <c r="D92" s="43">
        <v>2748</v>
      </c>
      <c r="E92" s="43">
        <v>2919</v>
      </c>
      <c r="F92" s="43">
        <v>1902</v>
      </c>
      <c r="G92" s="43">
        <v>1140</v>
      </c>
      <c r="H92" s="43">
        <v>5501</v>
      </c>
      <c r="I92" s="43">
        <v>5064</v>
      </c>
      <c r="J92" s="43">
        <v>1169</v>
      </c>
      <c r="K92" s="43">
        <v>1305</v>
      </c>
      <c r="L92" s="43">
        <v>602</v>
      </c>
      <c r="M92" s="43">
        <v>607</v>
      </c>
      <c r="N92" s="43">
        <v>39328</v>
      </c>
      <c r="O92" s="43">
        <v>1598</v>
      </c>
      <c r="P92" s="43">
        <v>40926</v>
      </c>
    </row>
    <row r="93" spans="2:16" ht="15" customHeight="1">
      <c r="B93" s="3" t="s">
        <v>156</v>
      </c>
      <c r="C93" s="43">
        <v>102</v>
      </c>
      <c r="D93" s="43">
        <v>22228</v>
      </c>
      <c r="E93" s="43">
        <v>56</v>
      </c>
      <c r="F93" s="43">
        <v>13</v>
      </c>
      <c r="G93" s="43">
        <v>6</v>
      </c>
      <c r="H93" s="43">
        <v>69</v>
      </c>
      <c r="I93" s="43">
        <v>45</v>
      </c>
      <c r="J93" s="43">
        <v>1174</v>
      </c>
      <c r="K93" s="43">
        <v>5</v>
      </c>
      <c r="L93" s="43">
        <v>237</v>
      </c>
      <c r="M93" s="43">
        <v>27</v>
      </c>
      <c r="N93" s="43">
        <v>23962</v>
      </c>
      <c r="O93" s="43">
        <v>610</v>
      </c>
      <c r="P93" s="43">
        <v>24572</v>
      </c>
    </row>
    <row r="94" spans="2:16" ht="15" customHeight="1">
      <c r="B94" s="2" t="s">
        <v>72</v>
      </c>
      <c r="C94" s="43">
        <v>23</v>
      </c>
      <c r="D94" s="43">
        <v>24</v>
      </c>
      <c r="E94" s="43">
        <v>9689</v>
      </c>
      <c r="F94" s="43">
        <v>4</v>
      </c>
      <c r="G94" s="43">
        <v>2</v>
      </c>
      <c r="H94" s="43">
        <v>12</v>
      </c>
      <c r="I94" s="43">
        <v>12</v>
      </c>
      <c r="J94" s="43">
        <v>4</v>
      </c>
      <c r="K94" s="43">
        <v>4</v>
      </c>
      <c r="L94" s="43">
        <v>66</v>
      </c>
      <c r="M94" s="43">
        <v>9</v>
      </c>
      <c r="N94" s="43">
        <v>9849</v>
      </c>
      <c r="O94" s="43">
        <v>308</v>
      </c>
      <c r="P94" s="43">
        <v>10157</v>
      </c>
    </row>
    <row r="95" spans="2:16" ht="15" customHeight="1">
      <c r="B95" s="2" t="s">
        <v>73</v>
      </c>
      <c r="C95" s="43">
        <v>19</v>
      </c>
      <c r="D95" s="43">
        <v>7</v>
      </c>
      <c r="E95" s="43">
        <v>14</v>
      </c>
      <c r="F95" s="43">
        <v>3749</v>
      </c>
      <c r="G95" s="43">
        <v>4</v>
      </c>
      <c r="H95" s="43">
        <v>19</v>
      </c>
      <c r="I95" s="43">
        <v>8</v>
      </c>
      <c r="J95" s="43">
        <v>0</v>
      </c>
      <c r="K95" s="43">
        <v>1</v>
      </c>
      <c r="L95" s="43">
        <v>130</v>
      </c>
      <c r="M95" s="43">
        <v>1</v>
      </c>
      <c r="N95" s="43">
        <v>3952</v>
      </c>
      <c r="O95" s="43">
        <v>65</v>
      </c>
      <c r="P95" s="43">
        <v>4017</v>
      </c>
    </row>
    <row r="96" spans="2:16" ht="15" customHeight="1">
      <c r="B96" s="2" t="s">
        <v>74</v>
      </c>
      <c r="C96" s="43">
        <v>3</v>
      </c>
      <c r="D96" s="43">
        <v>0</v>
      </c>
      <c r="E96" s="43">
        <v>1</v>
      </c>
      <c r="F96" s="43">
        <v>0</v>
      </c>
      <c r="G96" s="43">
        <v>3295</v>
      </c>
      <c r="H96" s="43">
        <v>10</v>
      </c>
      <c r="I96" s="43">
        <v>2</v>
      </c>
      <c r="J96" s="43">
        <v>1</v>
      </c>
      <c r="K96" s="43">
        <v>4</v>
      </c>
      <c r="L96" s="43">
        <v>13</v>
      </c>
      <c r="M96" s="43">
        <v>0</v>
      </c>
      <c r="N96" s="43">
        <v>3329</v>
      </c>
      <c r="O96" s="43">
        <v>34</v>
      </c>
      <c r="P96" s="43">
        <v>3363</v>
      </c>
    </row>
    <row r="97" spans="2:16" ht="15" customHeight="1">
      <c r="B97" s="2" t="s">
        <v>69</v>
      </c>
      <c r="C97" s="43">
        <v>292</v>
      </c>
      <c r="D97" s="43">
        <v>137</v>
      </c>
      <c r="E97" s="43">
        <v>183</v>
      </c>
      <c r="F97" s="43">
        <v>100</v>
      </c>
      <c r="G97" s="43">
        <v>99</v>
      </c>
      <c r="H97" s="43">
        <v>13959</v>
      </c>
      <c r="I97" s="43">
        <v>914</v>
      </c>
      <c r="J97" s="43">
        <v>106</v>
      </c>
      <c r="K97" s="43">
        <v>818</v>
      </c>
      <c r="L97" s="43">
        <v>59</v>
      </c>
      <c r="M97" s="43">
        <v>28</v>
      </c>
      <c r="N97" s="43">
        <v>16695</v>
      </c>
      <c r="O97" s="43">
        <v>268</v>
      </c>
      <c r="P97" s="43">
        <v>16963</v>
      </c>
    </row>
    <row r="98" spans="2:16" ht="15" customHeight="1">
      <c r="B98" s="2" t="s">
        <v>124</v>
      </c>
      <c r="C98" s="43">
        <v>335</v>
      </c>
      <c r="D98" s="43">
        <v>51</v>
      </c>
      <c r="E98" s="43">
        <v>36</v>
      </c>
      <c r="F98" s="43">
        <v>43</v>
      </c>
      <c r="G98" s="43">
        <v>67</v>
      </c>
      <c r="H98" s="43">
        <v>548</v>
      </c>
      <c r="I98" s="43">
        <v>11434</v>
      </c>
      <c r="J98" s="43">
        <v>25</v>
      </c>
      <c r="K98" s="43">
        <v>64</v>
      </c>
      <c r="L98" s="43">
        <v>40</v>
      </c>
      <c r="M98" s="43">
        <v>14</v>
      </c>
      <c r="N98" s="43">
        <v>12657</v>
      </c>
      <c r="O98" s="43">
        <v>175</v>
      </c>
      <c r="P98" s="43">
        <v>12832</v>
      </c>
    </row>
    <row r="99" spans="2:16" ht="15" customHeight="1">
      <c r="B99" s="2" t="s">
        <v>71</v>
      </c>
      <c r="C99" s="43">
        <v>65</v>
      </c>
      <c r="D99" s="43">
        <v>97</v>
      </c>
      <c r="E99" s="43">
        <v>12</v>
      </c>
      <c r="F99" s="43">
        <v>12</v>
      </c>
      <c r="G99" s="43">
        <v>2</v>
      </c>
      <c r="H99" s="43">
        <v>21</v>
      </c>
      <c r="I99" s="43">
        <v>30</v>
      </c>
      <c r="J99" s="43">
        <v>6416</v>
      </c>
      <c r="K99" s="43">
        <v>0</v>
      </c>
      <c r="L99" s="43">
        <v>232</v>
      </c>
      <c r="M99" s="43">
        <v>4</v>
      </c>
      <c r="N99" s="43">
        <v>6891</v>
      </c>
      <c r="O99" s="43">
        <v>233</v>
      </c>
      <c r="P99" s="43">
        <v>7124</v>
      </c>
    </row>
    <row r="100" spans="2:16" ht="15" customHeight="1">
      <c r="B100" s="2" t="s">
        <v>155</v>
      </c>
      <c r="C100" s="43">
        <v>28</v>
      </c>
      <c r="D100" s="43">
        <v>15</v>
      </c>
      <c r="E100" s="43">
        <v>4</v>
      </c>
      <c r="F100" s="43">
        <v>91</v>
      </c>
      <c r="G100" s="43">
        <v>38</v>
      </c>
      <c r="H100" s="43">
        <v>28</v>
      </c>
      <c r="I100" s="43">
        <v>16</v>
      </c>
      <c r="J100" s="43">
        <v>0</v>
      </c>
      <c r="K100" s="43">
        <v>2922</v>
      </c>
      <c r="L100" s="43">
        <v>10</v>
      </c>
      <c r="M100" s="43">
        <v>6</v>
      </c>
      <c r="N100" s="43">
        <v>3158</v>
      </c>
      <c r="O100" s="43">
        <v>35</v>
      </c>
      <c r="P100" s="43">
        <v>3193</v>
      </c>
    </row>
    <row r="101" spans="2:16" ht="15" customHeight="1">
      <c r="B101" s="2" t="s">
        <v>157</v>
      </c>
      <c r="C101" s="43">
        <v>28</v>
      </c>
      <c r="D101" s="43">
        <v>11</v>
      </c>
      <c r="E101" s="43">
        <v>3</v>
      </c>
      <c r="F101" s="43">
        <v>165</v>
      </c>
      <c r="G101" s="43">
        <v>98</v>
      </c>
      <c r="H101" s="43">
        <v>32</v>
      </c>
      <c r="I101" s="43">
        <v>52</v>
      </c>
      <c r="J101" s="43">
        <v>8</v>
      </c>
      <c r="K101" s="43">
        <v>6</v>
      </c>
      <c r="L101" s="43">
        <v>1</v>
      </c>
      <c r="M101" s="43">
        <v>0</v>
      </c>
      <c r="N101" s="43">
        <v>404</v>
      </c>
      <c r="O101" s="43">
        <v>6</v>
      </c>
      <c r="P101" s="43">
        <v>410</v>
      </c>
    </row>
    <row r="102" spans="2:16" ht="15" customHeight="1">
      <c r="B102" s="5" t="s">
        <v>77</v>
      </c>
      <c r="C102" s="43">
        <v>4879</v>
      </c>
      <c r="D102" s="43">
        <v>178</v>
      </c>
      <c r="E102" s="43">
        <v>2223</v>
      </c>
      <c r="F102" s="43">
        <v>601</v>
      </c>
      <c r="G102" s="43">
        <v>320</v>
      </c>
      <c r="H102" s="43">
        <v>2123</v>
      </c>
      <c r="I102" s="43">
        <v>1561</v>
      </c>
      <c r="J102" s="43">
        <v>109</v>
      </c>
      <c r="K102" s="43">
        <v>87</v>
      </c>
      <c r="L102" s="43">
        <v>0</v>
      </c>
      <c r="M102" s="43">
        <v>1061</v>
      </c>
      <c r="N102" s="43">
        <v>13142</v>
      </c>
      <c r="O102" s="43"/>
      <c r="P102" s="43">
        <v>13142</v>
      </c>
    </row>
    <row r="103" spans="2:16" ht="15" customHeight="1">
      <c r="B103" s="5" t="s">
        <v>58</v>
      </c>
      <c r="C103" s="43">
        <v>22145</v>
      </c>
      <c r="D103" s="43">
        <v>25496</v>
      </c>
      <c r="E103" s="43">
        <v>15140</v>
      </c>
      <c r="F103" s="43">
        <v>6680</v>
      </c>
      <c r="G103" s="43">
        <v>5071</v>
      </c>
      <c r="H103" s="43">
        <v>22322</v>
      </c>
      <c r="I103" s="43">
        <v>19138</v>
      </c>
      <c r="J103" s="43">
        <v>9012</v>
      </c>
      <c r="K103" s="43">
        <v>5216</v>
      </c>
      <c r="L103" s="43">
        <v>1390</v>
      </c>
      <c r="M103" s="43">
        <v>1757</v>
      </c>
      <c r="N103" s="43">
        <v>133367</v>
      </c>
      <c r="O103" s="43">
        <v>3332</v>
      </c>
      <c r="P103" s="43">
        <v>136699</v>
      </c>
    </row>
    <row r="104" spans="2:16" ht="15" customHeight="1">
      <c r="B104" s="176" t="s">
        <v>184</v>
      </c>
      <c r="C104" s="176"/>
      <c r="D104" s="176"/>
      <c r="E104" s="176"/>
      <c r="F104" s="176"/>
      <c r="G104" s="176"/>
      <c r="H104" s="176"/>
      <c r="I104" s="176"/>
      <c r="J104" s="176"/>
      <c r="K104" s="176"/>
      <c r="L104" s="176"/>
      <c r="M104" s="176"/>
      <c r="N104" s="176"/>
      <c r="O104" s="176"/>
      <c r="P104" s="176"/>
    </row>
    <row r="105" spans="2:16" ht="15" customHeight="1">
      <c r="B105" s="158"/>
      <c r="C105" s="158"/>
      <c r="D105" s="158"/>
      <c r="E105" s="158"/>
      <c r="F105" s="158"/>
      <c r="G105" s="158"/>
      <c r="H105" s="158"/>
      <c r="I105" s="158"/>
      <c r="J105" s="158"/>
      <c r="K105" s="158"/>
      <c r="L105" s="158"/>
      <c r="M105" s="158"/>
      <c r="N105" s="158"/>
      <c r="O105" s="158"/>
      <c r="P105" s="158"/>
    </row>
    <row r="106" ht="15" customHeight="1"/>
    <row r="107" ht="15" customHeight="1"/>
    <row r="108" ht="15" customHeight="1"/>
    <row r="109" spans="2:16" ht="15" customHeight="1">
      <c r="B109" s="185" t="s">
        <v>55</v>
      </c>
      <c r="C109" s="185"/>
      <c r="D109" s="185"/>
      <c r="E109" s="185"/>
      <c r="F109" s="185"/>
      <c r="G109" s="185"/>
      <c r="H109" s="185"/>
      <c r="I109" s="185"/>
      <c r="J109" s="185"/>
      <c r="K109" s="185"/>
      <c r="L109" s="185"/>
      <c r="M109" s="185"/>
      <c r="N109" s="185"/>
      <c r="O109" s="185"/>
      <c r="P109" s="185"/>
    </row>
    <row r="110" spans="2:16" ht="15" customHeight="1">
      <c r="B110" s="129"/>
      <c r="C110" s="129"/>
      <c r="D110" s="129"/>
      <c r="E110" s="129"/>
      <c r="F110" s="129"/>
      <c r="G110" s="129"/>
      <c r="H110" s="129"/>
      <c r="I110" s="129"/>
      <c r="J110" s="129"/>
      <c r="K110" s="129"/>
      <c r="L110" s="129"/>
      <c r="M110" s="129"/>
      <c r="N110" s="129"/>
      <c r="O110" s="129"/>
      <c r="P110" s="129"/>
    </row>
    <row r="111" spans="2:16" ht="15" customHeight="1">
      <c r="B111" s="206"/>
      <c r="C111" s="205" t="s">
        <v>75</v>
      </c>
      <c r="D111" s="205"/>
      <c r="E111" s="205"/>
      <c r="F111" s="205"/>
      <c r="G111" s="205"/>
      <c r="H111" s="205"/>
      <c r="I111" s="205"/>
      <c r="J111" s="205"/>
      <c r="K111" s="205"/>
      <c r="L111" s="205"/>
      <c r="M111" s="205"/>
      <c r="N111" s="208" t="s">
        <v>78</v>
      </c>
      <c r="O111" s="208" t="s">
        <v>76</v>
      </c>
      <c r="P111" s="205" t="s">
        <v>58</v>
      </c>
    </row>
    <row r="112" spans="2:16" ht="15" customHeight="1">
      <c r="B112" s="207"/>
      <c r="C112" s="130" t="s">
        <v>59</v>
      </c>
      <c r="D112" s="130" t="s">
        <v>60</v>
      </c>
      <c r="E112" s="130" t="s">
        <v>61</v>
      </c>
      <c r="F112" s="130" t="s">
        <v>62</v>
      </c>
      <c r="G112" s="130" t="s">
        <v>63</v>
      </c>
      <c r="H112" s="130" t="s">
        <v>64</v>
      </c>
      <c r="I112" s="130" t="s">
        <v>65</v>
      </c>
      <c r="J112" s="130" t="s">
        <v>66</v>
      </c>
      <c r="K112" s="130" t="s">
        <v>67</v>
      </c>
      <c r="L112" s="130">
        <v>88</v>
      </c>
      <c r="M112" s="130">
        <v>99</v>
      </c>
      <c r="N112" s="209"/>
      <c r="O112" s="209"/>
      <c r="P112" s="205"/>
    </row>
    <row r="113" spans="2:17" ht="15" customHeight="1">
      <c r="B113" s="2" t="s">
        <v>68</v>
      </c>
      <c r="C113" s="41">
        <v>16714</v>
      </c>
      <c r="D113" s="41">
        <v>2581</v>
      </c>
      <c r="E113" s="41">
        <v>2919</v>
      </c>
      <c r="F113" s="41">
        <v>1732</v>
      </c>
      <c r="G113" s="41">
        <v>1108</v>
      </c>
      <c r="H113" s="41">
        <v>5886</v>
      </c>
      <c r="I113" s="41">
        <v>5028</v>
      </c>
      <c r="J113" s="41">
        <v>1193</v>
      </c>
      <c r="K113" s="41">
        <v>1267</v>
      </c>
      <c r="L113" s="41">
        <v>441</v>
      </c>
      <c r="M113" s="41">
        <v>155</v>
      </c>
      <c r="N113" s="41">
        <v>39024</v>
      </c>
      <c r="O113" s="41">
        <v>1547</v>
      </c>
      <c r="P113" s="41">
        <v>40571</v>
      </c>
      <c r="Q113" s="8"/>
    </row>
    <row r="114" spans="2:17" ht="15" customHeight="1">
      <c r="B114" s="3" t="s">
        <v>156</v>
      </c>
      <c r="C114" s="41">
        <v>88</v>
      </c>
      <c r="D114" s="41">
        <v>20357</v>
      </c>
      <c r="E114" s="41">
        <v>56</v>
      </c>
      <c r="F114" s="41">
        <v>7</v>
      </c>
      <c r="G114" s="41">
        <v>13</v>
      </c>
      <c r="H114" s="41">
        <v>80</v>
      </c>
      <c r="I114" s="41">
        <v>38</v>
      </c>
      <c r="J114" s="41">
        <v>1199</v>
      </c>
      <c r="K114" s="41">
        <v>11</v>
      </c>
      <c r="L114" s="41">
        <v>206</v>
      </c>
      <c r="M114" s="41">
        <v>8</v>
      </c>
      <c r="N114" s="41">
        <v>22063</v>
      </c>
      <c r="O114" s="41">
        <v>713</v>
      </c>
      <c r="P114" s="41">
        <v>22776</v>
      </c>
      <c r="Q114" s="8"/>
    </row>
    <row r="115" spans="2:17" ht="15" customHeight="1">
      <c r="B115" s="2" t="s">
        <v>72</v>
      </c>
      <c r="C115" s="41">
        <v>46</v>
      </c>
      <c r="D115" s="41">
        <v>13</v>
      </c>
      <c r="E115" s="41">
        <v>9304</v>
      </c>
      <c r="F115" s="41">
        <v>3</v>
      </c>
      <c r="G115" s="41">
        <v>1</v>
      </c>
      <c r="H115" s="41">
        <v>16</v>
      </c>
      <c r="I115" s="41">
        <v>12</v>
      </c>
      <c r="J115" s="41">
        <v>3</v>
      </c>
      <c r="K115" s="41">
        <v>1</v>
      </c>
      <c r="L115" s="41">
        <v>34</v>
      </c>
      <c r="M115" s="41">
        <v>2</v>
      </c>
      <c r="N115" s="41">
        <v>9435</v>
      </c>
      <c r="O115" s="41">
        <v>282</v>
      </c>
      <c r="P115" s="41">
        <v>9717</v>
      </c>
      <c r="Q115" s="8"/>
    </row>
    <row r="116" spans="2:17" ht="15" customHeight="1">
      <c r="B116" s="2" t="s">
        <v>73</v>
      </c>
      <c r="C116" s="41">
        <v>17</v>
      </c>
      <c r="D116" s="41">
        <v>2</v>
      </c>
      <c r="E116" s="41">
        <v>9</v>
      </c>
      <c r="F116" s="41">
        <v>3467</v>
      </c>
      <c r="G116" s="41">
        <v>4</v>
      </c>
      <c r="H116" s="41">
        <v>9</v>
      </c>
      <c r="I116" s="41">
        <v>9</v>
      </c>
      <c r="J116" s="41">
        <v>2</v>
      </c>
      <c r="K116" s="41">
        <v>2</v>
      </c>
      <c r="L116" s="41">
        <v>111</v>
      </c>
      <c r="M116" s="41">
        <v>0</v>
      </c>
      <c r="N116" s="41">
        <v>3632</v>
      </c>
      <c r="O116" s="41">
        <v>51</v>
      </c>
      <c r="P116" s="41">
        <v>3683</v>
      </c>
      <c r="Q116" s="8"/>
    </row>
    <row r="117" spans="2:17" ht="15" customHeight="1">
      <c r="B117" s="2" t="s">
        <v>74</v>
      </c>
      <c r="C117" s="41">
        <v>8</v>
      </c>
      <c r="D117" s="41">
        <v>2</v>
      </c>
      <c r="E117" s="41">
        <v>1</v>
      </c>
      <c r="F117" s="41">
        <v>0</v>
      </c>
      <c r="G117" s="41">
        <v>3262</v>
      </c>
      <c r="H117" s="41">
        <v>10</v>
      </c>
      <c r="I117" s="41">
        <v>3</v>
      </c>
      <c r="J117" s="41">
        <v>0</v>
      </c>
      <c r="K117" s="41">
        <v>1</v>
      </c>
      <c r="L117" s="41">
        <v>9</v>
      </c>
      <c r="M117" s="41">
        <v>0</v>
      </c>
      <c r="N117" s="41">
        <v>3296</v>
      </c>
      <c r="O117" s="41">
        <v>35</v>
      </c>
      <c r="P117" s="41">
        <v>3331</v>
      </c>
      <c r="Q117" s="8"/>
    </row>
    <row r="118" spans="2:17" ht="15" customHeight="1">
      <c r="B118" s="2" t="s">
        <v>69</v>
      </c>
      <c r="C118" s="41">
        <v>304</v>
      </c>
      <c r="D118" s="41">
        <v>198</v>
      </c>
      <c r="E118" s="41">
        <v>124</v>
      </c>
      <c r="F118" s="41">
        <v>127</v>
      </c>
      <c r="G118" s="41">
        <v>98</v>
      </c>
      <c r="H118" s="41">
        <v>12835</v>
      </c>
      <c r="I118" s="41">
        <v>855</v>
      </c>
      <c r="J118" s="41">
        <v>132</v>
      </c>
      <c r="K118" s="41">
        <v>715</v>
      </c>
      <c r="L118" s="41">
        <v>49</v>
      </c>
      <c r="M118" s="41">
        <v>20</v>
      </c>
      <c r="N118" s="41">
        <v>15457</v>
      </c>
      <c r="O118" s="41">
        <v>202</v>
      </c>
      <c r="P118" s="41">
        <v>15659</v>
      </c>
      <c r="Q118" s="8"/>
    </row>
    <row r="119" spans="2:17" ht="15" customHeight="1">
      <c r="B119" s="2" t="s">
        <v>124</v>
      </c>
      <c r="C119" s="41">
        <v>340</v>
      </c>
      <c r="D119" s="41">
        <v>59</v>
      </c>
      <c r="E119" s="41">
        <v>34</v>
      </c>
      <c r="F119" s="41">
        <v>39</v>
      </c>
      <c r="G119" s="41">
        <v>60</v>
      </c>
      <c r="H119" s="41">
        <v>582</v>
      </c>
      <c r="I119" s="41">
        <v>10130</v>
      </c>
      <c r="J119" s="41">
        <v>43</v>
      </c>
      <c r="K119" s="41">
        <v>36</v>
      </c>
      <c r="L119" s="41">
        <v>37</v>
      </c>
      <c r="M119" s="41">
        <v>6</v>
      </c>
      <c r="N119" s="41">
        <v>11366</v>
      </c>
      <c r="O119" s="41">
        <v>191</v>
      </c>
      <c r="P119" s="41">
        <v>11557</v>
      </c>
      <c r="Q119" s="8"/>
    </row>
    <row r="120" spans="2:17" ht="15" customHeight="1">
      <c r="B120" s="2" t="s">
        <v>71</v>
      </c>
      <c r="C120" s="41">
        <v>52</v>
      </c>
      <c r="D120" s="41">
        <v>85</v>
      </c>
      <c r="E120" s="41">
        <v>3</v>
      </c>
      <c r="F120" s="41">
        <v>9</v>
      </c>
      <c r="G120" s="41">
        <v>2</v>
      </c>
      <c r="H120" s="41">
        <v>58</v>
      </c>
      <c r="I120" s="41">
        <v>30</v>
      </c>
      <c r="J120" s="41">
        <v>6010</v>
      </c>
      <c r="K120" s="41">
        <v>1</v>
      </c>
      <c r="L120" s="41">
        <v>201</v>
      </c>
      <c r="M120" s="41">
        <v>3</v>
      </c>
      <c r="N120" s="41">
        <v>6454</v>
      </c>
      <c r="O120" s="41">
        <v>216</v>
      </c>
      <c r="P120" s="41">
        <v>6670</v>
      </c>
      <c r="Q120" s="8"/>
    </row>
    <row r="121" spans="2:17" ht="15" customHeight="1">
      <c r="B121" s="2" t="s">
        <v>155</v>
      </c>
      <c r="C121" s="41">
        <v>30</v>
      </c>
      <c r="D121" s="41">
        <v>17</v>
      </c>
      <c r="E121" s="41">
        <v>4</v>
      </c>
      <c r="F121" s="41">
        <v>90</v>
      </c>
      <c r="G121" s="41">
        <v>44</v>
      </c>
      <c r="H121" s="41">
        <v>35</v>
      </c>
      <c r="I121" s="41">
        <v>4</v>
      </c>
      <c r="J121" s="41">
        <v>1</v>
      </c>
      <c r="K121" s="41">
        <v>2576</v>
      </c>
      <c r="L121" s="41">
        <v>6</v>
      </c>
      <c r="M121" s="41">
        <v>1</v>
      </c>
      <c r="N121" s="41">
        <v>2808</v>
      </c>
      <c r="O121" s="41">
        <v>19</v>
      </c>
      <c r="P121" s="41">
        <v>2827</v>
      </c>
      <c r="Q121" s="8"/>
    </row>
    <row r="122" spans="2:17" ht="15" customHeight="1">
      <c r="B122" s="2" t="s">
        <v>157</v>
      </c>
      <c r="C122" s="41">
        <v>41</v>
      </c>
      <c r="D122" s="41">
        <v>10</v>
      </c>
      <c r="E122" s="41">
        <v>15</v>
      </c>
      <c r="F122" s="41">
        <v>118</v>
      </c>
      <c r="G122" s="41">
        <v>112</v>
      </c>
      <c r="H122" s="41">
        <v>74</v>
      </c>
      <c r="I122" s="41">
        <v>50</v>
      </c>
      <c r="J122" s="41">
        <v>0</v>
      </c>
      <c r="K122" s="41">
        <v>20</v>
      </c>
      <c r="L122" s="41">
        <v>6</v>
      </c>
      <c r="M122" s="41">
        <v>1</v>
      </c>
      <c r="N122" s="41">
        <v>447</v>
      </c>
      <c r="O122" s="41">
        <v>3</v>
      </c>
      <c r="P122" s="41">
        <v>450</v>
      </c>
      <c r="Q122" s="8"/>
    </row>
    <row r="123" spans="2:17" ht="15" customHeight="1">
      <c r="B123" s="5" t="s">
        <v>77</v>
      </c>
      <c r="C123" s="41">
        <v>3809</v>
      </c>
      <c r="D123" s="41">
        <v>124</v>
      </c>
      <c r="E123" s="41">
        <v>1333</v>
      </c>
      <c r="F123" s="41">
        <v>343</v>
      </c>
      <c r="G123" s="41">
        <v>155</v>
      </c>
      <c r="H123" s="41">
        <v>1727</v>
      </c>
      <c r="I123" s="41">
        <v>1310</v>
      </c>
      <c r="J123" s="41">
        <v>45</v>
      </c>
      <c r="K123" s="41">
        <v>45</v>
      </c>
      <c r="L123" s="41">
        <v>20</v>
      </c>
      <c r="M123" s="41">
        <v>668</v>
      </c>
      <c r="N123" s="41">
        <v>9579</v>
      </c>
      <c r="O123" s="41"/>
      <c r="P123" s="41">
        <v>9579</v>
      </c>
      <c r="Q123" s="8"/>
    </row>
    <row r="124" spans="2:17" ht="15" customHeight="1">
      <c r="B124" s="5" t="s">
        <v>58</v>
      </c>
      <c r="C124" s="41">
        <v>21449</v>
      </c>
      <c r="D124" s="41">
        <v>23448</v>
      </c>
      <c r="E124" s="41">
        <v>13802</v>
      </c>
      <c r="F124" s="41">
        <v>5935</v>
      </c>
      <c r="G124" s="41">
        <v>4859</v>
      </c>
      <c r="H124" s="41">
        <v>21312</v>
      </c>
      <c r="I124" s="41">
        <v>17469</v>
      </c>
      <c r="J124" s="41">
        <v>8628</v>
      </c>
      <c r="K124" s="41">
        <v>4675</v>
      </c>
      <c r="L124" s="41">
        <v>1120</v>
      </c>
      <c r="M124" s="41">
        <v>864</v>
      </c>
      <c r="N124" s="41">
        <v>123561</v>
      </c>
      <c r="O124" s="41">
        <v>3259</v>
      </c>
      <c r="P124" s="41">
        <v>126820</v>
      </c>
      <c r="Q124" s="8"/>
    </row>
    <row r="125" spans="2:16" ht="15" customHeight="1">
      <c r="B125" s="176" t="s">
        <v>184</v>
      </c>
      <c r="C125" s="176"/>
      <c r="D125" s="176"/>
      <c r="E125" s="176"/>
      <c r="F125" s="176"/>
      <c r="G125" s="176"/>
      <c r="H125" s="176"/>
      <c r="I125" s="176"/>
      <c r="J125" s="176"/>
      <c r="K125" s="176"/>
      <c r="L125" s="176"/>
      <c r="M125" s="176"/>
      <c r="N125" s="176"/>
      <c r="O125" s="176"/>
      <c r="P125" s="176"/>
    </row>
    <row r="126" spans="2:16" ht="15" customHeight="1">
      <c r="B126" s="158"/>
      <c r="C126" s="158"/>
      <c r="D126" s="158"/>
      <c r="E126" s="158"/>
      <c r="F126" s="158"/>
      <c r="G126" s="158"/>
      <c r="H126" s="158"/>
      <c r="I126" s="158"/>
      <c r="J126" s="158"/>
      <c r="K126" s="158"/>
      <c r="L126" s="158"/>
      <c r="M126" s="158"/>
      <c r="N126" s="158"/>
      <c r="O126" s="158"/>
      <c r="P126" s="158"/>
    </row>
    <row r="127" ht="15" customHeight="1"/>
    <row r="128" ht="15" customHeight="1"/>
    <row r="129" ht="15" customHeight="1"/>
    <row r="130" ht="15" customHeight="1"/>
  </sheetData>
  <mergeCells count="42">
    <mergeCell ref="B104:P105"/>
    <mergeCell ref="B88:P88"/>
    <mergeCell ref="B90:B91"/>
    <mergeCell ref="C90:M90"/>
    <mergeCell ref="N90:N91"/>
    <mergeCell ref="O90:O91"/>
    <mergeCell ref="P90:P91"/>
    <mergeCell ref="B125:P126"/>
    <mergeCell ref="B109:P109"/>
    <mergeCell ref="B111:B112"/>
    <mergeCell ref="C111:M111"/>
    <mergeCell ref="N111:N112"/>
    <mergeCell ref="O111:O112"/>
    <mergeCell ref="P111:P112"/>
    <mergeCell ref="N48:N49"/>
    <mergeCell ref="O48:O49"/>
    <mergeCell ref="P48:P49"/>
    <mergeCell ref="B83:P84"/>
    <mergeCell ref="B69:B70"/>
    <mergeCell ref="C69:M69"/>
    <mergeCell ref="B67:P67"/>
    <mergeCell ref="N69:N70"/>
    <mergeCell ref="O69:O70"/>
    <mergeCell ref="P69:P70"/>
    <mergeCell ref="B62:P63"/>
    <mergeCell ref="B48:B49"/>
    <mergeCell ref="B46:P46"/>
    <mergeCell ref="P27:P28"/>
    <mergeCell ref="B27:B28"/>
    <mergeCell ref="C27:M27"/>
    <mergeCell ref="N27:N28"/>
    <mergeCell ref="O27:O28"/>
    <mergeCell ref="B41:P42"/>
    <mergeCell ref="C48:M48"/>
    <mergeCell ref="B25:P25"/>
    <mergeCell ref="B4:P4"/>
    <mergeCell ref="B6:B7"/>
    <mergeCell ref="C6:M6"/>
    <mergeCell ref="B20:P21"/>
    <mergeCell ref="N6:N7"/>
    <mergeCell ref="O6:O7"/>
    <mergeCell ref="P6:P7"/>
  </mergeCells>
  <hyperlinks>
    <hyperlink ref="A1" location="ÍNDICE!A1" display="Índice"/>
  </hyperlinks>
  <printOptions/>
  <pageMargins left="0.75" right="0.75" top="1" bottom="1" header="0" footer="0"/>
  <pageSetup horizontalDpi="200" verticalDpi="200" orientation="portrait" paperSize="9" r:id="rId1"/>
</worksheet>
</file>

<file path=xl/worksheets/sheet13.xml><?xml version="1.0" encoding="utf-8"?>
<worksheet xmlns="http://schemas.openxmlformats.org/spreadsheetml/2006/main" xmlns:r="http://schemas.openxmlformats.org/officeDocument/2006/relationships">
  <dimension ref="A1:Q125"/>
  <sheetViews>
    <sheetView showGridLines="0" showRowColHeaders="0" workbookViewId="0" topLeftCell="A1">
      <selection activeCell="A1" sqref="A1"/>
    </sheetView>
  </sheetViews>
  <sheetFormatPr defaultColWidth="11.421875" defaultRowHeight="12.75"/>
  <cols>
    <col min="2" max="2" width="22.7109375" style="0" customWidth="1"/>
    <col min="3" max="3" width="8.8515625" style="0" bestFit="1" customWidth="1"/>
    <col min="4" max="5" width="8.57421875" style="0" bestFit="1" customWidth="1"/>
    <col min="6" max="6" width="7.8515625" style="0" bestFit="1" customWidth="1"/>
    <col min="7" max="7" width="7.421875" style="0" bestFit="1" customWidth="1"/>
    <col min="8" max="8" width="8.8515625" style="0" bestFit="1" customWidth="1"/>
    <col min="9" max="9" width="8.28125" style="0" bestFit="1" customWidth="1"/>
    <col min="10" max="10" width="7.8515625" style="0" customWidth="1"/>
    <col min="11" max="11" width="7.421875" style="0" customWidth="1"/>
    <col min="12" max="12" width="7.00390625" style="0" bestFit="1" customWidth="1"/>
    <col min="13" max="13" width="10.00390625" style="0" bestFit="1" customWidth="1"/>
    <col min="14" max="14" width="10.140625" style="0" bestFit="1" customWidth="1"/>
    <col min="15" max="15" width="11.57421875" style="0" bestFit="1" customWidth="1"/>
    <col min="16" max="16" width="9.7109375" style="0" customWidth="1"/>
  </cols>
  <sheetData>
    <row r="1" spans="1:16" s="51" customFormat="1" ht="15" customHeight="1">
      <c r="A1" s="96" t="s">
        <v>236</v>
      </c>
      <c r="B1" s="52"/>
      <c r="C1" s="53"/>
      <c r="D1" s="53"/>
      <c r="E1" s="53"/>
      <c r="F1" s="53"/>
      <c r="G1" s="53"/>
      <c r="H1" s="53"/>
      <c r="I1" s="53"/>
      <c r="J1" s="53"/>
      <c r="K1" s="53"/>
      <c r="L1" s="53"/>
      <c r="M1" s="53"/>
      <c r="N1" s="53"/>
      <c r="O1" s="53"/>
      <c r="P1" s="53"/>
    </row>
    <row r="2" s="51" customFormat="1" ht="15" customHeight="1"/>
    <row r="3" spans="2:17" s="54" customFormat="1" ht="15" customHeight="1">
      <c r="B3" s="243" t="s">
        <v>192</v>
      </c>
      <c r="C3" s="243"/>
      <c r="D3" s="243"/>
      <c r="E3" s="243"/>
      <c r="F3" s="243"/>
      <c r="G3" s="243"/>
      <c r="H3" s="243"/>
      <c r="I3" s="243"/>
      <c r="J3" s="243"/>
      <c r="K3" s="243"/>
      <c r="L3" s="243"/>
      <c r="M3" s="243"/>
      <c r="N3" s="243"/>
      <c r="O3" s="243"/>
      <c r="P3" s="243"/>
      <c r="Q3" s="22"/>
    </row>
    <row r="4" s="54" customFormat="1" ht="15" customHeight="1"/>
    <row r="5" spans="2:16" s="55" customFormat="1" ht="15" customHeight="1">
      <c r="B5" s="219"/>
      <c r="C5" s="222" t="s">
        <v>75</v>
      </c>
      <c r="D5" s="222"/>
      <c r="E5" s="222"/>
      <c r="F5" s="222"/>
      <c r="G5" s="222"/>
      <c r="H5" s="222"/>
      <c r="I5" s="222"/>
      <c r="J5" s="222"/>
      <c r="K5" s="222"/>
      <c r="L5" s="222"/>
      <c r="M5" s="222"/>
      <c r="N5" s="235" t="s">
        <v>78</v>
      </c>
      <c r="O5" s="244" t="s">
        <v>191</v>
      </c>
      <c r="P5" s="222" t="s">
        <v>58</v>
      </c>
    </row>
    <row r="6" spans="2:16" s="55" customFormat="1" ht="15" customHeight="1">
      <c r="B6" s="220"/>
      <c r="C6" s="56" t="s">
        <v>59</v>
      </c>
      <c r="D6" s="56" t="s">
        <v>60</v>
      </c>
      <c r="E6" s="56" t="s">
        <v>61</v>
      </c>
      <c r="F6" s="56" t="s">
        <v>62</v>
      </c>
      <c r="G6" s="56" t="s">
        <v>63</v>
      </c>
      <c r="H6" s="56" t="s">
        <v>64</v>
      </c>
      <c r="I6" s="56" t="s">
        <v>65</v>
      </c>
      <c r="J6" s="56" t="s">
        <v>66</v>
      </c>
      <c r="K6" s="56" t="s">
        <v>67</v>
      </c>
      <c r="L6" s="56">
        <v>88</v>
      </c>
      <c r="M6" s="56">
        <v>99</v>
      </c>
      <c r="N6" s="236"/>
      <c r="O6" s="198"/>
      <c r="P6" s="222"/>
    </row>
    <row r="7" spans="2:16" s="55" customFormat="1" ht="15" customHeight="1">
      <c r="B7" s="59" t="s">
        <v>68</v>
      </c>
      <c r="C7" s="58">
        <v>117440</v>
      </c>
      <c r="D7" s="58">
        <v>11241</v>
      </c>
      <c r="E7" s="58">
        <v>9230</v>
      </c>
      <c r="F7" s="58">
        <v>7523</v>
      </c>
      <c r="G7" s="58">
        <v>3644</v>
      </c>
      <c r="H7" s="58">
        <v>28867</v>
      </c>
      <c r="I7" s="58">
        <v>31060</v>
      </c>
      <c r="J7" s="58">
        <v>6191</v>
      </c>
      <c r="K7" s="58">
        <v>6472</v>
      </c>
      <c r="L7" s="58">
        <v>391</v>
      </c>
      <c r="M7" s="58">
        <v>1507</v>
      </c>
      <c r="N7" s="58">
        <v>223566</v>
      </c>
      <c r="O7" s="58">
        <v>34964</v>
      </c>
      <c r="P7" s="58">
        <v>258530</v>
      </c>
    </row>
    <row r="8" spans="2:16" s="55" customFormat="1" ht="15" customHeight="1">
      <c r="B8" s="62" t="s">
        <v>210</v>
      </c>
      <c r="C8" s="58">
        <v>1144</v>
      </c>
      <c r="D8" s="58">
        <v>148621</v>
      </c>
      <c r="E8" s="58">
        <v>254</v>
      </c>
      <c r="F8" s="58">
        <v>144</v>
      </c>
      <c r="G8" s="58">
        <v>67</v>
      </c>
      <c r="H8" s="58">
        <v>584</v>
      </c>
      <c r="I8" s="58">
        <v>148</v>
      </c>
      <c r="J8" s="58">
        <v>11281</v>
      </c>
      <c r="K8" s="58">
        <v>104</v>
      </c>
      <c r="L8" s="58">
        <v>1414</v>
      </c>
      <c r="M8" s="58">
        <v>495</v>
      </c>
      <c r="N8" s="58">
        <v>164256</v>
      </c>
      <c r="O8" s="58">
        <v>5262</v>
      </c>
      <c r="P8" s="58">
        <v>169518</v>
      </c>
    </row>
    <row r="9" spans="2:16" s="55" customFormat="1" ht="15" customHeight="1">
      <c r="B9" s="59" t="s">
        <v>72</v>
      </c>
      <c r="C9" s="58">
        <v>150</v>
      </c>
      <c r="D9" s="58">
        <v>95</v>
      </c>
      <c r="E9" s="58">
        <v>76654</v>
      </c>
      <c r="F9" s="58">
        <v>12</v>
      </c>
      <c r="G9" s="58">
        <v>25</v>
      </c>
      <c r="H9" s="58">
        <v>163</v>
      </c>
      <c r="I9" s="58">
        <v>65</v>
      </c>
      <c r="J9" s="58">
        <v>16</v>
      </c>
      <c r="K9" s="58">
        <v>0</v>
      </c>
      <c r="L9" s="58">
        <v>569</v>
      </c>
      <c r="M9" s="58">
        <v>218</v>
      </c>
      <c r="N9" s="58">
        <v>77967</v>
      </c>
      <c r="O9" s="58">
        <v>2633</v>
      </c>
      <c r="P9" s="58">
        <v>80600</v>
      </c>
    </row>
    <row r="10" spans="2:16" s="55" customFormat="1" ht="15" customHeight="1">
      <c r="B10" s="59" t="s">
        <v>73</v>
      </c>
      <c r="C10" s="58">
        <v>118</v>
      </c>
      <c r="D10" s="58">
        <v>64</v>
      </c>
      <c r="E10" s="58">
        <v>124</v>
      </c>
      <c r="F10" s="58">
        <v>25355</v>
      </c>
      <c r="G10" s="58">
        <v>22</v>
      </c>
      <c r="H10" s="58">
        <v>59</v>
      </c>
      <c r="I10" s="58">
        <v>63</v>
      </c>
      <c r="J10" s="58">
        <v>11</v>
      </c>
      <c r="K10" s="58">
        <v>26</v>
      </c>
      <c r="L10" s="58">
        <v>939</v>
      </c>
      <c r="M10" s="58">
        <v>30</v>
      </c>
      <c r="N10" s="58">
        <v>26811</v>
      </c>
      <c r="O10" s="58">
        <v>671</v>
      </c>
      <c r="P10" s="58">
        <v>27482</v>
      </c>
    </row>
    <row r="11" spans="2:16" s="55" customFormat="1" ht="15" customHeight="1">
      <c r="B11" s="59" t="s">
        <v>74</v>
      </c>
      <c r="C11" s="58">
        <v>55</v>
      </c>
      <c r="D11" s="58">
        <v>41</v>
      </c>
      <c r="E11" s="58">
        <v>6</v>
      </c>
      <c r="F11" s="58">
        <v>2</v>
      </c>
      <c r="G11" s="58">
        <v>22962</v>
      </c>
      <c r="H11" s="58">
        <v>68</v>
      </c>
      <c r="I11" s="58">
        <v>38</v>
      </c>
      <c r="J11" s="58">
        <v>5</v>
      </c>
      <c r="K11" s="58">
        <v>6</v>
      </c>
      <c r="L11" s="58">
        <v>119</v>
      </c>
      <c r="M11" s="58">
        <v>4</v>
      </c>
      <c r="N11" s="58">
        <v>23306</v>
      </c>
      <c r="O11" s="58">
        <v>336</v>
      </c>
      <c r="P11" s="58">
        <v>23642</v>
      </c>
    </row>
    <row r="12" spans="2:16" s="55" customFormat="1" ht="15" customHeight="1">
      <c r="B12" s="59" t="s">
        <v>69</v>
      </c>
      <c r="C12" s="58">
        <v>6704</v>
      </c>
      <c r="D12" s="58">
        <v>875</v>
      </c>
      <c r="E12" s="58">
        <v>1103</v>
      </c>
      <c r="F12" s="58">
        <v>433</v>
      </c>
      <c r="G12" s="58">
        <v>441</v>
      </c>
      <c r="H12" s="58">
        <v>82112</v>
      </c>
      <c r="I12" s="58">
        <v>6481</v>
      </c>
      <c r="J12" s="58">
        <v>908</v>
      </c>
      <c r="K12" s="58">
        <v>5969</v>
      </c>
      <c r="L12" s="58">
        <v>1177</v>
      </c>
      <c r="M12" s="58">
        <v>3715</v>
      </c>
      <c r="N12" s="58">
        <v>109918</v>
      </c>
      <c r="O12" s="58">
        <v>2016</v>
      </c>
      <c r="P12" s="58">
        <v>111934</v>
      </c>
    </row>
    <row r="13" spans="2:16" s="55" customFormat="1" ht="15" customHeight="1">
      <c r="B13" s="59" t="s">
        <v>124</v>
      </c>
      <c r="C13" s="58">
        <v>7298</v>
      </c>
      <c r="D13" s="58">
        <v>3204</v>
      </c>
      <c r="E13" s="58">
        <v>210</v>
      </c>
      <c r="F13" s="58">
        <v>562</v>
      </c>
      <c r="G13" s="58">
        <v>368</v>
      </c>
      <c r="H13" s="58">
        <v>4027</v>
      </c>
      <c r="I13" s="58">
        <v>82285</v>
      </c>
      <c r="J13" s="58">
        <v>165</v>
      </c>
      <c r="K13" s="58">
        <v>121</v>
      </c>
      <c r="L13" s="58">
        <v>295</v>
      </c>
      <c r="M13" s="58">
        <v>692</v>
      </c>
      <c r="N13" s="58">
        <v>99227</v>
      </c>
      <c r="O13" s="58">
        <v>1836</v>
      </c>
      <c r="P13" s="58">
        <v>101063</v>
      </c>
    </row>
    <row r="14" spans="2:16" s="55" customFormat="1" ht="15" customHeight="1">
      <c r="B14" s="59" t="s">
        <v>71</v>
      </c>
      <c r="C14" s="58">
        <v>203</v>
      </c>
      <c r="D14" s="58">
        <v>467</v>
      </c>
      <c r="E14" s="58">
        <v>24</v>
      </c>
      <c r="F14" s="58">
        <v>35</v>
      </c>
      <c r="G14" s="58">
        <v>11</v>
      </c>
      <c r="H14" s="58">
        <v>107</v>
      </c>
      <c r="I14" s="58">
        <v>181</v>
      </c>
      <c r="J14" s="58">
        <v>26275</v>
      </c>
      <c r="K14" s="58">
        <v>37</v>
      </c>
      <c r="L14" s="58">
        <v>1149</v>
      </c>
      <c r="M14" s="58">
        <v>43</v>
      </c>
      <c r="N14" s="58">
        <v>28532</v>
      </c>
      <c r="O14" s="58">
        <v>1168</v>
      </c>
      <c r="P14" s="58">
        <v>29700</v>
      </c>
    </row>
    <row r="15" spans="2:16" s="55" customFormat="1" ht="15" customHeight="1">
      <c r="B15" s="59" t="s">
        <v>155</v>
      </c>
      <c r="C15" s="58">
        <v>93</v>
      </c>
      <c r="D15" s="58">
        <v>16</v>
      </c>
      <c r="E15" s="58">
        <v>56</v>
      </c>
      <c r="F15" s="58">
        <v>170</v>
      </c>
      <c r="G15" s="58">
        <v>323</v>
      </c>
      <c r="H15" s="58">
        <v>128</v>
      </c>
      <c r="I15" s="58">
        <v>59</v>
      </c>
      <c r="J15" s="58">
        <v>13</v>
      </c>
      <c r="K15" s="58">
        <v>20872</v>
      </c>
      <c r="L15" s="58">
        <v>73</v>
      </c>
      <c r="M15" s="58">
        <v>14</v>
      </c>
      <c r="N15" s="58">
        <v>21817</v>
      </c>
      <c r="O15" s="58">
        <v>85</v>
      </c>
      <c r="P15" s="58">
        <v>21902</v>
      </c>
    </row>
    <row r="16" spans="2:16" s="55" customFormat="1" ht="15" customHeight="1">
      <c r="B16" s="59" t="s">
        <v>157</v>
      </c>
      <c r="C16" s="58">
        <v>419</v>
      </c>
      <c r="D16" s="58">
        <v>237</v>
      </c>
      <c r="E16" s="58">
        <v>250</v>
      </c>
      <c r="F16" s="58">
        <v>2030</v>
      </c>
      <c r="G16" s="58">
        <v>1308</v>
      </c>
      <c r="H16" s="58">
        <v>501</v>
      </c>
      <c r="I16" s="58">
        <v>1125</v>
      </c>
      <c r="J16" s="58">
        <v>50</v>
      </c>
      <c r="K16" s="58">
        <v>30</v>
      </c>
      <c r="L16" s="58">
        <v>12</v>
      </c>
      <c r="M16" s="58">
        <v>0</v>
      </c>
      <c r="N16" s="58">
        <v>5962</v>
      </c>
      <c r="O16" s="58">
        <v>36</v>
      </c>
      <c r="P16" s="58">
        <v>5998</v>
      </c>
    </row>
    <row r="17" spans="2:16" s="55" customFormat="1" ht="15" customHeight="1">
      <c r="B17" s="59" t="s">
        <v>77</v>
      </c>
      <c r="C17" s="58">
        <v>17834</v>
      </c>
      <c r="D17" s="58">
        <v>2995</v>
      </c>
      <c r="E17" s="58">
        <v>10186</v>
      </c>
      <c r="F17" s="58">
        <v>1065</v>
      </c>
      <c r="G17" s="58">
        <v>533</v>
      </c>
      <c r="H17" s="58">
        <v>16282</v>
      </c>
      <c r="I17" s="58">
        <v>3990</v>
      </c>
      <c r="J17" s="58">
        <v>1545</v>
      </c>
      <c r="K17" s="58">
        <v>221</v>
      </c>
      <c r="L17" s="58">
        <v>191</v>
      </c>
      <c r="M17" s="58">
        <v>4343</v>
      </c>
      <c r="N17" s="58">
        <v>59185</v>
      </c>
      <c r="O17" s="58"/>
      <c r="P17" s="58">
        <v>59185</v>
      </c>
    </row>
    <row r="18" spans="2:16" s="55" customFormat="1" ht="15" customHeight="1">
      <c r="B18" s="59" t="s">
        <v>58</v>
      </c>
      <c r="C18" s="58">
        <v>151458</v>
      </c>
      <c r="D18" s="58">
        <v>167856</v>
      </c>
      <c r="E18" s="58">
        <v>98097</v>
      </c>
      <c r="F18" s="58">
        <v>37331</v>
      </c>
      <c r="G18" s="58">
        <v>29704</v>
      </c>
      <c r="H18" s="58">
        <v>132898</v>
      </c>
      <c r="I18" s="58">
        <v>125495</v>
      </c>
      <c r="J18" s="58">
        <v>46460</v>
      </c>
      <c r="K18" s="58">
        <v>33858</v>
      </c>
      <c r="L18" s="58">
        <v>6329</v>
      </c>
      <c r="M18" s="58">
        <v>11061</v>
      </c>
      <c r="N18" s="58">
        <v>840547</v>
      </c>
      <c r="O18" s="58">
        <v>49007</v>
      </c>
      <c r="P18" s="58">
        <v>889554</v>
      </c>
    </row>
    <row r="19" spans="2:16" s="55" customFormat="1" ht="15" customHeight="1">
      <c r="B19" s="59" t="s">
        <v>92</v>
      </c>
      <c r="C19" s="58">
        <v>247782</v>
      </c>
      <c r="D19" s="58">
        <v>279416</v>
      </c>
      <c r="E19" s="58">
        <v>168668</v>
      </c>
      <c r="F19" s="58">
        <v>73795</v>
      </c>
      <c r="G19" s="58">
        <v>60217</v>
      </c>
      <c r="H19" s="58">
        <v>249952</v>
      </c>
      <c r="I19" s="58">
        <v>195132</v>
      </c>
      <c r="J19" s="58">
        <v>96790</v>
      </c>
      <c r="K19" s="58">
        <v>54357</v>
      </c>
      <c r="L19" s="58"/>
      <c r="M19" s="58">
        <v>1426109</v>
      </c>
      <c r="N19" s="58">
        <v>1426109</v>
      </c>
      <c r="O19" s="58"/>
      <c r="P19" s="58"/>
    </row>
    <row r="20" spans="2:16" s="55" customFormat="1" ht="15" customHeight="1">
      <c r="B20" s="242" t="s">
        <v>183</v>
      </c>
      <c r="C20" s="242"/>
      <c r="D20" s="242"/>
      <c r="E20" s="242"/>
      <c r="F20" s="242"/>
      <c r="G20" s="242"/>
      <c r="H20" s="242"/>
      <c r="I20" s="242"/>
      <c r="J20" s="242"/>
      <c r="K20" s="242"/>
      <c r="L20" s="242"/>
      <c r="M20" s="242"/>
      <c r="N20" s="242"/>
      <c r="O20" s="242"/>
      <c r="P20" s="242"/>
    </row>
    <row r="21" spans="2:16" s="66" customFormat="1" ht="15" customHeight="1">
      <c r="B21" s="52"/>
      <c r="C21" s="67"/>
      <c r="D21" s="67"/>
      <c r="E21" s="67"/>
      <c r="F21" s="67"/>
      <c r="G21" s="67"/>
      <c r="H21" s="67"/>
      <c r="I21" s="67"/>
      <c r="J21" s="67"/>
      <c r="K21" s="67"/>
      <c r="L21" s="67"/>
      <c r="M21" s="67"/>
      <c r="N21" s="67"/>
      <c r="O21" s="67"/>
      <c r="P21" s="67"/>
    </row>
    <row r="22" s="66" customFormat="1" ht="15" customHeight="1"/>
    <row r="23" s="66" customFormat="1" ht="15" customHeight="1"/>
    <row r="24" spans="2:17" s="55" customFormat="1" ht="15" customHeight="1">
      <c r="B24" s="243" t="s">
        <v>193</v>
      </c>
      <c r="C24" s="243"/>
      <c r="D24" s="243"/>
      <c r="E24" s="243"/>
      <c r="F24" s="243"/>
      <c r="G24" s="243"/>
      <c r="H24" s="243"/>
      <c r="I24" s="243"/>
      <c r="J24" s="243"/>
      <c r="K24" s="243"/>
      <c r="L24" s="243"/>
      <c r="M24" s="243"/>
      <c r="N24" s="243"/>
      <c r="O24" s="243"/>
      <c r="P24" s="243"/>
      <c r="Q24" s="68"/>
    </row>
    <row r="25" s="55" customFormat="1" ht="15" customHeight="1"/>
    <row r="26" spans="2:16" s="55" customFormat="1" ht="15" customHeight="1">
      <c r="B26" s="219"/>
      <c r="C26" s="222" t="s">
        <v>75</v>
      </c>
      <c r="D26" s="222"/>
      <c r="E26" s="222"/>
      <c r="F26" s="222"/>
      <c r="G26" s="222"/>
      <c r="H26" s="222"/>
      <c r="I26" s="222"/>
      <c r="J26" s="222"/>
      <c r="K26" s="222"/>
      <c r="L26" s="222"/>
      <c r="M26" s="222"/>
      <c r="N26" s="235" t="s">
        <v>78</v>
      </c>
      <c r="O26" s="235" t="s">
        <v>76</v>
      </c>
      <c r="P26" s="222" t="s">
        <v>58</v>
      </c>
    </row>
    <row r="27" spans="2:16" s="55" customFormat="1" ht="15" customHeight="1">
      <c r="B27" s="220"/>
      <c r="C27" s="56" t="s">
        <v>59</v>
      </c>
      <c r="D27" s="56" t="s">
        <v>60</v>
      </c>
      <c r="E27" s="56" t="s">
        <v>61</v>
      </c>
      <c r="F27" s="56" t="s">
        <v>62</v>
      </c>
      <c r="G27" s="56" t="s">
        <v>63</v>
      </c>
      <c r="H27" s="56" t="s">
        <v>64</v>
      </c>
      <c r="I27" s="56" t="s">
        <v>65</v>
      </c>
      <c r="J27" s="56" t="s">
        <v>66</v>
      </c>
      <c r="K27" s="56" t="s">
        <v>67</v>
      </c>
      <c r="L27" s="56">
        <v>88</v>
      </c>
      <c r="M27" s="56">
        <v>99</v>
      </c>
      <c r="N27" s="236"/>
      <c r="O27" s="236"/>
      <c r="P27" s="222"/>
    </row>
    <row r="28" spans="2:16" s="55" customFormat="1" ht="15" customHeight="1">
      <c r="B28" s="59" t="s">
        <v>68</v>
      </c>
      <c r="C28" s="58">
        <v>114625</v>
      </c>
      <c r="D28" s="58">
        <v>10625</v>
      </c>
      <c r="E28" s="58">
        <v>9673</v>
      </c>
      <c r="F28" s="58">
        <v>7023</v>
      </c>
      <c r="G28" s="58">
        <v>4103</v>
      </c>
      <c r="H28" s="58">
        <v>30347</v>
      </c>
      <c r="I28" s="58">
        <v>30915</v>
      </c>
      <c r="J28" s="58">
        <v>4496</v>
      </c>
      <c r="K28" s="58">
        <v>6645</v>
      </c>
      <c r="L28" s="58">
        <v>249</v>
      </c>
      <c r="M28" s="58">
        <v>782</v>
      </c>
      <c r="N28" s="58">
        <v>219483</v>
      </c>
      <c r="O28" s="58">
        <v>32407</v>
      </c>
      <c r="P28" s="58">
        <v>251890</v>
      </c>
    </row>
    <row r="29" spans="2:16" s="55" customFormat="1" ht="15" customHeight="1">
      <c r="B29" s="62" t="s">
        <v>210</v>
      </c>
      <c r="C29" s="58">
        <v>704</v>
      </c>
      <c r="D29" s="58">
        <v>140220</v>
      </c>
      <c r="E29" s="58">
        <v>322</v>
      </c>
      <c r="F29" s="58">
        <v>106</v>
      </c>
      <c r="G29" s="58">
        <v>37</v>
      </c>
      <c r="H29" s="58">
        <v>423</v>
      </c>
      <c r="I29" s="58">
        <v>208</v>
      </c>
      <c r="J29" s="58">
        <v>12766</v>
      </c>
      <c r="K29" s="58">
        <v>50</v>
      </c>
      <c r="L29" s="58">
        <v>1844</v>
      </c>
      <c r="M29" s="58">
        <v>573</v>
      </c>
      <c r="N29" s="58">
        <v>157253</v>
      </c>
      <c r="O29" s="58">
        <v>4065</v>
      </c>
      <c r="P29" s="58">
        <v>161318</v>
      </c>
    </row>
    <row r="30" spans="2:16" s="55" customFormat="1" ht="15" customHeight="1">
      <c r="B30" s="59" t="s">
        <v>72</v>
      </c>
      <c r="C30" s="58">
        <v>174</v>
      </c>
      <c r="D30" s="58">
        <v>148</v>
      </c>
      <c r="E30" s="58">
        <v>74413</v>
      </c>
      <c r="F30" s="58">
        <v>25</v>
      </c>
      <c r="G30" s="58">
        <v>5</v>
      </c>
      <c r="H30" s="58">
        <v>35</v>
      </c>
      <c r="I30" s="58">
        <v>47</v>
      </c>
      <c r="J30" s="58">
        <v>30</v>
      </c>
      <c r="K30" s="58">
        <v>0</v>
      </c>
      <c r="L30" s="58">
        <v>731</v>
      </c>
      <c r="M30" s="58">
        <v>91</v>
      </c>
      <c r="N30" s="58">
        <v>75699</v>
      </c>
      <c r="O30" s="58">
        <v>1925</v>
      </c>
      <c r="P30" s="58">
        <v>77624</v>
      </c>
    </row>
    <row r="31" spans="2:16" s="55" customFormat="1" ht="15" customHeight="1">
      <c r="B31" s="59" t="s">
        <v>73</v>
      </c>
      <c r="C31" s="58">
        <v>106</v>
      </c>
      <c r="D31" s="58">
        <v>20</v>
      </c>
      <c r="E31" s="58">
        <v>66</v>
      </c>
      <c r="F31" s="58">
        <v>26380</v>
      </c>
      <c r="G31" s="58">
        <v>12</v>
      </c>
      <c r="H31" s="58">
        <v>20</v>
      </c>
      <c r="I31" s="58">
        <v>34</v>
      </c>
      <c r="J31" s="58">
        <v>11</v>
      </c>
      <c r="K31" s="58">
        <v>3</v>
      </c>
      <c r="L31" s="58">
        <v>863</v>
      </c>
      <c r="M31" s="58">
        <v>32</v>
      </c>
      <c r="N31" s="58">
        <v>27547</v>
      </c>
      <c r="O31" s="58">
        <v>587</v>
      </c>
      <c r="P31" s="58">
        <v>28134</v>
      </c>
    </row>
    <row r="32" spans="2:16" s="55" customFormat="1" ht="15" customHeight="1">
      <c r="B32" s="59" t="s">
        <v>74</v>
      </c>
      <c r="C32" s="58">
        <v>20</v>
      </c>
      <c r="D32" s="58">
        <v>12</v>
      </c>
      <c r="E32" s="58">
        <v>0</v>
      </c>
      <c r="F32" s="58">
        <v>2</v>
      </c>
      <c r="G32" s="58">
        <v>20613</v>
      </c>
      <c r="H32" s="58">
        <v>80</v>
      </c>
      <c r="I32" s="58">
        <v>26</v>
      </c>
      <c r="J32" s="58">
        <v>0</v>
      </c>
      <c r="K32" s="58">
        <v>16</v>
      </c>
      <c r="L32" s="58">
        <v>83</v>
      </c>
      <c r="M32" s="58">
        <v>0</v>
      </c>
      <c r="N32" s="58">
        <v>20852</v>
      </c>
      <c r="O32" s="58">
        <v>328</v>
      </c>
      <c r="P32" s="58">
        <v>21180</v>
      </c>
    </row>
    <row r="33" spans="2:16" s="55" customFormat="1" ht="15" customHeight="1">
      <c r="B33" s="59" t="s">
        <v>69</v>
      </c>
      <c r="C33" s="58">
        <v>8855</v>
      </c>
      <c r="D33" s="58">
        <v>1100</v>
      </c>
      <c r="E33" s="58">
        <v>1350</v>
      </c>
      <c r="F33" s="58">
        <v>1259</v>
      </c>
      <c r="G33" s="58">
        <v>524</v>
      </c>
      <c r="H33" s="58">
        <v>85289</v>
      </c>
      <c r="I33" s="58">
        <v>7239</v>
      </c>
      <c r="J33" s="58">
        <v>456</v>
      </c>
      <c r="K33" s="58">
        <v>5420</v>
      </c>
      <c r="L33" s="58">
        <v>603</v>
      </c>
      <c r="M33" s="58">
        <v>563</v>
      </c>
      <c r="N33" s="58">
        <v>112658</v>
      </c>
      <c r="O33" s="58">
        <v>1138</v>
      </c>
      <c r="P33" s="58">
        <v>113796</v>
      </c>
    </row>
    <row r="34" spans="2:16" s="55" customFormat="1" ht="15" customHeight="1">
      <c r="B34" s="59" t="s">
        <v>124</v>
      </c>
      <c r="C34" s="58">
        <v>10181</v>
      </c>
      <c r="D34" s="58">
        <v>786</v>
      </c>
      <c r="E34" s="58">
        <v>496</v>
      </c>
      <c r="F34" s="58">
        <v>407</v>
      </c>
      <c r="G34" s="58">
        <v>327</v>
      </c>
      <c r="H34" s="58">
        <v>4350</v>
      </c>
      <c r="I34" s="58">
        <v>79948</v>
      </c>
      <c r="J34" s="58">
        <v>318</v>
      </c>
      <c r="K34" s="58">
        <v>174</v>
      </c>
      <c r="L34" s="58">
        <v>225</v>
      </c>
      <c r="M34" s="58">
        <v>412</v>
      </c>
      <c r="N34" s="58">
        <v>97624</v>
      </c>
      <c r="O34" s="58">
        <v>1764</v>
      </c>
      <c r="P34" s="58">
        <v>99388</v>
      </c>
    </row>
    <row r="35" spans="2:16" s="55" customFormat="1" ht="15" customHeight="1">
      <c r="B35" s="59" t="s">
        <v>71</v>
      </c>
      <c r="C35" s="58">
        <v>183</v>
      </c>
      <c r="D35" s="58">
        <v>452</v>
      </c>
      <c r="E35" s="58">
        <v>24</v>
      </c>
      <c r="F35" s="58">
        <v>4</v>
      </c>
      <c r="G35" s="58">
        <v>0</v>
      </c>
      <c r="H35" s="58">
        <v>117</v>
      </c>
      <c r="I35" s="58">
        <v>95</v>
      </c>
      <c r="J35" s="58">
        <v>27789</v>
      </c>
      <c r="K35" s="58">
        <v>3</v>
      </c>
      <c r="L35" s="58">
        <v>1019</v>
      </c>
      <c r="M35" s="58">
        <v>13</v>
      </c>
      <c r="N35" s="58">
        <v>29699</v>
      </c>
      <c r="O35" s="58">
        <v>884</v>
      </c>
      <c r="P35" s="58">
        <v>30583</v>
      </c>
    </row>
    <row r="36" spans="2:16" s="55" customFormat="1" ht="15" customHeight="1">
      <c r="B36" s="59" t="s">
        <v>155</v>
      </c>
      <c r="C36" s="58">
        <v>38</v>
      </c>
      <c r="D36" s="58">
        <v>28</v>
      </c>
      <c r="E36" s="58">
        <v>129</v>
      </c>
      <c r="F36" s="58">
        <v>113</v>
      </c>
      <c r="G36" s="58">
        <v>389</v>
      </c>
      <c r="H36" s="58">
        <v>127</v>
      </c>
      <c r="I36" s="58">
        <v>46</v>
      </c>
      <c r="J36" s="58">
        <v>21</v>
      </c>
      <c r="K36" s="58">
        <v>21071</v>
      </c>
      <c r="L36" s="58">
        <v>109</v>
      </c>
      <c r="M36" s="58">
        <v>25</v>
      </c>
      <c r="N36" s="58">
        <v>22096</v>
      </c>
      <c r="O36" s="58">
        <v>105</v>
      </c>
      <c r="P36" s="58">
        <v>22201</v>
      </c>
    </row>
    <row r="37" spans="2:16" s="55" customFormat="1" ht="15" customHeight="1">
      <c r="B37" s="59" t="s">
        <v>157</v>
      </c>
      <c r="C37" s="58">
        <v>897</v>
      </c>
      <c r="D37" s="58">
        <v>111</v>
      </c>
      <c r="E37" s="58">
        <v>84</v>
      </c>
      <c r="F37" s="58">
        <v>1789</v>
      </c>
      <c r="G37" s="58">
        <v>1289</v>
      </c>
      <c r="H37" s="58">
        <v>933</v>
      </c>
      <c r="I37" s="58">
        <v>731</v>
      </c>
      <c r="J37" s="58">
        <v>762</v>
      </c>
      <c r="K37" s="58">
        <v>75</v>
      </c>
      <c r="L37" s="58">
        <v>8</v>
      </c>
      <c r="M37" s="58">
        <v>0</v>
      </c>
      <c r="N37" s="58">
        <v>6679</v>
      </c>
      <c r="O37" s="58">
        <v>118</v>
      </c>
      <c r="P37" s="58">
        <v>6797</v>
      </c>
    </row>
    <row r="38" spans="2:16" s="55" customFormat="1" ht="15" customHeight="1">
      <c r="B38" s="59" t="s">
        <v>77</v>
      </c>
      <c r="C38" s="58">
        <v>15992</v>
      </c>
      <c r="D38" s="58">
        <v>2626</v>
      </c>
      <c r="E38" s="58">
        <v>10257</v>
      </c>
      <c r="F38" s="58">
        <v>1079</v>
      </c>
      <c r="G38" s="58">
        <v>897</v>
      </c>
      <c r="H38" s="58">
        <v>16287</v>
      </c>
      <c r="I38" s="58">
        <v>3735</v>
      </c>
      <c r="J38" s="58">
        <v>1666</v>
      </c>
      <c r="K38" s="58">
        <v>215</v>
      </c>
      <c r="L38" s="58">
        <v>200</v>
      </c>
      <c r="M38" s="58">
        <v>6525</v>
      </c>
      <c r="N38" s="58">
        <v>59479</v>
      </c>
      <c r="O38" s="58"/>
      <c r="P38" s="58">
        <v>59479</v>
      </c>
    </row>
    <row r="39" spans="2:16" s="55" customFormat="1" ht="15" customHeight="1">
      <c r="B39" s="59" t="s">
        <v>58</v>
      </c>
      <c r="C39" s="58">
        <v>151775</v>
      </c>
      <c r="D39" s="58">
        <v>156128</v>
      </c>
      <c r="E39" s="58">
        <v>96814</v>
      </c>
      <c r="F39" s="58">
        <v>38187</v>
      </c>
      <c r="G39" s="58">
        <v>28196</v>
      </c>
      <c r="H39" s="58">
        <v>138008</v>
      </c>
      <c r="I39" s="58">
        <v>123024</v>
      </c>
      <c r="J39" s="58">
        <v>48315</v>
      </c>
      <c r="K39" s="58">
        <v>33672</v>
      </c>
      <c r="L39" s="58">
        <v>5934</v>
      </c>
      <c r="M39" s="58">
        <v>9016</v>
      </c>
      <c r="N39" s="58">
        <v>829069</v>
      </c>
      <c r="O39" s="58">
        <v>43321</v>
      </c>
      <c r="P39" s="58">
        <v>872390</v>
      </c>
    </row>
    <row r="40" spans="2:16" s="55" customFormat="1" ht="15" customHeight="1">
      <c r="B40" s="59" t="s">
        <v>92</v>
      </c>
      <c r="C40" s="58">
        <v>251631</v>
      </c>
      <c r="D40" s="58">
        <v>282602</v>
      </c>
      <c r="E40" s="58">
        <v>170663</v>
      </c>
      <c r="F40" s="58">
        <v>74357</v>
      </c>
      <c r="G40" s="58">
        <v>60710</v>
      </c>
      <c r="H40" s="58">
        <v>253846</v>
      </c>
      <c r="I40" s="58">
        <v>198638</v>
      </c>
      <c r="J40" s="58">
        <v>99512</v>
      </c>
      <c r="K40" s="58">
        <v>54561</v>
      </c>
      <c r="L40" s="58"/>
      <c r="M40" s="58">
        <v>1446520</v>
      </c>
      <c r="N40" s="58">
        <v>1446520</v>
      </c>
      <c r="O40" s="58"/>
      <c r="P40" s="58"/>
    </row>
    <row r="41" spans="2:16" s="66" customFormat="1" ht="15" customHeight="1">
      <c r="B41" s="242" t="s">
        <v>183</v>
      </c>
      <c r="C41" s="242"/>
      <c r="D41" s="242"/>
      <c r="E41" s="242"/>
      <c r="F41" s="242"/>
      <c r="G41" s="242"/>
      <c r="H41" s="242"/>
      <c r="I41" s="242"/>
      <c r="J41" s="242"/>
      <c r="K41" s="242"/>
      <c r="L41" s="242"/>
      <c r="M41" s="242"/>
      <c r="N41" s="242"/>
      <c r="O41" s="242"/>
      <c r="P41" s="242"/>
    </row>
    <row r="42" s="66" customFormat="1" ht="15" customHeight="1"/>
    <row r="43" s="66" customFormat="1" ht="15" customHeight="1"/>
    <row r="44" s="55" customFormat="1" ht="15" customHeight="1"/>
    <row r="45" spans="2:17" s="55" customFormat="1" ht="15" customHeight="1">
      <c r="B45" s="243" t="s">
        <v>194</v>
      </c>
      <c r="C45" s="243"/>
      <c r="D45" s="243"/>
      <c r="E45" s="243"/>
      <c r="F45" s="243"/>
      <c r="G45" s="243"/>
      <c r="H45" s="243"/>
      <c r="I45" s="243"/>
      <c r="J45" s="243"/>
      <c r="K45" s="243"/>
      <c r="L45" s="243"/>
      <c r="M45" s="243"/>
      <c r="N45" s="243"/>
      <c r="O45" s="243"/>
      <c r="P45" s="243"/>
      <c r="Q45" s="68"/>
    </row>
    <row r="46" s="55" customFormat="1" ht="15" customHeight="1"/>
    <row r="47" spans="2:16" s="55" customFormat="1" ht="15" customHeight="1">
      <c r="B47" s="219"/>
      <c r="C47" s="222" t="s">
        <v>75</v>
      </c>
      <c r="D47" s="222"/>
      <c r="E47" s="222"/>
      <c r="F47" s="222"/>
      <c r="G47" s="222"/>
      <c r="H47" s="222"/>
      <c r="I47" s="222"/>
      <c r="J47" s="222"/>
      <c r="K47" s="222"/>
      <c r="L47" s="222"/>
      <c r="M47" s="222"/>
      <c r="N47" s="235" t="s">
        <v>78</v>
      </c>
      <c r="O47" s="235" t="s">
        <v>76</v>
      </c>
      <c r="P47" s="222" t="s">
        <v>58</v>
      </c>
    </row>
    <row r="48" spans="2:16" s="55" customFormat="1" ht="15" customHeight="1">
      <c r="B48" s="220"/>
      <c r="C48" s="56" t="s">
        <v>59</v>
      </c>
      <c r="D48" s="56" t="s">
        <v>60</v>
      </c>
      <c r="E48" s="56" t="s">
        <v>61</v>
      </c>
      <c r="F48" s="56" t="s">
        <v>62</v>
      </c>
      <c r="G48" s="56" t="s">
        <v>63</v>
      </c>
      <c r="H48" s="56" t="s">
        <v>64</v>
      </c>
      <c r="I48" s="56" t="s">
        <v>65</v>
      </c>
      <c r="J48" s="56" t="s">
        <v>66</v>
      </c>
      <c r="K48" s="56" t="s">
        <v>67</v>
      </c>
      <c r="L48" s="56">
        <v>88</v>
      </c>
      <c r="M48" s="56">
        <v>99</v>
      </c>
      <c r="N48" s="236"/>
      <c r="O48" s="236"/>
      <c r="P48" s="222"/>
    </row>
    <row r="49" spans="2:16" s="55" customFormat="1" ht="15" customHeight="1">
      <c r="B49" s="59" t="s">
        <v>68</v>
      </c>
      <c r="C49" s="58">
        <v>112986</v>
      </c>
      <c r="D49" s="58">
        <v>14667</v>
      </c>
      <c r="E49" s="58">
        <v>14432</v>
      </c>
      <c r="F49" s="58">
        <v>10074</v>
      </c>
      <c r="G49" s="58">
        <v>5984</v>
      </c>
      <c r="H49" s="58">
        <v>30783</v>
      </c>
      <c r="I49" s="58">
        <v>30865</v>
      </c>
      <c r="J49" s="58">
        <v>6541</v>
      </c>
      <c r="K49" s="58">
        <v>6580</v>
      </c>
      <c r="L49" s="58">
        <v>2407</v>
      </c>
      <c r="M49" s="58">
        <v>255</v>
      </c>
      <c r="N49" s="58">
        <v>235574</v>
      </c>
      <c r="O49" s="59">
        <v>9219</v>
      </c>
      <c r="P49" s="58">
        <v>244793</v>
      </c>
    </row>
    <row r="50" spans="2:16" s="55" customFormat="1" ht="15" customHeight="1">
      <c r="B50" s="62" t="s">
        <v>210</v>
      </c>
      <c r="C50" s="58">
        <v>1067</v>
      </c>
      <c r="D50" s="58">
        <v>135216</v>
      </c>
      <c r="E50" s="58">
        <v>200</v>
      </c>
      <c r="F50" s="58">
        <v>28</v>
      </c>
      <c r="G50" s="58">
        <v>95</v>
      </c>
      <c r="H50" s="58">
        <v>400</v>
      </c>
      <c r="I50" s="58">
        <v>381</v>
      </c>
      <c r="J50" s="58">
        <v>12265</v>
      </c>
      <c r="K50" s="58">
        <v>82</v>
      </c>
      <c r="L50" s="58">
        <v>1710</v>
      </c>
      <c r="M50" s="58">
        <v>470</v>
      </c>
      <c r="N50" s="58">
        <v>151914</v>
      </c>
      <c r="O50" s="59">
        <v>4284</v>
      </c>
      <c r="P50" s="58">
        <v>156198</v>
      </c>
    </row>
    <row r="51" spans="2:16" s="55" customFormat="1" ht="15" customHeight="1">
      <c r="B51" s="59" t="s">
        <v>72</v>
      </c>
      <c r="C51" s="58">
        <v>260</v>
      </c>
      <c r="D51" s="58">
        <v>86</v>
      </c>
      <c r="E51" s="58">
        <v>70417</v>
      </c>
      <c r="F51" s="58">
        <v>13</v>
      </c>
      <c r="G51" s="58">
        <v>28</v>
      </c>
      <c r="H51" s="58">
        <v>54</v>
      </c>
      <c r="I51" s="58">
        <v>126</v>
      </c>
      <c r="J51" s="58">
        <v>48</v>
      </c>
      <c r="K51" s="58">
        <v>0</v>
      </c>
      <c r="L51" s="58">
        <v>350</v>
      </c>
      <c r="M51" s="58">
        <v>468</v>
      </c>
      <c r="N51" s="58">
        <v>71850</v>
      </c>
      <c r="O51" s="59">
        <v>2225</v>
      </c>
      <c r="P51" s="58">
        <v>74075</v>
      </c>
    </row>
    <row r="52" spans="2:16" s="55" customFormat="1" ht="15" customHeight="1">
      <c r="B52" s="59" t="s">
        <v>73</v>
      </c>
      <c r="C52" s="58">
        <v>87</v>
      </c>
      <c r="D52" s="58">
        <v>35</v>
      </c>
      <c r="E52" s="58">
        <v>27</v>
      </c>
      <c r="F52" s="58">
        <v>24991</v>
      </c>
      <c r="G52" s="58">
        <v>21</v>
      </c>
      <c r="H52" s="58">
        <v>48</v>
      </c>
      <c r="I52" s="58">
        <v>90</v>
      </c>
      <c r="J52" s="58">
        <v>19</v>
      </c>
      <c r="K52" s="58">
        <v>28</v>
      </c>
      <c r="L52" s="58">
        <v>657</v>
      </c>
      <c r="M52" s="58">
        <v>41</v>
      </c>
      <c r="N52" s="58">
        <v>26044</v>
      </c>
      <c r="O52" s="59">
        <v>366</v>
      </c>
      <c r="P52" s="58">
        <v>26410</v>
      </c>
    </row>
    <row r="53" spans="2:16" s="55" customFormat="1" ht="15" customHeight="1">
      <c r="B53" s="59" t="s">
        <v>74</v>
      </c>
      <c r="C53" s="58">
        <v>42</v>
      </c>
      <c r="D53" s="58">
        <v>0</v>
      </c>
      <c r="E53" s="58">
        <v>20</v>
      </c>
      <c r="F53" s="58">
        <v>2</v>
      </c>
      <c r="G53" s="58">
        <v>22321</v>
      </c>
      <c r="H53" s="58">
        <v>75</v>
      </c>
      <c r="I53" s="58">
        <v>12</v>
      </c>
      <c r="J53" s="58">
        <v>1</v>
      </c>
      <c r="K53" s="58">
        <v>10</v>
      </c>
      <c r="L53" s="58">
        <v>83</v>
      </c>
      <c r="M53" s="58">
        <v>0</v>
      </c>
      <c r="N53" s="58">
        <v>22566</v>
      </c>
      <c r="O53" s="59">
        <v>329</v>
      </c>
      <c r="P53" s="58">
        <v>22895</v>
      </c>
    </row>
    <row r="54" spans="2:16" s="55" customFormat="1" ht="15" customHeight="1">
      <c r="B54" s="59" t="s">
        <v>69</v>
      </c>
      <c r="C54" s="58">
        <v>5299</v>
      </c>
      <c r="D54" s="58">
        <v>870</v>
      </c>
      <c r="E54" s="58">
        <v>762</v>
      </c>
      <c r="F54" s="58">
        <v>1031</v>
      </c>
      <c r="G54" s="58">
        <v>454</v>
      </c>
      <c r="H54" s="58">
        <v>87501</v>
      </c>
      <c r="I54" s="58">
        <v>7958</v>
      </c>
      <c r="J54" s="58">
        <v>509</v>
      </c>
      <c r="K54" s="58">
        <v>5052</v>
      </c>
      <c r="L54" s="58">
        <v>448</v>
      </c>
      <c r="M54" s="58">
        <v>545</v>
      </c>
      <c r="N54" s="58">
        <v>110429</v>
      </c>
      <c r="O54" s="59">
        <v>1215</v>
      </c>
      <c r="P54" s="58">
        <v>111644</v>
      </c>
    </row>
    <row r="55" spans="2:16" s="55" customFormat="1" ht="15" customHeight="1">
      <c r="B55" s="59" t="s">
        <v>124</v>
      </c>
      <c r="C55" s="58">
        <v>4625</v>
      </c>
      <c r="D55" s="58">
        <v>925</v>
      </c>
      <c r="E55" s="58">
        <v>338</v>
      </c>
      <c r="F55" s="58">
        <v>420</v>
      </c>
      <c r="G55" s="58">
        <v>684</v>
      </c>
      <c r="H55" s="58">
        <v>6015</v>
      </c>
      <c r="I55" s="58">
        <v>80113</v>
      </c>
      <c r="J55" s="58">
        <v>459</v>
      </c>
      <c r="K55" s="58">
        <v>241</v>
      </c>
      <c r="L55" s="58">
        <v>356</v>
      </c>
      <c r="M55" s="58">
        <v>305</v>
      </c>
      <c r="N55" s="58">
        <v>94481</v>
      </c>
      <c r="O55" s="59">
        <v>1223</v>
      </c>
      <c r="P55" s="58">
        <v>95704</v>
      </c>
    </row>
    <row r="56" spans="2:16" s="55" customFormat="1" ht="15" customHeight="1">
      <c r="B56" s="59" t="s">
        <v>71</v>
      </c>
      <c r="C56" s="58">
        <v>193</v>
      </c>
      <c r="D56" s="58">
        <v>355</v>
      </c>
      <c r="E56" s="58">
        <v>25</v>
      </c>
      <c r="F56" s="58">
        <v>12</v>
      </c>
      <c r="G56" s="58">
        <v>18</v>
      </c>
      <c r="H56" s="58">
        <v>88</v>
      </c>
      <c r="I56" s="58">
        <v>87</v>
      </c>
      <c r="J56" s="58">
        <v>28340</v>
      </c>
      <c r="K56" s="58">
        <v>5</v>
      </c>
      <c r="L56" s="58">
        <v>1156</v>
      </c>
      <c r="M56" s="58">
        <v>11</v>
      </c>
      <c r="N56" s="58">
        <v>30290</v>
      </c>
      <c r="O56" s="59">
        <v>747</v>
      </c>
      <c r="P56" s="58">
        <v>31037</v>
      </c>
    </row>
    <row r="57" spans="2:16" s="55" customFormat="1" ht="15" customHeight="1">
      <c r="B57" s="59" t="s">
        <v>155</v>
      </c>
      <c r="C57" s="58">
        <v>51</v>
      </c>
      <c r="D57" s="58">
        <v>18</v>
      </c>
      <c r="E57" s="58">
        <v>59</v>
      </c>
      <c r="F57" s="58">
        <v>50</v>
      </c>
      <c r="G57" s="58">
        <v>437</v>
      </c>
      <c r="H57" s="58">
        <v>60</v>
      </c>
      <c r="I57" s="58">
        <v>80</v>
      </c>
      <c r="J57" s="58">
        <v>0</v>
      </c>
      <c r="K57" s="58">
        <v>21888</v>
      </c>
      <c r="L57" s="58">
        <v>130</v>
      </c>
      <c r="M57" s="58">
        <v>75</v>
      </c>
      <c r="N57" s="58">
        <v>22848</v>
      </c>
      <c r="O57" s="59">
        <v>77</v>
      </c>
      <c r="P57" s="58">
        <v>22925</v>
      </c>
    </row>
    <row r="58" spans="2:16" s="55" customFormat="1" ht="15" customHeight="1">
      <c r="B58" s="59" t="s">
        <v>157</v>
      </c>
      <c r="C58" s="58">
        <v>460</v>
      </c>
      <c r="D58" s="58">
        <v>1001</v>
      </c>
      <c r="E58" s="58">
        <v>29</v>
      </c>
      <c r="F58" s="58">
        <v>1386</v>
      </c>
      <c r="G58" s="58">
        <v>765</v>
      </c>
      <c r="H58" s="58">
        <v>716</v>
      </c>
      <c r="I58" s="58">
        <v>809</v>
      </c>
      <c r="J58" s="58">
        <v>230</v>
      </c>
      <c r="K58" s="58">
        <v>55</v>
      </c>
      <c r="L58" s="58">
        <v>100</v>
      </c>
      <c r="M58" s="58">
        <v>0</v>
      </c>
      <c r="N58" s="58">
        <v>5551</v>
      </c>
      <c r="O58" s="59">
        <v>0</v>
      </c>
      <c r="P58" s="58">
        <v>5551</v>
      </c>
    </row>
    <row r="59" spans="2:16" s="55" customFormat="1" ht="15" customHeight="1">
      <c r="B59" s="59" t="s">
        <v>77</v>
      </c>
      <c r="C59" s="58">
        <v>16167</v>
      </c>
      <c r="D59" s="58">
        <v>1897</v>
      </c>
      <c r="E59" s="58">
        <v>10406</v>
      </c>
      <c r="F59" s="58">
        <v>1113</v>
      </c>
      <c r="G59" s="58">
        <v>866</v>
      </c>
      <c r="H59" s="58">
        <v>13867</v>
      </c>
      <c r="I59" s="58">
        <v>3000</v>
      </c>
      <c r="J59" s="58">
        <v>1168</v>
      </c>
      <c r="K59" s="58">
        <v>146</v>
      </c>
      <c r="L59" s="58">
        <v>252</v>
      </c>
      <c r="M59" s="58">
        <v>5562</v>
      </c>
      <c r="N59" s="58">
        <v>54444</v>
      </c>
      <c r="O59" s="58"/>
      <c r="P59" s="58">
        <v>54444</v>
      </c>
    </row>
    <row r="60" spans="2:16" s="55" customFormat="1" ht="15" customHeight="1">
      <c r="B60" s="59" t="s">
        <v>58</v>
      </c>
      <c r="C60" s="58">
        <v>141237</v>
      </c>
      <c r="D60" s="58">
        <v>155070</v>
      </c>
      <c r="E60" s="58">
        <v>96715</v>
      </c>
      <c r="F60" s="58">
        <v>39120</v>
      </c>
      <c r="G60" s="58">
        <v>31673</v>
      </c>
      <c r="H60" s="58">
        <v>139607</v>
      </c>
      <c r="I60" s="58">
        <v>123521</v>
      </c>
      <c r="J60" s="58">
        <v>49580</v>
      </c>
      <c r="K60" s="58">
        <v>34087</v>
      </c>
      <c r="L60" s="58">
        <v>7649</v>
      </c>
      <c r="M60" s="58">
        <v>7732</v>
      </c>
      <c r="N60" s="58">
        <v>825991</v>
      </c>
      <c r="O60" s="58">
        <v>19685</v>
      </c>
      <c r="P60" s="58">
        <v>845676</v>
      </c>
    </row>
    <row r="61" spans="2:16" s="55" customFormat="1" ht="15" customHeight="1">
      <c r="B61" s="59" t="s">
        <v>92</v>
      </c>
      <c r="C61" s="58">
        <v>255078</v>
      </c>
      <c r="D61" s="58">
        <v>286025</v>
      </c>
      <c r="E61" s="58">
        <v>172100</v>
      </c>
      <c r="F61" s="58">
        <v>74467</v>
      </c>
      <c r="G61" s="58">
        <v>60960</v>
      </c>
      <c r="H61" s="58">
        <v>256805</v>
      </c>
      <c r="I61" s="58">
        <v>200379</v>
      </c>
      <c r="J61" s="58">
        <v>101350</v>
      </c>
      <c r="K61" s="58">
        <v>54815</v>
      </c>
      <c r="L61" s="58"/>
      <c r="M61" s="58">
        <v>1461979</v>
      </c>
      <c r="N61" s="58">
        <v>1461979</v>
      </c>
      <c r="O61" s="58"/>
      <c r="P61" s="58"/>
    </row>
    <row r="62" spans="2:16" s="55" customFormat="1" ht="15" customHeight="1">
      <c r="B62" s="242" t="s">
        <v>183</v>
      </c>
      <c r="C62" s="242"/>
      <c r="D62" s="242"/>
      <c r="E62" s="242"/>
      <c r="F62" s="242"/>
      <c r="G62" s="242"/>
      <c r="H62" s="242"/>
      <c r="I62" s="242"/>
      <c r="J62" s="242"/>
      <c r="K62" s="242"/>
      <c r="L62" s="242"/>
      <c r="M62" s="242"/>
      <c r="N62" s="242"/>
      <c r="O62" s="242"/>
      <c r="P62" s="242"/>
    </row>
    <row r="63" s="66" customFormat="1" ht="15" customHeight="1"/>
    <row r="64" s="66" customFormat="1" ht="15" customHeight="1"/>
    <row r="65" s="55" customFormat="1" ht="15" customHeight="1"/>
    <row r="66" spans="2:17" s="55" customFormat="1" ht="15" customHeight="1">
      <c r="B66" s="243" t="s">
        <v>195</v>
      </c>
      <c r="C66" s="243"/>
      <c r="D66" s="243"/>
      <c r="E66" s="243"/>
      <c r="F66" s="243"/>
      <c r="G66" s="243"/>
      <c r="H66" s="243"/>
      <c r="I66" s="243"/>
      <c r="J66" s="243"/>
      <c r="K66" s="243"/>
      <c r="L66" s="243"/>
      <c r="M66" s="243"/>
      <c r="N66" s="243"/>
      <c r="O66" s="243"/>
      <c r="P66" s="243"/>
      <c r="Q66" s="68"/>
    </row>
    <row r="67" s="55" customFormat="1" ht="15" customHeight="1"/>
    <row r="68" spans="2:16" s="55" customFormat="1" ht="15" customHeight="1">
      <c r="B68" s="219"/>
      <c r="C68" s="222" t="s">
        <v>75</v>
      </c>
      <c r="D68" s="222"/>
      <c r="E68" s="222"/>
      <c r="F68" s="222"/>
      <c r="G68" s="222"/>
      <c r="H68" s="222"/>
      <c r="I68" s="222"/>
      <c r="J68" s="222"/>
      <c r="K68" s="222"/>
      <c r="L68" s="222"/>
      <c r="M68" s="222"/>
      <c r="N68" s="235" t="s">
        <v>78</v>
      </c>
      <c r="O68" s="235" t="s">
        <v>76</v>
      </c>
      <c r="P68" s="222" t="s">
        <v>58</v>
      </c>
    </row>
    <row r="69" spans="2:16" s="55" customFormat="1" ht="15" customHeight="1">
      <c r="B69" s="220"/>
      <c r="C69" s="56" t="s">
        <v>59</v>
      </c>
      <c r="D69" s="56" t="s">
        <v>60</v>
      </c>
      <c r="E69" s="56" t="s">
        <v>61</v>
      </c>
      <c r="F69" s="56" t="s">
        <v>62</v>
      </c>
      <c r="G69" s="56" t="s">
        <v>63</v>
      </c>
      <c r="H69" s="56" t="s">
        <v>64</v>
      </c>
      <c r="I69" s="56" t="s">
        <v>65</v>
      </c>
      <c r="J69" s="56" t="s">
        <v>66</v>
      </c>
      <c r="K69" s="56" t="s">
        <v>67</v>
      </c>
      <c r="L69" s="56">
        <v>88</v>
      </c>
      <c r="M69" s="56">
        <v>99</v>
      </c>
      <c r="N69" s="236"/>
      <c r="O69" s="236"/>
      <c r="P69" s="222"/>
    </row>
    <row r="70" spans="2:16" s="55" customFormat="1" ht="15" customHeight="1">
      <c r="B70" s="59" t="s">
        <v>68</v>
      </c>
      <c r="C70" s="58">
        <v>111203</v>
      </c>
      <c r="D70" s="58">
        <v>13323</v>
      </c>
      <c r="E70" s="58">
        <v>15670</v>
      </c>
      <c r="F70" s="58">
        <v>9279</v>
      </c>
      <c r="G70" s="58">
        <v>6084</v>
      </c>
      <c r="H70" s="58">
        <v>30748</v>
      </c>
      <c r="I70" s="58">
        <v>30006</v>
      </c>
      <c r="J70" s="58">
        <v>6475</v>
      </c>
      <c r="K70" s="58">
        <v>7082</v>
      </c>
      <c r="L70" s="58">
        <v>2743</v>
      </c>
      <c r="M70" s="58">
        <v>522</v>
      </c>
      <c r="N70" s="58">
        <v>233135</v>
      </c>
      <c r="O70" s="58">
        <v>9192</v>
      </c>
      <c r="P70" s="58">
        <v>242327</v>
      </c>
    </row>
    <row r="71" spans="2:16" s="55" customFormat="1" ht="15" customHeight="1">
      <c r="B71" s="62" t="s">
        <v>210</v>
      </c>
      <c r="C71" s="58">
        <v>868</v>
      </c>
      <c r="D71" s="58">
        <v>145173</v>
      </c>
      <c r="E71" s="58">
        <v>1258</v>
      </c>
      <c r="F71" s="58">
        <v>52</v>
      </c>
      <c r="G71" s="58">
        <v>107</v>
      </c>
      <c r="H71" s="58">
        <v>443</v>
      </c>
      <c r="I71" s="58">
        <v>183</v>
      </c>
      <c r="J71" s="58">
        <v>8801</v>
      </c>
      <c r="K71" s="58">
        <v>26</v>
      </c>
      <c r="L71" s="58">
        <v>1453</v>
      </c>
      <c r="M71" s="58">
        <v>218</v>
      </c>
      <c r="N71" s="58">
        <v>158582</v>
      </c>
      <c r="O71" s="58">
        <v>3962</v>
      </c>
      <c r="P71" s="58">
        <v>162544</v>
      </c>
    </row>
    <row r="72" spans="2:16" s="55" customFormat="1" ht="15" customHeight="1">
      <c r="B72" s="59" t="s">
        <v>72</v>
      </c>
      <c r="C72" s="58">
        <v>248</v>
      </c>
      <c r="D72" s="58">
        <v>210</v>
      </c>
      <c r="E72" s="58">
        <v>61854</v>
      </c>
      <c r="F72" s="58">
        <v>19</v>
      </c>
      <c r="G72" s="58">
        <v>24</v>
      </c>
      <c r="H72" s="58">
        <v>186</v>
      </c>
      <c r="I72" s="58">
        <v>56</v>
      </c>
      <c r="J72" s="58">
        <v>66</v>
      </c>
      <c r="K72" s="58">
        <v>6</v>
      </c>
      <c r="L72" s="58">
        <v>334</v>
      </c>
      <c r="M72" s="58">
        <v>114</v>
      </c>
      <c r="N72" s="58">
        <v>63117</v>
      </c>
      <c r="O72" s="58">
        <v>1910</v>
      </c>
      <c r="P72" s="58">
        <v>65027</v>
      </c>
    </row>
    <row r="73" spans="2:16" s="55" customFormat="1" ht="15" customHeight="1">
      <c r="B73" s="59" t="s">
        <v>73</v>
      </c>
      <c r="C73" s="58">
        <v>131</v>
      </c>
      <c r="D73" s="58">
        <v>79</v>
      </c>
      <c r="E73" s="58">
        <v>322</v>
      </c>
      <c r="F73" s="58">
        <v>26200</v>
      </c>
      <c r="G73" s="58">
        <v>14</v>
      </c>
      <c r="H73" s="58">
        <v>111</v>
      </c>
      <c r="I73" s="58">
        <v>104</v>
      </c>
      <c r="J73" s="58">
        <v>21</v>
      </c>
      <c r="K73" s="58">
        <v>10</v>
      </c>
      <c r="L73" s="58">
        <v>713</v>
      </c>
      <c r="M73" s="58">
        <v>2</v>
      </c>
      <c r="N73" s="58">
        <v>27707</v>
      </c>
      <c r="O73" s="58">
        <v>317</v>
      </c>
      <c r="P73" s="58">
        <v>28024</v>
      </c>
    </row>
    <row r="74" spans="2:16" s="55" customFormat="1" ht="15" customHeight="1">
      <c r="B74" s="59" t="s">
        <v>74</v>
      </c>
      <c r="C74" s="58">
        <v>31</v>
      </c>
      <c r="D74" s="58">
        <v>27</v>
      </c>
      <c r="E74" s="58">
        <v>9</v>
      </c>
      <c r="F74" s="58">
        <v>0</v>
      </c>
      <c r="G74" s="58">
        <v>21294</v>
      </c>
      <c r="H74" s="58">
        <v>85</v>
      </c>
      <c r="I74" s="58">
        <v>40</v>
      </c>
      <c r="J74" s="58">
        <v>25</v>
      </c>
      <c r="K74" s="58">
        <v>17</v>
      </c>
      <c r="L74" s="58">
        <v>89</v>
      </c>
      <c r="M74" s="58">
        <v>0</v>
      </c>
      <c r="N74" s="58">
        <v>21617</v>
      </c>
      <c r="O74" s="58">
        <v>215</v>
      </c>
      <c r="P74" s="58">
        <v>21832</v>
      </c>
    </row>
    <row r="75" spans="2:16" s="55" customFormat="1" ht="15" customHeight="1">
      <c r="B75" s="59" t="s">
        <v>69</v>
      </c>
      <c r="C75" s="58">
        <v>1962</v>
      </c>
      <c r="D75" s="58">
        <v>967</v>
      </c>
      <c r="E75" s="58">
        <v>1370</v>
      </c>
      <c r="F75" s="58">
        <v>1119</v>
      </c>
      <c r="G75" s="58">
        <v>451</v>
      </c>
      <c r="H75" s="58">
        <v>88808</v>
      </c>
      <c r="I75" s="58">
        <v>6368</v>
      </c>
      <c r="J75" s="58">
        <v>493</v>
      </c>
      <c r="K75" s="58">
        <v>4746</v>
      </c>
      <c r="L75" s="58">
        <v>471</v>
      </c>
      <c r="M75" s="58">
        <v>330</v>
      </c>
      <c r="N75" s="58">
        <v>107085</v>
      </c>
      <c r="O75" s="58">
        <v>1735</v>
      </c>
      <c r="P75" s="58">
        <v>108820</v>
      </c>
    </row>
    <row r="76" spans="2:16" s="55" customFormat="1" ht="15" customHeight="1">
      <c r="B76" s="59" t="s">
        <v>124</v>
      </c>
      <c r="C76" s="58">
        <v>3015</v>
      </c>
      <c r="D76" s="58">
        <v>671</v>
      </c>
      <c r="E76" s="58">
        <v>1319</v>
      </c>
      <c r="F76" s="58">
        <v>414</v>
      </c>
      <c r="G76" s="58">
        <v>519</v>
      </c>
      <c r="H76" s="58">
        <v>5323</v>
      </c>
      <c r="I76" s="58">
        <v>79102</v>
      </c>
      <c r="J76" s="58">
        <v>246</v>
      </c>
      <c r="K76" s="58">
        <v>221</v>
      </c>
      <c r="L76" s="58">
        <v>281</v>
      </c>
      <c r="M76" s="58">
        <v>117</v>
      </c>
      <c r="N76" s="58">
        <v>91228</v>
      </c>
      <c r="O76" s="58">
        <v>1237</v>
      </c>
      <c r="P76" s="58">
        <v>92465</v>
      </c>
    </row>
    <row r="77" spans="2:16" s="55" customFormat="1" ht="15" customHeight="1">
      <c r="B77" s="59" t="s">
        <v>71</v>
      </c>
      <c r="C77" s="58">
        <v>308</v>
      </c>
      <c r="D77" s="58">
        <v>493</v>
      </c>
      <c r="E77" s="58">
        <v>120</v>
      </c>
      <c r="F77" s="58">
        <v>16</v>
      </c>
      <c r="G77" s="58">
        <v>5</v>
      </c>
      <c r="H77" s="58">
        <v>255</v>
      </c>
      <c r="I77" s="58">
        <v>146</v>
      </c>
      <c r="J77" s="58">
        <v>36892</v>
      </c>
      <c r="K77" s="58">
        <v>28</v>
      </c>
      <c r="L77" s="58">
        <v>1171</v>
      </c>
      <c r="M77" s="58">
        <v>57</v>
      </c>
      <c r="N77" s="58">
        <v>39491</v>
      </c>
      <c r="O77" s="58">
        <v>1331</v>
      </c>
      <c r="P77" s="58">
        <v>40822</v>
      </c>
    </row>
    <row r="78" spans="2:16" s="55" customFormat="1" ht="15" customHeight="1">
      <c r="B78" s="59" t="s">
        <v>155</v>
      </c>
      <c r="C78" s="58">
        <v>76</v>
      </c>
      <c r="D78" s="58">
        <v>0</v>
      </c>
      <c r="E78" s="58">
        <v>148</v>
      </c>
      <c r="F78" s="58">
        <v>183</v>
      </c>
      <c r="G78" s="58">
        <v>203</v>
      </c>
      <c r="H78" s="58">
        <v>158</v>
      </c>
      <c r="I78" s="58">
        <v>86</v>
      </c>
      <c r="J78" s="58">
        <v>12</v>
      </c>
      <c r="K78" s="58">
        <v>21497</v>
      </c>
      <c r="L78" s="58">
        <v>81</v>
      </c>
      <c r="M78" s="58">
        <v>33</v>
      </c>
      <c r="N78" s="58">
        <v>22477</v>
      </c>
      <c r="O78" s="58">
        <v>216</v>
      </c>
      <c r="P78" s="58">
        <v>22693</v>
      </c>
    </row>
    <row r="79" spans="2:16" s="55" customFormat="1" ht="15" customHeight="1">
      <c r="B79" s="59" t="s">
        <v>157</v>
      </c>
      <c r="C79" s="58">
        <v>304</v>
      </c>
      <c r="D79" s="58">
        <v>329</v>
      </c>
      <c r="E79" s="58">
        <v>261</v>
      </c>
      <c r="F79" s="58">
        <v>1026</v>
      </c>
      <c r="G79" s="58">
        <v>1343</v>
      </c>
      <c r="H79" s="58">
        <v>515</v>
      </c>
      <c r="I79" s="58">
        <v>480</v>
      </c>
      <c r="J79" s="58">
        <v>45</v>
      </c>
      <c r="K79" s="58">
        <v>102</v>
      </c>
      <c r="L79" s="58">
        <v>90</v>
      </c>
      <c r="M79" s="58">
        <v>6</v>
      </c>
      <c r="N79" s="58">
        <v>4501</v>
      </c>
      <c r="O79" s="58">
        <v>55</v>
      </c>
      <c r="P79" s="58">
        <v>4556</v>
      </c>
    </row>
    <row r="80" spans="2:16" s="55" customFormat="1" ht="15" customHeight="1">
      <c r="B80" s="59" t="s">
        <v>77</v>
      </c>
      <c r="C80" s="58">
        <v>18048</v>
      </c>
      <c r="D80" s="58">
        <v>1188</v>
      </c>
      <c r="E80" s="58">
        <v>12246</v>
      </c>
      <c r="F80" s="58">
        <v>1018</v>
      </c>
      <c r="G80" s="58">
        <v>1065</v>
      </c>
      <c r="H80" s="58">
        <v>13281</v>
      </c>
      <c r="I80" s="58">
        <v>4040</v>
      </c>
      <c r="J80" s="58">
        <v>464</v>
      </c>
      <c r="K80" s="58">
        <v>118</v>
      </c>
      <c r="L80" s="58">
        <v>169</v>
      </c>
      <c r="M80" s="58">
        <v>7560</v>
      </c>
      <c r="N80" s="58">
        <v>59197</v>
      </c>
      <c r="O80" s="58"/>
      <c r="P80" s="58">
        <v>59197</v>
      </c>
    </row>
    <row r="81" spans="2:16" s="55" customFormat="1" ht="15" customHeight="1">
      <c r="B81" s="59" t="s">
        <v>58</v>
      </c>
      <c r="C81" s="58">
        <v>136194</v>
      </c>
      <c r="D81" s="58">
        <v>162460</v>
      </c>
      <c r="E81" s="58">
        <v>94577</v>
      </c>
      <c r="F81" s="58">
        <v>39326</v>
      </c>
      <c r="G81" s="58">
        <v>31109</v>
      </c>
      <c r="H81" s="58">
        <v>139913</v>
      </c>
      <c r="I81" s="58">
        <v>120611</v>
      </c>
      <c r="J81" s="58">
        <v>53540</v>
      </c>
      <c r="K81" s="58">
        <v>33853</v>
      </c>
      <c r="L81" s="58">
        <v>7595</v>
      </c>
      <c r="M81" s="58">
        <v>8959</v>
      </c>
      <c r="N81" s="58">
        <v>828137</v>
      </c>
      <c r="O81" s="58">
        <v>20170</v>
      </c>
      <c r="P81" s="58">
        <v>848307</v>
      </c>
    </row>
    <row r="82" spans="2:16" s="55" customFormat="1" ht="15" customHeight="1">
      <c r="B82" s="59" t="s">
        <v>92</v>
      </c>
      <c r="C82" s="58">
        <v>257672</v>
      </c>
      <c r="D82" s="58">
        <v>287980</v>
      </c>
      <c r="E82" s="58">
        <v>173203</v>
      </c>
      <c r="F82" s="58">
        <v>74152</v>
      </c>
      <c r="G82" s="58">
        <v>60739</v>
      </c>
      <c r="H82" s="58">
        <v>258245</v>
      </c>
      <c r="I82" s="58">
        <v>200175</v>
      </c>
      <c r="J82" s="58">
        <v>103003</v>
      </c>
      <c r="K82" s="58">
        <v>54900</v>
      </c>
      <c r="L82" s="58"/>
      <c r="M82" s="58">
        <v>1470069</v>
      </c>
      <c r="N82" s="58">
        <v>1470069</v>
      </c>
      <c r="O82" s="58"/>
      <c r="P82" s="58"/>
    </row>
    <row r="83" spans="2:16" s="54" customFormat="1" ht="15" customHeight="1">
      <c r="B83" s="242" t="s">
        <v>183</v>
      </c>
      <c r="C83" s="242"/>
      <c r="D83" s="242"/>
      <c r="E83" s="242"/>
      <c r="F83" s="242"/>
      <c r="G83" s="242"/>
      <c r="H83" s="242"/>
      <c r="I83" s="242"/>
      <c r="J83" s="242"/>
      <c r="K83" s="242"/>
      <c r="L83" s="242"/>
      <c r="M83" s="242"/>
      <c r="N83" s="242"/>
      <c r="O83" s="242"/>
      <c r="P83" s="242"/>
    </row>
    <row r="84" s="51" customFormat="1" ht="15" customHeight="1"/>
    <row r="85" s="51" customFormat="1" ht="15" customHeight="1"/>
    <row r="86" s="51" customFormat="1" ht="15" customHeight="1"/>
    <row r="87" spans="2:16" s="51" customFormat="1" ht="15" customHeight="1">
      <c r="B87" s="243" t="s">
        <v>9</v>
      </c>
      <c r="C87" s="243"/>
      <c r="D87" s="243"/>
      <c r="E87" s="243"/>
      <c r="F87" s="243"/>
      <c r="G87" s="243"/>
      <c r="H87" s="243"/>
      <c r="I87" s="243"/>
      <c r="J87" s="243"/>
      <c r="K87" s="243"/>
      <c r="L87" s="243"/>
      <c r="M87" s="243"/>
      <c r="N87" s="243"/>
      <c r="O87" s="243"/>
      <c r="P87" s="243"/>
    </row>
    <row r="88" ht="15" customHeight="1"/>
    <row r="89" spans="2:16" ht="15" customHeight="1">
      <c r="B89" s="197"/>
      <c r="C89" s="199" t="s">
        <v>75</v>
      </c>
      <c r="D89" s="199"/>
      <c r="E89" s="199"/>
      <c r="F89" s="199"/>
      <c r="G89" s="199"/>
      <c r="H89" s="199"/>
      <c r="I89" s="199"/>
      <c r="J89" s="199"/>
      <c r="K89" s="199"/>
      <c r="L89" s="199"/>
      <c r="M89" s="199"/>
      <c r="N89" s="200" t="s">
        <v>78</v>
      </c>
      <c r="O89" s="200" t="s">
        <v>76</v>
      </c>
      <c r="P89" s="199" t="s">
        <v>58</v>
      </c>
    </row>
    <row r="90" spans="2:16" ht="15" customHeight="1">
      <c r="B90" s="198"/>
      <c r="C90" s="1" t="s">
        <v>59</v>
      </c>
      <c r="D90" s="1" t="s">
        <v>60</v>
      </c>
      <c r="E90" s="1" t="s">
        <v>61</v>
      </c>
      <c r="F90" s="1" t="s">
        <v>62</v>
      </c>
      <c r="G90" s="1" t="s">
        <v>63</v>
      </c>
      <c r="H90" s="1" t="s">
        <v>64</v>
      </c>
      <c r="I90" s="1" t="s">
        <v>65</v>
      </c>
      <c r="J90" s="1" t="s">
        <v>66</v>
      </c>
      <c r="K90" s="1" t="s">
        <v>67</v>
      </c>
      <c r="L90" s="1">
        <v>88</v>
      </c>
      <c r="M90" s="1">
        <v>99</v>
      </c>
      <c r="N90" s="201"/>
      <c r="O90" s="201"/>
      <c r="P90" s="199"/>
    </row>
    <row r="91" spans="2:16" ht="15" customHeight="1">
      <c r="B91" s="2" t="s">
        <v>68</v>
      </c>
      <c r="C91" s="41">
        <v>104192</v>
      </c>
      <c r="D91" s="41">
        <v>10472</v>
      </c>
      <c r="E91" s="41">
        <v>13435</v>
      </c>
      <c r="F91" s="41">
        <v>9010</v>
      </c>
      <c r="G91" s="41">
        <v>5495</v>
      </c>
      <c r="H91" s="41">
        <v>27599</v>
      </c>
      <c r="I91" s="41">
        <v>26430</v>
      </c>
      <c r="J91" s="41">
        <v>5077</v>
      </c>
      <c r="K91" s="41">
        <v>6759</v>
      </c>
      <c r="L91" s="41">
        <v>2286</v>
      </c>
      <c r="M91" s="41">
        <v>3221</v>
      </c>
      <c r="N91" s="41">
        <v>213976</v>
      </c>
      <c r="O91" s="2">
        <v>9973</v>
      </c>
      <c r="P91" s="43">
        <v>223949</v>
      </c>
    </row>
    <row r="92" spans="2:16" ht="15" customHeight="1">
      <c r="B92" s="3" t="s">
        <v>210</v>
      </c>
      <c r="C92" s="41">
        <v>556</v>
      </c>
      <c r="D92" s="41">
        <v>145095</v>
      </c>
      <c r="E92" s="41">
        <v>241</v>
      </c>
      <c r="F92" s="41">
        <v>50</v>
      </c>
      <c r="G92" s="41">
        <v>52</v>
      </c>
      <c r="H92" s="41">
        <v>397</v>
      </c>
      <c r="I92" s="41">
        <v>299</v>
      </c>
      <c r="J92" s="41">
        <v>6710</v>
      </c>
      <c r="K92" s="41">
        <v>19</v>
      </c>
      <c r="L92" s="41">
        <v>1252</v>
      </c>
      <c r="M92" s="41">
        <v>247</v>
      </c>
      <c r="N92" s="41">
        <v>154918</v>
      </c>
      <c r="O92" s="2">
        <v>3562</v>
      </c>
      <c r="P92" s="43">
        <v>158480</v>
      </c>
    </row>
    <row r="93" spans="2:16" ht="15" customHeight="1">
      <c r="B93" s="2" t="s">
        <v>72</v>
      </c>
      <c r="C93" s="41">
        <v>146</v>
      </c>
      <c r="D93" s="41">
        <v>153</v>
      </c>
      <c r="E93" s="41">
        <v>65768</v>
      </c>
      <c r="F93" s="41">
        <v>22</v>
      </c>
      <c r="G93" s="41">
        <v>8</v>
      </c>
      <c r="H93" s="41">
        <v>84</v>
      </c>
      <c r="I93" s="41">
        <v>89</v>
      </c>
      <c r="J93" s="41">
        <v>12</v>
      </c>
      <c r="K93" s="41">
        <v>34</v>
      </c>
      <c r="L93" s="41">
        <v>355</v>
      </c>
      <c r="M93" s="41">
        <v>63</v>
      </c>
      <c r="N93" s="41">
        <v>66734</v>
      </c>
      <c r="O93" s="2">
        <v>2105</v>
      </c>
      <c r="P93" s="43">
        <v>68839</v>
      </c>
    </row>
    <row r="94" spans="2:16" ht="15" customHeight="1">
      <c r="B94" s="2" t="s">
        <v>73</v>
      </c>
      <c r="C94" s="41">
        <v>129</v>
      </c>
      <c r="D94" s="41">
        <v>30</v>
      </c>
      <c r="E94" s="41">
        <v>67</v>
      </c>
      <c r="F94" s="41">
        <v>25149</v>
      </c>
      <c r="G94" s="41">
        <v>12</v>
      </c>
      <c r="H94" s="41">
        <v>90</v>
      </c>
      <c r="I94" s="41">
        <v>46</v>
      </c>
      <c r="J94" s="41">
        <v>0</v>
      </c>
      <c r="K94" s="41">
        <v>7</v>
      </c>
      <c r="L94" s="41">
        <v>904</v>
      </c>
      <c r="M94" s="41">
        <v>3</v>
      </c>
      <c r="N94" s="41">
        <v>26437</v>
      </c>
      <c r="O94" s="2">
        <v>371</v>
      </c>
      <c r="P94" s="43">
        <v>26808</v>
      </c>
    </row>
    <row r="95" spans="2:16" ht="15" customHeight="1">
      <c r="B95" s="2" t="s">
        <v>74</v>
      </c>
      <c r="C95" s="41">
        <v>17</v>
      </c>
      <c r="D95" s="41">
        <v>8</v>
      </c>
      <c r="E95" s="41">
        <v>3</v>
      </c>
      <c r="F95" s="41">
        <v>6</v>
      </c>
      <c r="G95" s="41">
        <v>20764</v>
      </c>
      <c r="H95" s="41">
        <v>48</v>
      </c>
      <c r="I95" s="41">
        <v>14</v>
      </c>
      <c r="J95" s="41">
        <v>5</v>
      </c>
      <c r="K95" s="41">
        <v>40</v>
      </c>
      <c r="L95" s="41">
        <v>71</v>
      </c>
      <c r="M95" s="41">
        <v>0</v>
      </c>
      <c r="N95" s="41">
        <v>20976</v>
      </c>
      <c r="O95" s="2">
        <v>137</v>
      </c>
      <c r="P95" s="43">
        <v>21113</v>
      </c>
    </row>
    <row r="96" spans="2:16" ht="15" customHeight="1">
      <c r="B96" s="2" t="s">
        <v>69</v>
      </c>
      <c r="C96" s="41">
        <v>1838</v>
      </c>
      <c r="D96" s="41">
        <v>653</v>
      </c>
      <c r="E96" s="41">
        <v>1291</v>
      </c>
      <c r="F96" s="41">
        <v>536</v>
      </c>
      <c r="G96" s="41">
        <v>687</v>
      </c>
      <c r="H96" s="41">
        <v>87887</v>
      </c>
      <c r="I96" s="41">
        <v>5770</v>
      </c>
      <c r="J96" s="41">
        <v>698</v>
      </c>
      <c r="K96" s="41">
        <v>4941</v>
      </c>
      <c r="L96" s="41">
        <v>360</v>
      </c>
      <c r="M96" s="41">
        <v>151</v>
      </c>
      <c r="N96" s="41">
        <v>104812</v>
      </c>
      <c r="O96" s="2">
        <v>1542</v>
      </c>
      <c r="P96" s="43">
        <v>106354</v>
      </c>
    </row>
    <row r="97" spans="2:16" ht="15" customHeight="1">
      <c r="B97" s="2" t="s">
        <v>124</v>
      </c>
      <c r="C97" s="41">
        <v>3094</v>
      </c>
      <c r="D97" s="41">
        <v>600</v>
      </c>
      <c r="E97" s="41">
        <v>296</v>
      </c>
      <c r="F97" s="41">
        <v>369</v>
      </c>
      <c r="G97" s="41">
        <v>451</v>
      </c>
      <c r="H97" s="41">
        <v>5245</v>
      </c>
      <c r="I97" s="41">
        <v>78018</v>
      </c>
      <c r="J97" s="41">
        <v>177</v>
      </c>
      <c r="K97" s="41">
        <v>459</v>
      </c>
      <c r="L97" s="41">
        <v>328</v>
      </c>
      <c r="M97" s="41">
        <v>107</v>
      </c>
      <c r="N97" s="41">
        <v>89144</v>
      </c>
      <c r="O97" s="2">
        <v>1098</v>
      </c>
      <c r="P97" s="43">
        <v>90242</v>
      </c>
    </row>
    <row r="98" spans="2:16" ht="15" customHeight="1">
      <c r="B98" s="2" t="s">
        <v>71</v>
      </c>
      <c r="C98" s="41">
        <v>471</v>
      </c>
      <c r="D98" s="41">
        <v>461</v>
      </c>
      <c r="E98" s="41">
        <v>30</v>
      </c>
      <c r="F98" s="41">
        <v>82</v>
      </c>
      <c r="G98" s="41">
        <v>5</v>
      </c>
      <c r="H98" s="41">
        <v>90</v>
      </c>
      <c r="I98" s="41">
        <v>198</v>
      </c>
      <c r="J98" s="41">
        <v>40177</v>
      </c>
      <c r="K98" s="41">
        <v>0</v>
      </c>
      <c r="L98" s="41">
        <v>1321</v>
      </c>
      <c r="M98" s="41">
        <v>78</v>
      </c>
      <c r="N98" s="41">
        <v>42913</v>
      </c>
      <c r="O98" s="2">
        <v>1380</v>
      </c>
      <c r="P98" s="43">
        <v>44293</v>
      </c>
    </row>
    <row r="99" spans="2:16" ht="15" customHeight="1">
      <c r="B99" s="2" t="s">
        <v>155</v>
      </c>
      <c r="C99" s="41">
        <v>101</v>
      </c>
      <c r="D99" s="41">
        <v>32</v>
      </c>
      <c r="E99" s="41">
        <v>13</v>
      </c>
      <c r="F99" s="41">
        <v>236</v>
      </c>
      <c r="G99" s="41">
        <v>115</v>
      </c>
      <c r="H99" s="41">
        <v>106</v>
      </c>
      <c r="I99" s="41">
        <v>64</v>
      </c>
      <c r="J99" s="41">
        <v>0</v>
      </c>
      <c r="K99" s="41">
        <v>18721</v>
      </c>
      <c r="L99" s="41">
        <v>31</v>
      </c>
      <c r="M99" s="41">
        <v>26</v>
      </c>
      <c r="N99" s="41">
        <v>19445</v>
      </c>
      <c r="O99" s="2">
        <v>118</v>
      </c>
      <c r="P99" s="43">
        <v>19563</v>
      </c>
    </row>
    <row r="100" spans="2:16" ht="15" customHeight="1">
      <c r="B100" s="2" t="s">
        <v>157</v>
      </c>
      <c r="C100" s="41">
        <v>779</v>
      </c>
      <c r="D100" s="41">
        <v>452</v>
      </c>
      <c r="E100" s="41">
        <v>41</v>
      </c>
      <c r="F100" s="41">
        <v>1338</v>
      </c>
      <c r="G100" s="41">
        <v>1057</v>
      </c>
      <c r="H100" s="41">
        <v>538</v>
      </c>
      <c r="I100" s="41">
        <v>659</v>
      </c>
      <c r="J100" s="41">
        <v>324</v>
      </c>
      <c r="K100" s="41">
        <v>86</v>
      </c>
      <c r="L100" s="41">
        <v>8</v>
      </c>
      <c r="M100" s="41">
        <v>0</v>
      </c>
      <c r="N100" s="41">
        <v>5282</v>
      </c>
      <c r="O100" s="2">
        <v>51</v>
      </c>
      <c r="P100" s="43">
        <v>5333</v>
      </c>
    </row>
    <row r="101" spans="2:16" ht="15" customHeight="1">
      <c r="B101" s="5" t="s">
        <v>77</v>
      </c>
      <c r="C101" s="41">
        <v>17485</v>
      </c>
      <c r="D101" s="41">
        <v>283</v>
      </c>
      <c r="E101" s="41">
        <v>13488</v>
      </c>
      <c r="F101" s="41">
        <v>1560</v>
      </c>
      <c r="G101" s="41">
        <v>473</v>
      </c>
      <c r="H101" s="41">
        <v>12876</v>
      </c>
      <c r="I101" s="41">
        <v>4891</v>
      </c>
      <c r="J101" s="41">
        <v>245</v>
      </c>
      <c r="K101" s="41">
        <v>166</v>
      </c>
      <c r="L101" s="41">
        <v>0</v>
      </c>
      <c r="M101" s="41">
        <v>3090</v>
      </c>
      <c r="N101" s="41">
        <v>54557</v>
      </c>
      <c r="O101" s="41"/>
      <c r="P101" s="43">
        <v>54557</v>
      </c>
    </row>
    <row r="102" spans="2:16" ht="15" customHeight="1">
      <c r="B102" s="5" t="s">
        <v>58</v>
      </c>
      <c r="C102" s="41">
        <v>128808</v>
      </c>
      <c r="D102" s="41">
        <v>158239</v>
      </c>
      <c r="E102" s="41">
        <v>94673</v>
      </c>
      <c r="F102" s="41">
        <v>38358</v>
      </c>
      <c r="G102" s="41">
        <v>29119</v>
      </c>
      <c r="H102" s="41">
        <v>134960</v>
      </c>
      <c r="I102" s="41">
        <v>116478</v>
      </c>
      <c r="J102" s="41">
        <v>53425</v>
      </c>
      <c r="K102" s="41">
        <v>31232</v>
      </c>
      <c r="L102" s="41">
        <v>6916</v>
      </c>
      <c r="M102" s="41">
        <v>6986</v>
      </c>
      <c r="N102" s="41">
        <v>799194</v>
      </c>
      <c r="O102" s="41">
        <v>20337</v>
      </c>
      <c r="P102" s="43">
        <v>819531</v>
      </c>
    </row>
    <row r="103" spans="2:16" ht="15" customHeight="1">
      <c r="B103" s="5" t="s">
        <v>92</v>
      </c>
      <c r="C103" s="14">
        <v>257865</v>
      </c>
      <c r="D103" s="14">
        <v>290108</v>
      </c>
      <c r="E103" s="14">
        <v>174009</v>
      </c>
      <c r="F103" s="14">
        <v>73935</v>
      </c>
      <c r="G103" s="14">
        <v>60312</v>
      </c>
      <c r="H103" s="14">
        <v>259785</v>
      </c>
      <c r="I103" s="14">
        <v>199254</v>
      </c>
      <c r="J103" s="14">
        <v>104227</v>
      </c>
      <c r="K103" s="14">
        <v>54954</v>
      </c>
      <c r="L103" s="14"/>
      <c r="M103" s="14">
        <v>1474449</v>
      </c>
      <c r="N103" s="14">
        <v>1474449</v>
      </c>
      <c r="O103" s="14"/>
      <c r="P103" s="14"/>
    </row>
    <row r="104" spans="2:16" ht="15" customHeight="1">
      <c r="B104" s="242" t="s">
        <v>183</v>
      </c>
      <c r="C104" s="242"/>
      <c r="D104" s="242"/>
      <c r="E104" s="242"/>
      <c r="F104" s="242"/>
      <c r="G104" s="242"/>
      <c r="H104" s="242"/>
      <c r="I104" s="242"/>
      <c r="J104" s="242"/>
      <c r="K104" s="242"/>
      <c r="L104" s="242"/>
      <c r="M104" s="242"/>
      <c r="N104" s="242"/>
      <c r="O104" s="242"/>
      <c r="P104" s="242"/>
    </row>
    <row r="105" spans="1:16" ht="15" customHeight="1">
      <c r="A105" s="51"/>
      <c r="B105" s="51"/>
      <c r="C105" s="51"/>
      <c r="D105" s="51"/>
      <c r="E105" s="51"/>
      <c r="F105" s="51"/>
      <c r="G105" s="51"/>
      <c r="H105" s="51"/>
      <c r="I105" s="51"/>
      <c r="J105" s="51"/>
      <c r="K105" s="51"/>
      <c r="L105" s="51"/>
      <c r="M105" s="51"/>
      <c r="N105" s="51"/>
      <c r="O105" s="51"/>
      <c r="P105" s="51"/>
    </row>
    <row r="106" spans="1:16" ht="15" customHeight="1">
      <c r="A106" s="51"/>
      <c r="B106" s="51"/>
      <c r="C106" s="51"/>
      <c r="D106" s="51"/>
      <c r="E106" s="51"/>
      <c r="F106" s="51"/>
      <c r="G106" s="51"/>
      <c r="H106" s="51"/>
      <c r="I106" s="51"/>
      <c r="J106" s="51"/>
      <c r="K106" s="51"/>
      <c r="L106" s="51"/>
      <c r="M106" s="51"/>
      <c r="N106" s="51"/>
      <c r="O106" s="51"/>
      <c r="P106" s="51"/>
    </row>
    <row r="107" spans="1:16" ht="15" customHeight="1">
      <c r="A107" s="51"/>
      <c r="B107" s="51"/>
      <c r="C107" s="51"/>
      <c r="D107" s="51"/>
      <c r="E107" s="51"/>
      <c r="F107" s="51"/>
      <c r="G107" s="51"/>
      <c r="H107" s="51"/>
      <c r="I107" s="51"/>
      <c r="J107" s="51"/>
      <c r="K107" s="51"/>
      <c r="L107" s="51"/>
      <c r="M107" s="51"/>
      <c r="N107" s="51"/>
      <c r="O107" s="51"/>
      <c r="P107" s="51"/>
    </row>
    <row r="108" spans="1:16" ht="15" customHeight="1">
      <c r="A108" s="51"/>
      <c r="B108" s="243" t="s">
        <v>52</v>
      </c>
      <c r="C108" s="243"/>
      <c r="D108" s="243"/>
      <c r="E108" s="243"/>
      <c r="F108" s="243"/>
      <c r="G108" s="243"/>
      <c r="H108" s="243"/>
      <c r="I108" s="243"/>
      <c r="J108" s="243"/>
      <c r="K108" s="243"/>
      <c r="L108" s="243"/>
      <c r="M108" s="243"/>
      <c r="N108" s="243"/>
      <c r="O108" s="243"/>
      <c r="P108" s="243"/>
    </row>
    <row r="109" spans="2:16" ht="15" customHeight="1">
      <c r="B109" s="126"/>
      <c r="C109" s="126"/>
      <c r="D109" s="126"/>
      <c r="E109" s="126"/>
      <c r="F109" s="126"/>
      <c r="G109" s="126"/>
      <c r="H109" s="126"/>
      <c r="I109" s="126"/>
      <c r="J109" s="126"/>
      <c r="K109" s="126"/>
      <c r="L109" s="126"/>
      <c r="M109" s="126"/>
      <c r="N109" s="126"/>
      <c r="O109" s="126"/>
      <c r="P109" s="126"/>
    </row>
    <row r="110" spans="2:16" ht="15" customHeight="1">
      <c r="B110" s="206"/>
      <c r="C110" s="205" t="s">
        <v>75</v>
      </c>
      <c r="D110" s="205"/>
      <c r="E110" s="205"/>
      <c r="F110" s="205"/>
      <c r="G110" s="205"/>
      <c r="H110" s="205"/>
      <c r="I110" s="205"/>
      <c r="J110" s="205"/>
      <c r="K110" s="205"/>
      <c r="L110" s="205"/>
      <c r="M110" s="205"/>
      <c r="N110" s="208" t="s">
        <v>78</v>
      </c>
      <c r="O110" s="208" t="s">
        <v>76</v>
      </c>
      <c r="P110" s="205" t="s">
        <v>58</v>
      </c>
    </row>
    <row r="111" spans="2:16" ht="15" customHeight="1">
      <c r="B111" s="207"/>
      <c r="C111" s="130" t="s">
        <v>59</v>
      </c>
      <c r="D111" s="130" t="s">
        <v>60</v>
      </c>
      <c r="E111" s="130" t="s">
        <v>61</v>
      </c>
      <c r="F111" s="130" t="s">
        <v>62</v>
      </c>
      <c r="G111" s="130" t="s">
        <v>63</v>
      </c>
      <c r="H111" s="130" t="s">
        <v>64</v>
      </c>
      <c r="I111" s="130" t="s">
        <v>65</v>
      </c>
      <c r="J111" s="130" t="s">
        <v>66</v>
      </c>
      <c r="K111" s="130" t="s">
        <v>67</v>
      </c>
      <c r="L111" s="130">
        <v>88</v>
      </c>
      <c r="M111" s="130">
        <v>99</v>
      </c>
      <c r="N111" s="209"/>
      <c r="O111" s="209"/>
      <c r="P111" s="205"/>
    </row>
    <row r="112" spans="2:16" ht="15" customHeight="1">
      <c r="B112" s="2" t="s">
        <v>68</v>
      </c>
      <c r="C112" s="41">
        <v>110711</v>
      </c>
      <c r="D112" s="41">
        <v>10474</v>
      </c>
      <c r="E112" s="41">
        <v>13753</v>
      </c>
      <c r="F112" s="41">
        <v>9421</v>
      </c>
      <c r="G112" s="41">
        <v>5926</v>
      </c>
      <c r="H112" s="41">
        <v>28956</v>
      </c>
      <c r="I112" s="41">
        <v>27532</v>
      </c>
      <c r="J112" s="41">
        <v>5290</v>
      </c>
      <c r="K112" s="41">
        <v>6276</v>
      </c>
      <c r="L112" s="41">
        <v>1686</v>
      </c>
      <c r="M112" s="41">
        <v>780</v>
      </c>
      <c r="N112" s="41">
        <v>220805</v>
      </c>
      <c r="O112" s="2">
        <v>7932</v>
      </c>
      <c r="P112" s="41">
        <v>228737</v>
      </c>
    </row>
    <row r="113" spans="2:16" ht="15" customHeight="1">
      <c r="B113" s="3" t="s">
        <v>210</v>
      </c>
      <c r="C113" s="41">
        <v>480</v>
      </c>
      <c r="D113" s="41">
        <v>144021</v>
      </c>
      <c r="E113" s="41">
        <v>343</v>
      </c>
      <c r="F113" s="41">
        <v>47</v>
      </c>
      <c r="G113" s="41">
        <v>101</v>
      </c>
      <c r="H113" s="41">
        <v>332</v>
      </c>
      <c r="I113" s="41">
        <v>353</v>
      </c>
      <c r="J113" s="41">
        <v>7376</v>
      </c>
      <c r="K113" s="41">
        <v>41</v>
      </c>
      <c r="L113" s="41">
        <v>1236</v>
      </c>
      <c r="M113" s="41">
        <v>77</v>
      </c>
      <c r="N113" s="41">
        <v>154407</v>
      </c>
      <c r="O113" s="2">
        <v>4352</v>
      </c>
      <c r="P113" s="41">
        <v>158759</v>
      </c>
    </row>
    <row r="114" spans="2:16" ht="15" customHeight="1">
      <c r="B114" s="2" t="s">
        <v>72</v>
      </c>
      <c r="C114" s="41">
        <v>197</v>
      </c>
      <c r="D114" s="41">
        <v>100</v>
      </c>
      <c r="E114" s="41">
        <v>61786</v>
      </c>
      <c r="F114" s="41">
        <v>18</v>
      </c>
      <c r="G114" s="41">
        <v>3</v>
      </c>
      <c r="H114" s="41">
        <v>123</v>
      </c>
      <c r="I114" s="41">
        <v>86</v>
      </c>
      <c r="J114" s="41">
        <v>21</v>
      </c>
      <c r="K114" s="41">
        <v>20</v>
      </c>
      <c r="L114" s="41">
        <v>216</v>
      </c>
      <c r="M114" s="41">
        <v>6</v>
      </c>
      <c r="N114" s="41">
        <v>62576</v>
      </c>
      <c r="O114" s="2">
        <v>1482</v>
      </c>
      <c r="P114" s="41">
        <v>64058</v>
      </c>
    </row>
    <row r="115" spans="2:16" ht="15" customHeight="1">
      <c r="B115" s="2" t="s">
        <v>73</v>
      </c>
      <c r="C115" s="41">
        <v>65</v>
      </c>
      <c r="D115" s="41">
        <v>12</v>
      </c>
      <c r="E115" s="41">
        <v>48</v>
      </c>
      <c r="F115" s="41">
        <v>24279</v>
      </c>
      <c r="G115" s="41">
        <v>24</v>
      </c>
      <c r="H115" s="41">
        <v>84</v>
      </c>
      <c r="I115" s="41">
        <v>33</v>
      </c>
      <c r="J115" s="41">
        <v>14</v>
      </c>
      <c r="K115" s="41">
        <v>4</v>
      </c>
      <c r="L115" s="41">
        <v>876</v>
      </c>
      <c r="M115" s="41">
        <v>0</v>
      </c>
      <c r="N115" s="41">
        <v>25439</v>
      </c>
      <c r="O115" s="2">
        <v>292</v>
      </c>
      <c r="P115" s="41">
        <v>25731</v>
      </c>
    </row>
    <row r="116" spans="2:16" ht="15" customHeight="1">
      <c r="B116" s="2" t="s">
        <v>74</v>
      </c>
      <c r="C116" s="41">
        <v>45</v>
      </c>
      <c r="D116" s="41">
        <v>22</v>
      </c>
      <c r="E116" s="41">
        <v>2</v>
      </c>
      <c r="F116" s="41"/>
      <c r="G116" s="41">
        <v>22289</v>
      </c>
      <c r="H116" s="41">
        <v>61</v>
      </c>
      <c r="I116" s="41">
        <v>17</v>
      </c>
      <c r="J116" s="41">
        <v>0</v>
      </c>
      <c r="K116" s="41">
        <v>5</v>
      </c>
      <c r="L116" s="41">
        <v>71</v>
      </c>
      <c r="M116" s="41">
        <v>0</v>
      </c>
      <c r="N116" s="41">
        <v>22512</v>
      </c>
      <c r="O116" s="2">
        <v>172</v>
      </c>
      <c r="P116" s="41">
        <v>22684</v>
      </c>
    </row>
    <row r="117" spans="2:16" ht="15" customHeight="1">
      <c r="B117" s="2" t="s">
        <v>69</v>
      </c>
      <c r="C117" s="41">
        <v>1814</v>
      </c>
      <c r="D117" s="41">
        <v>961</v>
      </c>
      <c r="E117" s="41">
        <v>760</v>
      </c>
      <c r="F117" s="41">
        <v>768</v>
      </c>
      <c r="G117" s="41">
        <v>679</v>
      </c>
      <c r="H117" s="41">
        <v>91744</v>
      </c>
      <c r="I117" s="41">
        <v>5623</v>
      </c>
      <c r="J117" s="41">
        <v>985</v>
      </c>
      <c r="K117" s="41">
        <v>4186</v>
      </c>
      <c r="L117" s="41">
        <v>281</v>
      </c>
      <c r="M117" s="41">
        <v>99</v>
      </c>
      <c r="N117" s="41">
        <v>107900</v>
      </c>
      <c r="O117" s="2">
        <v>1435</v>
      </c>
      <c r="P117" s="41">
        <v>109335</v>
      </c>
    </row>
    <row r="118" spans="2:16" ht="15" customHeight="1">
      <c r="B118" s="2" t="s">
        <v>124</v>
      </c>
      <c r="C118" s="41">
        <v>3227</v>
      </c>
      <c r="D118" s="41">
        <v>439</v>
      </c>
      <c r="E118" s="41">
        <v>272</v>
      </c>
      <c r="F118" s="41">
        <v>540</v>
      </c>
      <c r="G118" s="41">
        <v>451</v>
      </c>
      <c r="H118" s="41">
        <v>5620</v>
      </c>
      <c r="I118" s="41">
        <v>81230</v>
      </c>
      <c r="J118" s="41">
        <v>468</v>
      </c>
      <c r="K118" s="41">
        <v>253</v>
      </c>
      <c r="L118" s="41">
        <v>273</v>
      </c>
      <c r="M118" s="41">
        <v>51</v>
      </c>
      <c r="N118" s="41">
        <v>92824</v>
      </c>
      <c r="O118" s="2">
        <v>1531</v>
      </c>
      <c r="P118" s="41">
        <v>94355</v>
      </c>
    </row>
    <row r="119" spans="2:16" ht="15" customHeight="1">
      <c r="B119" s="2" t="s">
        <v>71</v>
      </c>
      <c r="C119" s="41">
        <v>322</v>
      </c>
      <c r="D119" s="41">
        <v>497</v>
      </c>
      <c r="E119" s="41">
        <v>15</v>
      </c>
      <c r="F119" s="41">
        <v>89</v>
      </c>
      <c r="G119" s="41">
        <v>11</v>
      </c>
      <c r="H119" s="41">
        <v>261</v>
      </c>
      <c r="I119" s="41">
        <v>196</v>
      </c>
      <c r="J119" s="41">
        <v>42155</v>
      </c>
      <c r="K119" s="41">
        <v>2</v>
      </c>
      <c r="L119" s="41">
        <v>1422</v>
      </c>
      <c r="M119" s="41">
        <v>24</v>
      </c>
      <c r="N119" s="41">
        <v>44994</v>
      </c>
      <c r="O119" s="2">
        <v>1661</v>
      </c>
      <c r="P119" s="41">
        <v>46655</v>
      </c>
    </row>
    <row r="120" spans="2:16" ht="15" customHeight="1">
      <c r="B120" s="2" t="s">
        <v>155</v>
      </c>
      <c r="C120" s="41">
        <v>161</v>
      </c>
      <c r="D120" s="41">
        <v>80</v>
      </c>
      <c r="E120" s="41">
        <v>9</v>
      </c>
      <c r="F120" s="41">
        <v>264</v>
      </c>
      <c r="G120" s="41">
        <v>177</v>
      </c>
      <c r="H120" s="41">
        <v>147</v>
      </c>
      <c r="I120" s="41">
        <v>17</v>
      </c>
      <c r="J120" s="41">
        <v>1</v>
      </c>
      <c r="K120" s="41">
        <v>18616</v>
      </c>
      <c r="L120" s="41">
        <v>35</v>
      </c>
      <c r="M120" s="41">
        <v>8</v>
      </c>
      <c r="N120" s="41">
        <v>19515</v>
      </c>
      <c r="O120" s="2">
        <v>144</v>
      </c>
      <c r="P120" s="41">
        <v>19659</v>
      </c>
    </row>
    <row r="121" spans="2:16" ht="15" customHeight="1">
      <c r="B121" s="2" t="s">
        <v>157</v>
      </c>
      <c r="C121" s="41">
        <v>730</v>
      </c>
      <c r="D121" s="41">
        <v>197</v>
      </c>
      <c r="E121" s="41">
        <v>50</v>
      </c>
      <c r="F121" s="41">
        <v>840</v>
      </c>
      <c r="G121" s="41">
        <v>1174</v>
      </c>
      <c r="H121" s="41">
        <v>769</v>
      </c>
      <c r="I121" s="41">
        <v>435</v>
      </c>
      <c r="J121" s="41"/>
      <c r="K121" s="41">
        <v>102</v>
      </c>
      <c r="L121" s="41">
        <v>30</v>
      </c>
      <c r="M121" s="41">
        <v>7</v>
      </c>
      <c r="N121" s="41">
        <v>4334</v>
      </c>
      <c r="O121" s="2">
        <v>9</v>
      </c>
      <c r="P121" s="41">
        <v>4343</v>
      </c>
    </row>
    <row r="122" spans="2:16" ht="15" customHeight="1">
      <c r="B122" s="5" t="s">
        <v>77</v>
      </c>
      <c r="C122" s="41">
        <v>17962</v>
      </c>
      <c r="D122" s="41">
        <v>269</v>
      </c>
      <c r="E122" s="41">
        <v>12817</v>
      </c>
      <c r="F122" s="41">
        <v>950</v>
      </c>
      <c r="G122" s="41">
        <v>316</v>
      </c>
      <c r="H122" s="41">
        <v>12081</v>
      </c>
      <c r="I122" s="41">
        <v>4914</v>
      </c>
      <c r="J122" s="41">
        <v>133</v>
      </c>
      <c r="K122" s="41">
        <v>160</v>
      </c>
      <c r="L122" s="41">
        <v>143</v>
      </c>
      <c r="M122" s="41">
        <v>2241</v>
      </c>
      <c r="N122" s="41">
        <v>51986</v>
      </c>
      <c r="O122" s="41"/>
      <c r="P122" s="41">
        <v>51986</v>
      </c>
    </row>
    <row r="123" spans="2:16" ht="15" customHeight="1">
      <c r="B123" s="5" t="s">
        <v>58</v>
      </c>
      <c r="C123" s="41">
        <v>135714</v>
      </c>
      <c r="D123" s="41">
        <v>157072</v>
      </c>
      <c r="E123" s="41">
        <v>89855</v>
      </c>
      <c r="F123" s="41">
        <v>37216</v>
      </c>
      <c r="G123" s="41">
        <v>31151</v>
      </c>
      <c r="H123" s="41">
        <v>140178</v>
      </c>
      <c r="I123" s="41">
        <v>120436</v>
      </c>
      <c r="J123" s="41">
        <v>56443</v>
      </c>
      <c r="K123" s="41">
        <v>29665</v>
      </c>
      <c r="L123" s="41">
        <v>6269</v>
      </c>
      <c r="M123" s="41">
        <v>3293</v>
      </c>
      <c r="N123" s="41">
        <v>807292</v>
      </c>
      <c r="O123" s="41">
        <v>19010</v>
      </c>
      <c r="P123" s="41">
        <v>826302</v>
      </c>
    </row>
    <row r="124" spans="2:16" ht="15" customHeight="1">
      <c r="B124" s="5" t="s">
        <v>92</v>
      </c>
      <c r="C124" s="41">
        <v>256725</v>
      </c>
      <c r="D124" s="41">
        <v>292134</v>
      </c>
      <c r="E124" s="41">
        <v>173664</v>
      </c>
      <c r="F124" s="41">
        <v>73366</v>
      </c>
      <c r="G124" s="41">
        <v>60103</v>
      </c>
      <c r="H124" s="41">
        <v>259658</v>
      </c>
      <c r="I124" s="41">
        <v>197401</v>
      </c>
      <c r="J124" s="41">
        <v>104141</v>
      </c>
      <c r="K124" s="41">
        <v>54857</v>
      </c>
      <c r="L124" s="41"/>
      <c r="M124" s="41">
        <v>1472049</v>
      </c>
      <c r="N124" s="41">
        <v>1472049</v>
      </c>
      <c r="O124" s="41"/>
      <c r="P124" s="41"/>
    </row>
    <row r="125" spans="2:16" ht="15" customHeight="1">
      <c r="B125" s="242" t="s">
        <v>183</v>
      </c>
      <c r="C125" s="242"/>
      <c r="D125" s="242"/>
      <c r="E125" s="242"/>
      <c r="F125" s="242"/>
      <c r="G125" s="242"/>
      <c r="H125" s="242"/>
      <c r="I125" s="242"/>
      <c r="J125" s="242"/>
      <c r="K125" s="242"/>
      <c r="L125" s="242"/>
      <c r="M125" s="242"/>
      <c r="N125" s="242"/>
      <c r="O125" s="242"/>
      <c r="P125" s="242"/>
    </row>
    <row r="126" ht="15" customHeight="1"/>
    <row r="127" ht="15" customHeight="1"/>
  </sheetData>
  <mergeCells count="42">
    <mergeCell ref="B125:P125"/>
    <mergeCell ref="B87:P87"/>
    <mergeCell ref="B89:B90"/>
    <mergeCell ref="C89:M89"/>
    <mergeCell ref="N89:N90"/>
    <mergeCell ref="O89:O90"/>
    <mergeCell ref="P89:P90"/>
    <mergeCell ref="B104:P104"/>
    <mergeCell ref="B108:P108"/>
    <mergeCell ref="B110:B111"/>
    <mergeCell ref="C110:M110"/>
    <mergeCell ref="N110:N111"/>
    <mergeCell ref="O110:O111"/>
    <mergeCell ref="P110:P111"/>
    <mergeCell ref="B20:P20"/>
    <mergeCell ref="B41:P41"/>
    <mergeCell ref="B62:P62"/>
    <mergeCell ref="B83:P83"/>
    <mergeCell ref="B24:P24"/>
    <mergeCell ref="B26:B27"/>
    <mergeCell ref="C26:M26"/>
    <mergeCell ref="N26:N27"/>
    <mergeCell ref="O26:O27"/>
    <mergeCell ref="P26:P27"/>
    <mergeCell ref="B3:P3"/>
    <mergeCell ref="B5:B6"/>
    <mergeCell ref="C5:M5"/>
    <mergeCell ref="N5:N6"/>
    <mergeCell ref="O5:O6"/>
    <mergeCell ref="P5:P6"/>
    <mergeCell ref="B45:P45"/>
    <mergeCell ref="B47:B48"/>
    <mergeCell ref="C47:M47"/>
    <mergeCell ref="N47:N48"/>
    <mergeCell ref="O47:O48"/>
    <mergeCell ref="P47:P48"/>
    <mergeCell ref="P68:P69"/>
    <mergeCell ref="B66:P66"/>
    <mergeCell ref="B68:B69"/>
    <mergeCell ref="C68:M68"/>
    <mergeCell ref="N68:N69"/>
    <mergeCell ref="O68:O69"/>
  </mergeCells>
  <hyperlinks>
    <hyperlink ref="A1" location="ÍNDICE!A1" display="Índice"/>
  </hyperlinks>
  <printOptions/>
  <pageMargins left="0.75" right="0.75" top="1" bottom="1" header="0" footer="0"/>
  <pageSetup horizontalDpi="200" verticalDpi="200"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3:AB54"/>
  <sheetViews>
    <sheetView zoomScale="80" zoomScaleNormal="80" workbookViewId="0" topLeftCell="A1">
      <pane xSplit="12" ySplit="1" topLeftCell="M2" activePane="bottomRight" state="frozen"/>
      <selection pane="topLeft" activeCell="U51" sqref="U51"/>
      <selection pane="topRight" activeCell="U51" sqref="U51"/>
      <selection pane="bottomLeft" activeCell="U51" sqref="U51"/>
      <selection pane="bottomRight" activeCell="U51" sqref="U51"/>
    </sheetView>
  </sheetViews>
  <sheetFormatPr defaultColWidth="11.421875" defaultRowHeight="12.75"/>
  <cols>
    <col min="1" max="1" width="22.421875" style="0" customWidth="1"/>
    <col min="2" max="11" width="11.421875" style="0" hidden="1" customWidth="1"/>
    <col min="12" max="12" width="0.9921875" style="0" hidden="1" customWidth="1"/>
    <col min="16" max="16" width="8.7109375" style="0" bestFit="1" customWidth="1"/>
    <col min="17" max="17" width="6.7109375" style="0" bestFit="1" customWidth="1"/>
    <col min="18" max="18" width="9.8515625" style="0" customWidth="1"/>
  </cols>
  <sheetData>
    <row r="3" spans="16:24" ht="12.75">
      <c r="P3" s="245">
        <v>2008</v>
      </c>
      <c r="Q3" s="245"/>
      <c r="R3" s="245"/>
      <c r="S3" s="245">
        <v>2009</v>
      </c>
      <c r="T3" s="245"/>
      <c r="U3" s="245">
        <v>2010</v>
      </c>
      <c r="V3" s="245"/>
      <c r="W3" s="245">
        <v>2011</v>
      </c>
      <c r="X3" s="245"/>
    </row>
    <row r="4" spans="13:24" ht="13.5" thickBot="1">
      <c r="M4" s="248" t="s">
        <v>132</v>
      </c>
      <c r="N4" s="248"/>
      <c r="O4" s="248"/>
      <c r="P4" s="9" t="s">
        <v>80</v>
      </c>
      <c r="Q4" s="9"/>
      <c r="R4" s="9" t="s">
        <v>133</v>
      </c>
      <c r="S4" s="9" t="s">
        <v>80</v>
      </c>
      <c r="T4" s="9" t="s">
        <v>133</v>
      </c>
      <c r="U4" s="9" t="s">
        <v>80</v>
      </c>
      <c r="V4" s="9" t="s">
        <v>133</v>
      </c>
      <c r="W4" s="9" t="s">
        <v>80</v>
      </c>
      <c r="X4" s="9" t="s">
        <v>133</v>
      </c>
    </row>
    <row r="5" spans="1:15" ht="13.5" thickBot="1">
      <c r="A5" s="246"/>
      <c r="B5" s="250" t="s">
        <v>75</v>
      </c>
      <c r="C5" s="251"/>
      <c r="D5" s="251"/>
      <c r="E5" s="251"/>
      <c r="F5" s="251"/>
      <c r="G5" s="251"/>
      <c r="H5" s="251"/>
      <c r="I5" s="251"/>
      <c r="J5" s="251"/>
      <c r="K5" s="251"/>
      <c r="L5" s="252"/>
      <c r="M5" s="253" t="s">
        <v>78</v>
      </c>
      <c r="N5" s="253" t="s">
        <v>76</v>
      </c>
      <c r="O5" s="246" t="s">
        <v>58</v>
      </c>
    </row>
    <row r="6" spans="1:15" ht="13.5" thickBot="1">
      <c r="A6" s="249"/>
      <c r="B6" s="30">
        <v>1</v>
      </c>
      <c r="C6" s="30">
        <v>2</v>
      </c>
      <c r="D6" s="30">
        <v>3</v>
      </c>
      <c r="E6" s="30">
        <v>4</v>
      </c>
      <c r="F6" s="30">
        <v>5</v>
      </c>
      <c r="G6" s="30">
        <v>6</v>
      </c>
      <c r="H6" s="30">
        <v>7</v>
      </c>
      <c r="I6" s="30">
        <v>8</v>
      </c>
      <c r="J6" s="30">
        <v>9</v>
      </c>
      <c r="K6" s="30">
        <v>88</v>
      </c>
      <c r="L6" s="30">
        <v>99</v>
      </c>
      <c r="M6" s="254"/>
      <c r="N6" s="254"/>
      <c r="O6" s="247"/>
    </row>
    <row r="7" spans="1:24" ht="13.5" thickBot="1">
      <c r="A7" s="31" t="s">
        <v>68</v>
      </c>
      <c r="B7" s="32">
        <v>16439</v>
      </c>
      <c r="C7" s="32">
        <v>1181</v>
      </c>
      <c r="D7" s="32">
        <v>1170</v>
      </c>
      <c r="E7" s="28">
        <v>815</v>
      </c>
      <c r="F7" s="28">
        <v>461</v>
      </c>
      <c r="G7" s="32">
        <v>5745</v>
      </c>
      <c r="H7" s="32">
        <v>5379</v>
      </c>
      <c r="I7" s="28">
        <v>537</v>
      </c>
      <c r="J7" s="32">
        <v>1245</v>
      </c>
      <c r="K7" s="28">
        <v>62</v>
      </c>
      <c r="L7" s="28">
        <v>264</v>
      </c>
      <c r="M7" s="32">
        <v>33298</v>
      </c>
      <c r="N7" s="32">
        <v>3969</v>
      </c>
      <c r="O7" s="32">
        <v>37267</v>
      </c>
      <c r="P7">
        <v>37267</v>
      </c>
      <c r="Q7" s="8">
        <f aca="true" t="shared" si="0" ref="Q7:Q18">+O7-P7</f>
        <v>0</v>
      </c>
      <c r="R7">
        <v>37267</v>
      </c>
      <c r="S7">
        <v>37052</v>
      </c>
      <c r="T7">
        <v>37052</v>
      </c>
      <c r="U7">
        <v>37077</v>
      </c>
      <c r="V7">
        <v>37077</v>
      </c>
      <c r="W7">
        <v>36629</v>
      </c>
      <c r="X7">
        <v>36629</v>
      </c>
    </row>
    <row r="8" spans="1:24" ht="27" customHeight="1" thickBot="1">
      <c r="A8" s="29" t="s">
        <v>70</v>
      </c>
      <c r="B8" s="28">
        <v>117</v>
      </c>
      <c r="C8" s="32">
        <v>20176</v>
      </c>
      <c r="D8" s="28">
        <v>51</v>
      </c>
      <c r="E8" s="28">
        <v>11</v>
      </c>
      <c r="F8" s="28">
        <v>7</v>
      </c>
      <c r="G8" s="28">
        <v>71</v>
      </c>
      <c r="H8" s="28">
        <v>34</v>
      </c>
      <c r="I8" s="32">
        <v>1472</v>
      </c>
      <c r="J8" s="28">
        <v>12</v>
      </c>
      <c r="K8" s="28">
        <v>253</v>
      </c>
      <c r="L8" s="28">
        <v>83</v>
      </c>
      <c r="M8" s="32">
        <v>22287</v>
      </c>
      <c r="N8" s="28">
        <v>729</v>
      </c>
      <c r="O8" s="32">
        <v>23016</v>
      </c>
      <c r="P8">
        <v>23016</v>
      </c>
      <c r="Q8" s="8">
        <f t="shared" si="0"/>
        <v>0</v>
      </c>
      <c r="R8">
        <v>23016</v>
      </c>
      <c r="S8">
        <v>22654</v>
      </c>
      <c r="T8">
        <v>22654</v>
      </c>
      <c r="U8">
        <v>23134</v>
      </c>
      <c r="V8">
        <v>23134</v>
      </c>
      <c r="W8">
        <v>23746</v>
      </c>
      <c r="X8">
        <v>23746</v>
      </c>
    </row>
    <row r="9" spans="1:24" ht="13.5" thickBot="1">
      <c r="A9" s="31" t="s">
        <v>72</v>
      </c>
      <c r="B9" s="28">
        <v>25</v>
      </c>
      <c r="C9" s="28">
        <v>16</v>
      </c>
      <c r="D9" s="32">
        <v>11649</v>
      </c>
      <c r="E9" s="28">
        <v>4</v>
      </c>
      <c r="F9" s="28">
        <v>2</v>
      </c>
      <c r="G9" s="28">
        <v>18</v>
      </c>
      <c r="H9" s="28">
        <v>9</v>
      </c>
      <c r="I9" s="28">
        <v>4</v>
      </c>
      <c r="J9" s="28">
        <v>0</v>
      </c>
      <c r="K9" s="28">
        <v>104</v>
      </c>
      <c r="L9" s="28">
        <v>32</v>
      </c>
      <c r="M9" s="32">
        <v>11863</v>
      </c>
      <c r="N9" s="28">
        <v>388</v>
      </c>
      <c r="O9" s="32">
        <v>12251</v>
      </c>
      <c r="P9">
        <v>12251</v>
      </c>
      <c r="Q9" s="8">
        <f t="shared" si="0"/>
        <v>0</v>
      </c>
      <c r="R9">
        <v>12251</v>
      </c>
      <c r="S9">
        <v>11947</v>
      </c>
      <c r="T9">
        <v>11947</v>
      </c>
      <c r="U9">
        <v>12081</v>
      </c>
      <c r="V9">
        <v>12081</v>
      </c>
      <c r="W9">
        <v>10529</v>
      </c>
      <c r="X9">
        <v>10529</v>
      </c>
    </row>
    <row r="10" spans="1:24" ht="13.5" thickBot="1">
      <c r="A10" s="31" t="s">
        <v>73</v>
      </c>
      <c r="B10" s="28">
        <v>30</v>
      </c>
      <c r="C10" s="28">
        <v>10</v>
      </c>
      <c r="D10" s="28">
        <v>18</v>
      </c>
      <c r="E10" s="32">
        <v>4324</v>
      </c>
      <c r="F10" s="28">
        <v>6</v>
      </c>
      <c r="G10" s="28">
        <v>15</v>
      </c>
      <c r="H10" s="28">
        <v>13</v>
      </c>
      <c r="I10" s="28">
        <v>2</v>
      </c>
      <c r="J10" s="28">
        <v>5</v>
      </c>
      <c r="K10" s="28">
        <v>123</v>
      </c>
      <c r="L10" s="28">
        <v>6</v>
      </c>
      <c r="M10" s="32">
        <v>4552</v>
      </c>
      <c r="N10" s="28">
        <v>99</v>
      </c>
      <c r="O10" s="32">
        <v>4651</v>
      </c>
      <c r="P10">
        <v>4651</v>
      </c>
      <c r="Q10" s="8">
        <f t="shared" si="0"/>
        <v>0</v>
      </c>
      <c r="R10">
        <v>4651</v>
      </c>
      <c r="S10">
        <v>4752</v>
      </c>
      <c r="T10">
        <v>4752</v>
      </c>
      <c r="U10">
        <v>4462</v>
      </c>
      <c r="V10">
        <v>4462</v>
      </c>
      <c r="W10">
        <v>4528</v>
      </c>
      <c r="X10">
        <v>4528</v>
      </c>
    </row>
    <row r="11" spans="1:24" ht="13.5" thickBot="1">
      <c r="A11" s="31" t="s">
        <v>74</v>
      </c>
      <c r="B11" s="28">
        <v>8</v>
      </c>
      <c r="C11" s="28">
        <v>9</v>
      </c>
      <c r="D11" s="28">
        <v>2</v>
      </c>
      <c r="E11" s="28">
        <v>1</v>
      </c>
      <c r="F11" s="32">
        <v>4474</v>
      </c>
      <c r="G11" s="28">
        <v>15</v>
      </c>
      <c r="H11" s="28">
        <v>9</v>
      </c>
      <c r="I11" s="28">
        <v>3</v>
      </c>
      <c r="J11" s="28">
        <v>1</v>
      </c>
      <c r="K11" s="28">
        <v>30</v>
      </c>
      <c r="L11" s="28">
        <v>2</v>
      </c>
      <c r="M11" s="32">
        <v>4554</v>
      </c>
      <c r="N11" s="28">
        <v>65</v>
      </c>
      <c r="O11" s="32">
        <v>4619</v>
      </c>
      <c r="P11">
        <v>4619</v>
      </c>
      <c r="Q11" s="8">
        <f t="shared" si="0"/>
        <v>0</v>
      </c>
      <c r="R11">
        <v>4619</v>
      </c>
      <c r="S11">
        <v>4488</v>
      </c>
      <c r="T11">
        <v>4488</v>
      </c>
      <c r="U11">
        <v>4681</v>
      </c>
      <c r="V11">
        <v>4681</v>
      </c>
      <c r="W11">
        <v>4373</v>
      </c>
      <c r="X11">
        <v>4373</v>
      </c>
    </row>
    <row r="12" spans="1:24" ht="13.5" thickBot="1">
      <c r="A12" s="31" t="s">
        <v>69</v>
      </c>
      <c r="B12" s="28">
        <v>912</v>
      </c>
      <c r="C12" s="28">
        <v>104</v>
      </c>
      <c r="D12" s="28">
        <v>110</v>
      </c>
      <c r="E12" s="28">
        <v>64</v>
      </c>
      <c r="F12" s="28">
        <v>52</v>
      </c>
      <c r="G12" s="32">
        <v>11376</v>
      </c>
      <c r="H12" s="28">
        <v>757</v>
      </c>
      <c r="I12" s="28">
        <v>96</v>
      </c>
      <c r="J12" s="28">
        <v>672</v>
      </c>
      <c r="K12" s="28">
        <v>170</v>
      </c>
      <c r="L12" s="28">
        <v>547</v>
      </c>
      <c r="M12" s="32">
        <v>14860</v>
      </c>
      <c r="N12" s="28">
        <v>237</v>
      </c>
      <c r="O12" s="32">
        <v>15097</v>
      </c>
      <c r="P12">
        <v>15097</v>
      </c>
      <c r="Q12" s="8">
        <f t="shared" si="0"/>
        <v>0</v>
      </c>
      <c r="R12">
        <v>15097</v>
      </c>
      <c r="S12">
        <v>14996</v>
      </c>
      <c r="T12">
        <v>14996</v>
      </c>
      <c r="U12">
        <v>14599</v>
      </c>
      <c r="V12">
        <v>14599</v>
      </c>
      <c r="W12">
        <v>14486</v>
      </c>
      <c r="X12">
        <v>14486</v>
      </c>
    </row>
    <row r="13" spans="1:24" ht="13.5" thickBot="1">
      <c r="A13" s="31" t="s">
        <v>124</v>
      </c>
      <c r="B13" s="28">
        <v>832</v>
      </c>
      <c r="C13" s="28">
        <v>282</v>
      </c>
      <c r="D13" s="28">
        <v>20</v>
      </c>
      <c r="E13" s="28">
        <v>51</v>
      </c>
      <c r="F13" s="28">
        <v>36</v>
      </c>
      <c r="G13" s="28">
        <v>369</v>
      </c>
      <c r="H13" s="32">
        <v>9544</v>
      </c>
      <c r="I13" s="28">
        <v>19</v>
      </c>
      <c r="J13" s="28">
        <v>18</v>
      </c>
      <c r="K13" s="28">
        <v>34</v>
      </c>
      <c r="L13" s="28">
        <v>87</v>
      </c>
      <c r="M13" s="32">
        <v>11292</v>
      </c>
      <c r="N13" s="28">
        <v>178</v>
      </c>
      <c r="O13" s="32">
        <v>11470</v>
      </c>
      <c r="P13">
        <v>11470</v>
      </c>
      <c r="Q13" s="8">
        <f t="shared" si="0"/>
        <v>0</v>
      </c>
      <c r="R13">
        <v>11470</v>
      </c>
      <c r="S13">
        <v>11762</v>
      </c>
      <c r="T13">
        <v>11762</v>
      </c>
      <c r="U13">
        <v>11942</v>
      </c>
      <c r="V13">
        <v>11942</v>
      </c>
      <c r="W13">
        <v>11765</v>
      </c>
      <c r="X13">
        <v>11765</v>
      </c>
    </row>
    <row r="14" spans="1:24" ht="13.5" thickBot="1">
      <c r="A14" s="31" t="s">
        <v>71</v>
      </c>
      <c r="B14" s="28">
        <v>40</v>
      </c>
      <c r="C14" s="28">
        <v>96</v>
      </c>
      <c r="D14" s="28">
        <v>5</v>
      </c>
      <c r="E14" s="28">
        <v>5</v>
      </c>
      <c r="F14" s="28">
        <v>3</v>
      </c>
      <c r="G14" s="28">
        <v>23</v>
      </c>
      <c r="H14" s="28">
        <v>35</v>
      </c>
      <c r="I14" s="32">
        <v>4658</v>
      </c>
      <c r="J14" s="28">
        <v>4</v>
      </c>
      <c r="K14" s="28">
        <v>201</v>
      </c>
      <c r="L14" s="28">
        <v>7</v>
      </c>
      <c r="M14" s="32">
        <v>5077</v>
      </c>
      <c r="N14" s="28">
        <v>177</v>
      </c>
      <c r="O14" s="32">
        <v>5254</v>
      </c>
      <c r="P14">
        <v>5254</v>
      </c>
      <c r="Q14" s="8">
        <f t="shared" si="0"/>
        <v>0</v>
      </c>
      <c r="R14">
        <v>5254</v>
      </c>
      <c r="S14">
        <v>5106</v>
      </c>
      <c r="T14">
        <v>5106</v>
      </c>
      <c r="U14">
        <v>5155</v>
      </c>
      <c r="V14">
        <v>5155</v>
      </c>
      <c r="W14">
        <v>6856</v>
      </c>
      <c r="X14">
        <v>6856</v>
      </c>
    </row>
    <row r="15" spans="1:25" ht="13.5" thickBot="1">
      <c r="A15" s="31" t="s">
        <v>103</v>
      </c>
      <c r="B15" s="28">
        <v>15</v>
      </c>
      <c r="C15" s="28">
        <v>5</v>
      </c>
      <c r="D15" s="28">
        <v>8</v>
      </c>
      <c r="E15" s="28">
        <v>28</v>
      </c>
      <c r="F15" s="28">
        <v>48</v>
      </c>
      <c r="G15" s="28">
        <v>28</v>
      </c>
      <c r="H15" s="28">
        <v>10</v>
      </c>
      <c r="I15" s="28">
        <v>2</v>
      </c>
      <c r="J15" s="32">
        <v>3028</v>
      </c>
      <c r="K15" s="28">
        <v>18</v>
      </c>
      <c r="L15" s="28">
        <v>5</v>
      </c>
      <c r="M15" s="32">
        <v>3195</v>
      </c>
      <c r="N15" s="28">
        <v>18</v>
      </c>
      <c r="O15" s="33">
        <v>3213</v>
      </c>
      <c r="P15" s="11">
        <v>3284</v>
      </c>
      <c r="Q15" s="8">
        <f t="shared" si="0"/>
        <v>-71</v>
      </c>
      <c r="R15">
        <v>3213</v>
      </c>
      <c r="S15">
        <v>3458</v>
      </c>
      <c r="T15">
        <v>3390</v>
      </c>
      <c r="U15">
        <v>3612</v>
      </c>
      <c r="V15">
        <v>3560</v>
      </c>
      <c r="W15">
        <v>3529</v>
      </c>
      <c r="X15">
        <v>3529</v>
      </c>
      <c r="Y15" s="6" t="s">
        <v>134</v>
      </c>
    </row>
    <row r="16" spans="1:25" ht="13.5" thickBot="1">
      <c r="A16" s="31" t="s">
        <v>123</v>
      </c>
      <c r="B16" s="28">
        <v>39</v>
      </c>
      <c r="C16" s="28">
        <v>16</v>
      </c>
      <c r="D16" s="28">
        <v>9</v>
      </c>
      <c r="E16" s="28">
        <v>162</v>
      </c>
      <c r="F16" s="28">
        <v>91</v>
      </c>
      <c r="G16" s="28">
        <v>40</v>
      </c>
      <c r="H16" s="28">
        <v>75</v>
      </c>
      <c r="I16" s="28">
        <v>2</v>
      </c>
      <c r="J16" s="28">
        <v>9</v>
      </c>
      <c r="K16" s="28">
        <v>2</v>
      </c>
      <c r="L16" s="28">
        <v>0</v>
      </c>
      <c r="M16" s="28">
        <v>445</v>
      </c>
      <c r="N16" s="28">
        <v>2</v>
      </c>
      <c r="O16" s="34">
        <v>447</v>
      </c>
      <c r="P16" s="11">
        <v>575</v>
      </c>
      <c r="Q16" s="8">
        <f t="shared" si="0"/>
        <v>-128</v>
      </c>
      <c r="R16">
        <v>447</v>
      </c>
      <c r="S16">
        <v>535</v>
      </c>
      <c r="T16">
        <v>398</v>
      </c>
      <c r="U16">
        <v>539</v>
      </c>
      <c r="V16">
        <v>395</v>
      </c>
      <c r="W16">
        <v>582</v>
      </c>
      <c r="X16">
        <v>434</v>
      </c>
      <c r="Y16" s="6" t="s">
        <v>90</v>
      </c>
    </row>
    <row r="17" spans="1:25" ht="13.5" thickBot="1">
      <c r="A17" s="31" t="s">
        <v>77</v>
      </c>
      <c r="B17" s="32">
        <v>4680</v>
      </c>
      <c r="C17" s="28">
        <v>619</v>
      </c>
      <c r="D17" s="32">
        <v>1760</v>
      </c>
      <c r="E17" s="28">
        <v>525</v>
      </c>
      <c r="F17" s="28">
        <v>286</v>
      </c>
      <c r="G17" s="32">
        <v>2676</v>
      </c>
      <c r="H17" s="32">
        <v>1075</v>
      </c>
      <c r="I17" s="28">
        <v>664</v>
      </c>
      <c r="J17" s="28">
        <v>70</v>
      </c>
      <c r="K17" s="28">
        <v>65</v>
      </c>
      <c r="L17" s="28">
        <v>948</v>
      </c>
      <c r="M17" s="32">
        <v>13368</v>
      </c>
      <c r="N17" s="35"/>
      <c r="O17" s="33">
        <v>13368</v>
      </c>
      <c r="P17" s="11">
        <v>14181</v>
      </c>
      <c r="Q17" s="8">
        <f t="shared" si="0"/>
        <v>-813</v>
      </c>
      <c r="R17">
        <v>13368</v>
      </c>
      <c r="S17">
        <v>14763</v>
      </c>
      <c r="T17">
        <v>13844</v>
      </c>
      <c r="U17">
        <v>14527</v>
      </c>
      <c r="V17">
        <v>13609</v>
      </c>
      <c r="W17">
        <v>16416</v>
      </c>
      <c r="X17">
        <v>15566</v>
      </c>
      <c r="Y17" s="6" t="s">
        <v>135</v>
      </c>
    </row>
    <row r="18" spans="1:24" ht="13.5" thickBot="1">
      <c r="A18" s="31" t="s">
        <v>58</v>
      </c>
      <c r="B18" s="32">
        <v>23137</v>
      </c>
      <c r="C18" s="32">
        <v>22514</v>
      </c>
      <c r="D18" s="32">
        <v>14802</v>
      </c>
      <c r="E18" s="32">
        <v>5990</v>
      </c>
      <c r="F18" s="32">
        <v>5466</v>
      </c>
      <c r="G18" s="32">
        <v>20376</v>
      </c>
      <c r="H18" s="32">
        <v>16940</v>
      </c>
      <c r="I18" s="32">
        <v>7459</v>
      </c>
      <c r="J18" s="32">
        <v>5064</v>
      </c>
      <c r="K18" s="32">
        <v>1062</v>
      </c>
      <c r="L18" s="32">
        <v>1981</v>
      </c>
      <c r="M18" s="32">
        <v>124791</v>
      </c>
      <c r="N18" s="32">
        <v>5862</v>
      </c>
      <c r="O18" s="33">
        <v>130653</v>
      </c>
      <c r="P18" s="11">
        <v>131665</v>
      </c>
      <c r="Q18" s="8">
        <f t="shared" si="0"/>
        <v>-1012</v>
      </c>
      <c r="R18">
        <f aca="true" t="shared" si="1" ref="R18:X18">SUM(R7:R17)</f>
        <v>130653</v>
      </c>
      <c r="S18">
        <f t="shared" si="1"/>
        <v>131513</v>
      </c>
      <c r="T18">
        <f t="shared" si="1"/>
        <v>130389</v>
      </c>
      <c r="U18">
        <f t="shared" si="1"/>
        <v>131809</v>
      </c>
      <c r="V18">
        <f t="shared" si="1"/>
        <v>130695</v>
      </c>
      <c r="W18">
        <f t="shared" si="1"/>
        <v>133439</v>
      </c>
      <c r="X18">
        <f t="shared" si="1"/>
        <v>132441</v>
      </c>
    </row>
    <row r="19" spans="1:24" ht="12.75">
      <c r="A19" s="36" t="s">
        <v>136</v>
      </c>
      <c r="R19" s="6">
        <f>+P18-R18</f>
        <v>1012</v>
      </c>
      <c r="S19" s="6"/>
      <c r="T19" s="6">
        <f>+S18-T18</f>
        <v>1124</v>
      </c>
      <c r="U19" s="6"/>
      <c r="V19" s="6">
        <f>+U18-V18</f>
        <v>1114</v>
      </c>
      <c r="W19" s="6"/>
      <c r="X19" s="6">
        <f>+W18-X18</f>
        <v>998</v>
      </c>
    </row>
    <row r="20" ht="12.75">
      <c r="Q20" s="8"/>
    </row>
    <row r="21" ht="12.75">
      <c r="Q21" s="8"/>
    </row>
    <row r="22" ht="12.75">
      <c r="Q22" s="8"/>
    </row>
    <row r="23" spans="1:24" ht="12.75">
      <c r="A23" t="s">
        <v>91</v>
      </c>
      <c r="N23" t="s">
        <v>172</v>
      </c>
      <c r="P23">
        <f>SUM(P7:P15)</f>
        <v>116909</v>
      </c>
      <c r="Q23" s="8"/>
      <c r="R23">
        <f aca="true" t="shared" si="2" ref="R23:X23">SUM(R7:R15)</f>
        <v>116838</v>
      </c>
      <c r="S23">
        <f t="shared" si="2"/>
        <v>116215</v>
      </c>
      <c r="T23">
        <f t="shared" si="2"/>
        <v>116147</v>
      </c>
      <c r="U23">
        <f t="shared" si="2"/>
        <v>116743</v>
      </c>
      <c r="V23">
        <f t="shared" si="2"/>
        <v>116691</v>
      </c>
      <c r="W23">
        <f t="shared" si="2"/>
        <v>116441</v>
      </c>
      <c r="X23">
        <f t="shared" si="2"/>
        <v>116441</v>
      </c>
    </row>
    <row r="24" spans="14:24" ht="12.75">
      <c r="N24" t="s">
        <v>173</v>
      </c>
      <c r="P24">
        <f>+P16</f>
        <v>575</v>
      </c>
      <c r="Q24" s="8"/>
      <c r="R24">
        <f aca="true" t="shared" si="3" ref="R24:X26">+R16</f>
        <v>447</v>
      </c>
      <c r="S24">
        <f t="shared" si="3"/>
        <v>535</v>
      </c>
      <c r="T24">
        <f t="shared" si="3"/>
        <v>398</v>
      </c>
      <c r="U24">
        <f t="shared" si="3"/>
        <v>539</v>
      </c>
      <c r="V24">
        <f t="shared" si="3"/>
        <v>395</v>
      </c>
      <c r="W24">
        <f t="shared" si="3"/>
        <v>582</v>
      </c>
      <c r="X24">
        <f t="shared" si="3"/>
        <v>434</v>
      </c>
    </row>
    <row r="25" spans="14:24" ht="12.75">
      <c r="N25" t="s">
        <v>174</v>
      </c>
      <c r="P25">
        <f>+P17</f>
        <v>14181</v>
      </c>
      <c r="Q25" s="8"/>
      <c r="R25">
        <f t="shared" si="3"/>
        <v>13368</v>
      </c>
      <c r="S25">
        <f t="shared" si="3"/>
        <v>14763</v>
      </c>
      <c r="T25">
        <f t="shared" si="3"/>
        <v>13844</v>
      </c>
      <c r="U25">
        <f t="shared" si="3"/>
        <v>14527</v>
      </c>
      <c r="V25">
        <f t="shared" si="3"/>
        <v>13609</v>
      </c>
      <c r="W25">
        <f t="shared" si="3"/>
        <v>16416</v>
      </c>
      <c r="X25">
        <f t="shared" si="3"/>
        <v>15566</v>
      </c>
    </row>
    <row r="26" spans="14:24" ht="12.75">
      <c r="N26" t="s">
        <v>58</v>
      </c>
      <c r="P26">
        <f>+P18</f>
        <v>131665</v>
      </c>
      <c r="Q26" s="8"/>
      <c r="R26">
        <f t="shared" si="3"/>
        <v>130653</v>
      </c>
      <c r="S26">
        <f t="shared" si="3"/>
        <v>131513</v>
      </c>
      <c r="T26">
        <f t="shared" si="3"/>
        <v>130389</v>
      </c>
      <c r="U26">
        <f t="shared" si="3"/>
        <v>131809</v>
      </c>
      <c r="V26">
        <f t="shared" si="3"/>
        <v>130695</v>
      </c>
      <c r="W26">
        <f t="shared" si="3"/>
        <v>133439</v>
      </c>
      <c r="X26">
        <f t="shared" si="3"/>
        <v>132441</v>
      </c>
    </row>
    <row r="27" spans="1:17" ht="12.75">
      <c r="A27" s="6" t="s">
        <v>170</v>
      </c>
      <c r="Q27" s="8"/>
    </row>
    <row r="28" spans="14:24" ht="12.75">
      <c r="N28" t="s">
        <v>172</v>
      </c>
      <c r="P28">
        <v>829970</v>
      </c>
      <c r="R28">
        <v>824371</v>
      </c>
      <c r="S28">
        <v>809964</v>
      </c>
      <c r="T28">
        <v>806114</v>
      </c>
      <c r="U28">
        <v>789249</v>
      </c>
      <c r="V28">
        <v>785681</v>
      </c>
      <c r="W28">
        <v>784554</v>
      </c>
      <c r="X28">
        <v>784554</v>
      </c>
    </row>
    <row r="29" spans="14:28" ht="12.75">
      <c r="N29" t="s">
        <v>173</v>
      </c>
      <c r="P29">
        <v>24341</v>
      </c>
      <c r="R29">
        <v>5998</v>
      </c>
      <c r="S29">
        <v>32592</v>
      </c>
      <c r="T29">
        <v>6797</v>
      </c>
      <c r="U29">
        <v>28361</v>
      </c>
      <c r="V29">
        <v>5551</v>
      </c>
      <c r="W29">
        <v>29144</v>
      </c>
      <c r="X29">
        <v>4556</v>
      </c>
      <c r="Y29" s="37"/>
      <c r="Z29" s="37"/>
      <c r="AA29" s="37"/>
      <c r="AB29" s="37"/>
    </row>
    <row r="30" spans="14:28" ht="12.75">
      <c r="N30" t="s">
        <v>174</v>
      </c>
      <c r="P30">
        <v>285834</v>
      </c>
      <c r="R30">
        <v>59185</v>
      </c>
      <c r="S30">
        <v>331765</v>
      </c>
      <c r="T30">
        <v>59479</v>
      </c>
      <c r="U30">
        <v>316402</v>
      </c>
      <c r="V30">
        <v>54444</v>
      </c>
      <c r="W30">
        <v>369494</v>
      </c>
      <c r="X30">
        <v>59197</v>
      </c>
      <c r="Y30" s="37"/>
      <c r="Z30" s="37"/>
      <c r="AA30" s="37"/>
      <c r="AB30" s="37"/>
    </row>
    <row r="31" spans="14:28" ht="12.75">
      <c r="N31" t="s">
        <v>58</v>
      </c>
      <c r="P31" s="37">
        <f>SUM(P28:P30)</f>
        <v>1140145</v>
      </c>
      <c r="Q31" s="38"/>
      <c r="R31">
        <v>889554</v>
      </c>
      <c r="S31" s="37">
        <f>SUM(S28:S30)</f>
        <v>1174321</v>
      </c>
      <c r="T31">
        <v>872390</v>
      </c>
      <c r="U31" s="37">
        <f>SUM(U28:U30)</f>
        <v>1134012</v>
      </c>
      <c r="V31">
        <v>845676</v>
      </c>
      <c r="W31" s="37">
        <f>SUM(W28:W30)</f>
        <v>1183192</v>
      </c>
      <c r="X31">
        <v>848307</v>
      </c>
      <c r="Y31" s="37"/>
      <c r="Z31" s="37"/>
      <c r="AA31" s="37"/>
      <c r="AB31" s="37"/>
    </row>
    <row r="32" spans="16:28" ht="12.75">
      <c r="P32" s="37"/>
      <c r="Q32" s="38"/>
      <c r="R32" s="37"/>
      <c r="S32" s="37"/>
      <c r="T32" s="37"/>
      <c r="U32" s="37"/>
      <c r="V32" s="37"/>
      <c r="W32" s="37"/>
      <c r="X32" s="37"/>
      <c r="Y32" s="37"/>
      <c r="Z32" s="37"/>
      <c r="AA32" s="37"/>
      <c r="AB32" s="37"/>
    </row>
    <row r="33" spans="1:28" ht="12.75">
      <c r="A33" s="6" t="s">
        <v>175</v>
      </c>
      <c r="P33" s="37"/>
      <c r="Q33" s="38"/>
      <c r="R33" s="37"/>
      <c r="S33" s="37"/>
      <c r="T33" s="37"/>
      <c r="U33" s="37"/>
      <c r="V33" s="37"/>
      <c r="W33" s="37"/>
      <c r="X33" s="37"/>
      <c r="Y33" s="37"/>
      <c r="Z33" s="37"/>
      <c r="AA33" s="37"/>
      <c r="AB33" s="37"/>
    </row>
    <row r="34" spans="16:28" ht="12.75">
      <c r="P34" s="37"/>
      <c r="Q34" s="37"/>
      <c r="R34" s="37"/>
      <c r="S34" s="37"/>
      <c r="T34" s="37"/>
      <c r="U34" s="37"/>
      <c r="V34" s="37"/>
      <c r="W34" s="37"/>
      <c r="X34" s="37"/>
      <c r="Y34" s="37"/>
      <c r="Z34" s="37"/>
      <c r="AA34" s="37"/>
      <c r="AB34" s="37"/>
    </row>
    <row r="35" spans="1:28" ht="12.75">
      <c r="A35" t="s">
        <v>91</v>
      </c>
      <c r="N35" t="s">
        <v>172</v>
      </c>
      <c r="P35" s="37"/>
      <c r="Q35" s="37"/>
      <c r="R35" s="48">
        <f>100-(R23*100/P23)</f>
        <v>0.06073099590280151</v>
      </c>
      <c r="S35" s="37"/>
      <c r="T35" s="48">
        <f>100-(T23*100/S23)</f>
        <v>0.05851224024436874</v>
      </c>
      <c r="U35" s="37"/>
      <c r="V35" s="48">
        <f>100-(V23*100/U23)</f>
        <v>0.04454228519054482</v>
      </c>
      <c r="W35" s="37"/>
      <c r="X35" s="48">
        <f>100-(X23*100/W23)</f>
        <v>0</v>
      </c>
      <c r="Y35" s="37"/>
      <c r="Z35" s="37"/>
      <c r="AA35" s="37"/>
      <c r="AB35" s="37"/>
    </row>
    <row r="36" spans="14:28" ht="12.75">
      <c r="N36" t="s">
        <v>173</v>
      </c>
      <c r="P36" s="37"/>
      <c r="Q36" s="37"/>
      <c r="R36" s="48">
        <f>100-(R24*100/P24)</f>
        <v>22.26086956521739</v>
      </c>
      <c r="S36" s="37"/>
      <c r="T36" s="48">
        <f aca="true" t="shared" si="4" ref="T36:V38">100-(T24*100/S24)</f>
        <v>25.60747663551402</v>
      </c>
      <c r="U36" s="37"/>
      <c r="V36" s="48">
        <f t="shared" si="4"/>
        <v>26.71614100185529</v>
      </c>
      <c r="W36" s="37"/>
      <c r="X36" s="48">
        <f>100-(X24*100/W24)</f>
        <v>25.429553264604806</v>
      </c>
      <c r="Y36" s="37"/>
      <c r="Z36" s="37"/>
      <c r="AA36" s="37"/>
      <c r="AB36" s="37"/>
    </row>
    <row r="37" spans="14:28" ht="12.75">
      <c r="N37" t="s">
        <v>174</v>
      </c>
      <c r="P37" s="37"/>
      <c r="Q37" s="37"/>
      <c r="R37" s="48">
        <f>100-(R25*100/P25)</f>
        <v>5.733023059022642</v>
      </c>
      <c r="S37" s="37"/>
      <c r="T37" s="48">
        <f t="shared" si="4"/>
        <v>6.225022014495693</v>
      </c>
      <c r="U37" s="37"/>
      <c r="V37" s="48">
        <f t="shared" si="4"/>
        <v>6.319267570730361</v>
      </c>
      <c r="W37" s="37"/>
      <c r="X37" s="48">
        <f>100-(X25*100/W25)</f>
        <v>5.177875243664715</v>
      </c>
      <c r="Y37" s="37"/>
      <c r="Z37" s="37"/>
      <c r="AA37" s="37"/>
      <c r="AB37" s="37"/>
    </row>
    <row r="38" spans="14:28" ht="12.75">
      <c r="N38" t="s">
        <v>58</v>
      </c>
      <c r="P38" s="37"/>
      <c r="Q38" s="37"/>
      <c r="R38" s="48">
        <f>100-(R26*100/P26)</f>
        <v>0.7686173242699255</v>
      </c>
      <c r="S38" s="37"/>
      <c r="T38" s="48">
        <f t="shared" si="4"/>
        <v>0.8546683597819253</v>
      </c>
      <c r="U38" s="37"/>
      <c r="V38" s="48">
        <f t="shared" si="4"/>
        <v>0.8451623182028527</v>
      </c>
      <c r="W38" s="37"/>
      <c r="X38" s="48">
        <f>100-(X26*100/W26)</f>
        <v>0.7479072834778435</v>
      </c>
      <c r="Y38" s="37"/>
      <c r="Z38" s="37"/>
      <c r="AA38" s="37"/>
      <c r="AB38" s="37"/>
    </row>
    <row r="39" spans="1:28" ht="12.75">
      <c r="A39" s="6" t="s">
        <v>170</v>
      </c>
      <c r="P39" s="37"/>
      <c r="Q39" s="37"/>
      <c r="R39" s="37"/>
      <c r="S39" s="37"/>
      <c r="T39" s="37"/>
      <c r="U39" s="37"/>
      <c r="V39" s="37"/>
      <c r="W39" s="37"/>
      <c r="X39" s="37"/>
      <c r="Y39" s="37"/>
      <c r="Z39" s="37"/>
      <c r="AA39" s="37"/>
      <c r="AB39" s="37"/>
    </row>
    <row r="40" spans="14:28" ht="12.75">
      <c r="N40" t="s">
        <v>172</v>
      </c>
      <c r="P40" s="37"/>
      <c r="Q40" s="37"/>
      <c r="R40" s="48">
        <f>100-(R28*100/P28)</f>
        <v>0.6746026964830065</v>
      </c>
      <c r="S40" s="37"/>
      <c r="T40" s="48">
        <f>100-(T28*100/S28)</f>
        <v>0.4753297677427639</v>
      </c>
      <c r="U40" s="37"/>
      <c r="V40" s="48">
        <f>100-(V28*100/U28)</f>
        <v>0.4520753273048115</v>
      </c>
      <c r="W40" s="37"/>
      <c r="X40" s="48">
        <f>100-(X28*100/W28)</f>
        <v>0</v>
      </c>
      <c r="Y40" s="37"/>
      <c r="Z40" s="37"/>
      <c r="AA40" s="37"/>
      <c r="AB40" s="37"/>
    </row>
    <row r="41" spans="14:28" ht="12.75">
      <c r="N41" t="s">
        <v>173</v>
      </c>
      <c r="P41" s="37"/>
      <c r="Q41" s="37"/>
      <c r="R41" s="48">
        <f>100-(R29*100/P29)</f>
        <v>75.35844870794133</v>
      </c>
      <c r="S41" s="37"/>
      <c r="T41" s="48">
        <f aca="true" t="shared" si="5" ref="T41:V43">100-(T29*100/S29)</f>
        <v>79.14518900343643</v>
      </c>
      <c r="U41" s="37"/>
      <c r="V41" s="48">
        <f t="shared" si="5"/>
        <v>80.42734741370191</v>
      </c>
      <c r="W41" s="37"/>
      <c r="X41" s="48">
        <f>100-(X29*100/W29)</f>
        <v>84.367279714521</v>
      </c>
      <c r="Y41" s="37"/>
      <c r="Z41" s="37"/>
      <c r="AA41" s="37"/>
      <c r="AB41" s="37"/>
    </row>
    <row r="42" spans="14:24" ht="12.75">
      <c r="N42" t="s">
        <v>174</v>
      </c>
      <c r="R42" s="48">
        <f>100-(R30*100/P30)</f>
        <v>79.29392584507092</v>
      </c>
      <c r="T42" s="48">
        <f t="shared" si="5"/>
        <v>82.07194851777614</v>
      </c>
      <c r="V42" s="48">
        <f t="shared" si="5"/>
        <v>82.7927762782789</v>
      </c>
      <c r="X42" s="48">
        <f>100-(X30*100/W30)</f>
        <v>83.97890087525101</v>
      </c>
    </row>
    <row r="43" spans="14:24" ht="12.75">
      <c r="N43" t="s">
        <v>58</v>
      </c>
      <c r="R43" s="48">
        <f>100-(R31*100/P31)</f>
        <v>21.978871108499362</v>
      </c>
      <c r="T43" s="48">
        <f t="shared" si="5"/>
        <v>25.711113060228</v>
      </c>
      <c r="V43" s="48">
        <f t="shared" si="5"/>
        <v>25.42618596628607</v>
      </c>
      <c r="X43" s="48">
        <f>100-(X31*100/W31)</f>
        <v>28.30352132198324</v>
      </c>
    </row>
    <row r="45" ht="12.75">
      <c r="A45" s="6" t="s">
        <v>177</v>
      </c>
    </row>
    <row r="46" spans="1:24" ht="12.75">
      <c r="A46" t="s">
        <v>176</v>
      </c>
      <c r="N46" t="s">
        <v>172</v>
      </c>
      <c r="R46">
        <f>+P28-R28</f>
        <v>5599</v>
      </c>
      <c r="T46">
        <f>+S28-T28</f>
        <v>3850</v>
      </c>
      <c r="V46">
        <f>+U28-V28</f>
        <v>3568</v>
      </c>
      <c r="X46">
        <f>+W28-X28</f>
        <v>0</v>
      </c>
    </row>
    <row r="47" spans="14:24" ht="12.75">
      <c r="N47" t="s">
        <v>173</v>
      </c>
      <c r="R47">
        <f>+P29-R29</f>
        <v>18343</v>
      </c>
      <c r="T47">
        <f aca="true" t="shared" si="6" ref="T47:V49">+S29-T29</f>
        <v>25795</v>
      </c>
      <c r="V47">
        <f t="shared" si="6"/>
        <v>22810</v>
      </c>
      <c r="X47">
        <f>+W29-X29</f>
        <v>24588</v>
      </c>
    </row>
    <row r="48" spans="14:24" ht="12.75">
      <c r="N48" t="s">
        <v>174</v>
      </c>
      <c r="R48">
        <f>+P30-R30</f>
        <v>226649</v>
      </c>
      <c r="T48">
        <f t="shared" si="6"/>
        <v>272286</v>
      </c>
      <c r="V48">
        <f t="shared" si="6"/>
        <v>261958</v>
      </c>
      <c r="X48">
        <f>+W30-X30</f>
        <v>310297</v>
      </c>
    </row>
    <row r="49" spans="14:24" ht="12.75">
      <c r="N49" t="s">
        <v>58</v>
      </c>
      <c r="R49">
        <f>+P31-R31</f>
        <v>250591</v>
      </c>
      <c r="T49">
        <f t="shared" si="6"/>
        <v>301931</v>
      </c>
      <c r="V49">
        <f t="shared" si="6"/>
        <v>288336</v>
      </c>
      <c r="X49">
        <f>+W31-X31</f>
        <v>334885</v>
      </c>
    </row>
    <row r="50" ht="12.75">
      <c r="A50" s="6" t="s">
        <v>178</v>
      </c>
    </row>
    <row r="51" spans="14:24" ht="12.75">
      <c r="N51" t="s">
        <v>172</v>
      </c>
      <c r="R51" s="49">
        <f>+R46/365</f>
        <v>15.33972602739726</v>
      </c>
      <c r="T51" s="49">
        <f>+T46/365</f>
        <v>10.547945205479452</v>
      </c>
      <c r="V51" s="49">
        <f>+V46/365</f>
        <v>9.775342465753425</v>
      </c>
      <c r="X51" s="49">
        <f>+X46/365</f>
        <v>0</v>
      </c>
    </row>
    <row r="52" spans="14:24" ht="12.75">
      <c r="N52" t="s">
        <v>173</v>
      </c>
      <c r="R52" s="49">
        <f aca="true" t="shared" si="7" ref="R52:T54">+R47/365</f>
        <v>50.25479452054795</v>
      </c>
      <c r="T52" s="49">
        <f t="shared" si="7"/>
        <v>70.67123287671232</v>
      </c>
      <c r="V52" s="49">
        <f>+V47/365</f>
        <v>62.49315068493151</v>
      </c>
      <c r="X52" s="49">
        <f>+X47/365</f>
        <v>67.36438356164383</v>
      </c>
    </row>
    <row r="53" spans="14:24" ht="12.75">
      <c r="N53" t="s">
        <v>174</v>
      </c>
      <c r="R53" s="49">
        <f t="shared" si="7"/>
        <v>620.9561643835616</v>
      </c>
      <c r="T53" s="49">
        <f t="shared" si="7"/>
        <v>745.9890410958905</v>
      </c>
      <c r="V53" s="49">
        <f>+V48/365</f>
        <v>717.6931506849315</v>
      </c>
      <c r="X53" s="49">
        <f>+X48/365</f>
        <v>850.1287671232876</v>
      </c>
    </row>
    <row r="54" spans="14:24" ht="12.75">
      <c r="N54" t="s">
        <v>58</v>
      </c>
      <c r="R54" s="50">
        <f t="shared" si="7"/>
        <v>686.5506849315068</v>
      </c>
      <c r="S54" s="6"/>
      <c r="T54" s="50">
        <f t="shared" si="7"/>
        <v>827.2082191780822</v>
      </c>
      <c r="U54" s="6"/>
      <c r="V54" s="50">
        <f>+V49/365</f>
        <v>789.9616438356164</v>
      </c>
      <c r="W54" s="6"/>
      <c r="X54" s="50">
        <f>+X49/365</f>
        <v>917.4931506849315</v>
      </c>
    </row>
  </sheetData>
  <mergeCells count="10">
    <mergeCell ref="A5:A6"/>
    <mergeCell ref="B5:L5"/>
    <mergeCell ref="M5:M6"/>
    <mergeCell ref="N5:N6"/>
    <mergeCell ref="U3:V3"/>
    <mergeCell ref="W3:X3"/>
    <mergeCell ref="O5:O6"/>
    <mergeCell ref="M4:O4"/>
    <mergeCell ref="P3:R3"/>
    <mergeCell ref="S3:T3"/>
  </mergeCells>
  <printOptions/>
  <pageMargins left="0.75" right="0.75" top="1" bottom="1" header="0" footer="0"/>
  <pageSetup orientation="portrait" paperSize="9" r:id="rId1"/>
</worksheet>
</file>

<file path=xl/worksheets/sheet15.xml><?xml version="1.0" encoding="utf-8"?>
<worksheet xmlns="http://schemas.openxmlformats.org/spreadsheetml/2006/main" xmlns:r="http://schemas.openxmlformats.org/officeDocument/2006/relationships">
  <sheetPr>
    <tabColor indexed="10"/>
  </sheetPr>
  <dimension ref="A1:Y168"/>
  <sheetViews>
    <sheetView workbookViewId="0" topLeftCell="A1">
      <selection activeCell="U51" sqref="U51"/>
    </sheetView>
  </sheetViews>
  <sheetFormatPr defaultColWidth="11.421875" defaultRowHeight="12.75"/>
  <cols>
    <col min="3" max="3" width="7.00390625" style="0" bestFit="1" customWidth="1"/>
    <col min="4" max="4" width="8.8515625" style="0" bestFit="1" customWidth="1"/>
    <col min="5" max="7" width="7.00390625" style="0" bestFit="1" customWidth="1"/>
    <col min="8" max="8" width="6.140625" style="0" customWidth="1"/>
    <col min="9" max="9" width="6.00390625" style="0" customWidth="1"/>
    <col min="10" max="11" width="5.57421875" style="0" customWidth="1"/>
    <col min="12" max="12" width="6.7109375" style="0" customWidth="1"/>
    <col min="13" max="13" width="5.00390625" style="0" bestFit="1" customWidth="1"/>
    <col min="14" max="14" width="5.8515625" style="0" customWidth="1"/>
    <col min="15" max="15" width="6.28125" style="0" customWidth="1"/>
    <col min="16" max="16" width="6.00390625" style="0" customWidth="1"/>
    <col min="17" max="17" width="4.7109375" style="0" customWidth="1"/>
    <col min="18" max="18" width="4.00390625" style="0" bestFit="1" customWidth="1"/>
    <col min="19" max="19" width="5.00390625" style="0" bestFit="1" customWidth="1"/>
    <col min="20" max="20" width="6.00390625" style="0" bestFit="1" customWidth="1"/>
    <col min="21" max="23" width="5.00390625" style="0" bestFit="1" customWidth="1"/>
    <col min="24" max="24" width="4.00390625" style="0" bestFit="1" customWidth="1"/>
    <col min="25" max="26" width="5.00390625" style="0" bestFit="1" customWidth="1"/>
    <col min="27" max="27" width="4.00390625" style="0" bestFit="1" customWidth="1"/>
    <col min="28" max="28" width="5.00390625" style="0" bestFit="1" customWidth="1"/>
    <col min="29" max="29" width="4.00390625" style="0" bestFit="1" customWidth="1"/>
    <col min="30" max="31" width="5.00390625" style="0" bestFit="1" customWidth="1"/>
    <col min="32" max="32" width="4.00390625" style="0" bestFit="1" customWidth="1"/>
    <col min="33" max="33" width="5.00390625" style="0" bestFit="1" customWidth="1"/>
    <col min="34" max="34" width="6.00390625" style="0" bestFit="1" customWidth="1"/>
    <col min="35" max="36" width="4.00390625" style="0" bestFit="1" customWidth="1"/>
    <col min="37" max="37" width="5.00390625" style="0" bestFit="1" customWidth="1"/>
    <col min="38" max="38" width="4.00390625" style="0" bestFit="1" customWidth="1"/>
    <col min="39" max="43" width="5.00390625" style="0" bestFit="1" customWidth="1"/>
    <col min="44" max="44" width="4.00390625" style="0" bestFit="1" customWidth="1"/>
    <col min="45" max="45" width="5.00390625" style="0" bestFit="1" customWidth="1"/>
    <col min="46" max="46" width="4.00390625" style="0" bestFit="1" customWidth="1"/>
    <col min="47" max="51" width="5.00390625" style="0" bestFit="1" customWidth="1"/>
    <col min="52" max="52" width="7.00390625" style="0" bestFit="1" customWidth="1"/>
  </cols>
  <sheetData>
    <row r="1" spans="1:19" ht="12.75">
      <c r="A1" t="s">
        <v>142</v>
      </c>
      <c r="J1" s="6" t="s">
        <v>143</v>
      </c>
      <c r="S1" s="6" t="s">
        <v>120</v>
      </c>
    </row>
    <row r="2" spans="1:10" ht="12.75">
      <c r="A2" t="s">
        <v>81</v>
      </c>
      <c r="J2" t="s">
        <v>81</v>
      </c>
    </row>
    <row r="3" spans="1:25" ht="12.75">
      <c r="A3" t="s">
        <v>79</v>
      </c>
      <c r="B3" t="s">
        <v>79</v>
      </c>
      <c r="C3" t="s">
        <v>137</v>
      </c>
      <c r="G3" t="s">
        <v>58</v>
      </c>
      <c r="J3" t="s">
        <v>79</v>
      </c>
      <c r="K3" t="s">
        <v>79</v>
      </c>
      <c r="L3" t="s">
        <v>137</v>
      </c>
      <c r="P3" t="s">
        <v>58</v>
      </c>
      <c r="S3" t="s">
        <v>79</v>
      </c>
      <c r="T3" t="s">
        <v>79</v>
      </c>
      <c r="U3" t="s">
        <v>137</v>
      </c>
      <c r="Y3" t="s">
        <v>58</v>
      </c>
    </row>
    <row r="4" spans="3:24" ht="12.75">
      <c r="C4" t="s">
        <v>138</v>
      </c>
      <c r="D4" t="s">
        <v>139</v>
      </c>
      <c r="E4" t="s">
        <v>140</v>
      </c>
      <c r="F4" t="s">
        <v>141</v>
      </c>
      <c r="L4" t="s">
        <v>138</v>
      </c>
      <c r="M4" t="s">
        <v>139</v>
      </c>
      <c r="N4" t="s">
        <v>140</v>
      </c>
      <c r="O4" t="s">
        <v>141</v>
      </c>
      <c r="U4" t="s">
        <v>138</v>
      </c>
      <c r="V4" t="s">
        <v>139</v>
      </c>
      <c r="W4" t="s">
        <v>140</v>
      </c>
      <c r="X4" t="s">
        <v>141</v>
      </c>
    </row>
    <row r="5" spans="1:25" ht="12.75">
      <c r="A5" t="s">
        <v>94</v>
      </c>
      <c r="B5">
        <v>1</v>
      </c>
      <c r="C5">
        <v>23476</v>
      </c>
      <c r="D5">
        <v>23910</v>
      </c>
      <c r="E5">
        <v>22729</v>
      </c>
      <c r="F5">
        <v>23171</v>
      </c>
      <c r="G5">
        <v>93286</v>
      </c>
      <c r="J5" t="s">
        <v>94</v>
      </c>
      <c r="K5">
        <v>1</v>
      </c>
      <c r="L5">
        <v>224</v>
      </c>
      <c r="M5">
        <v>226</v>
      </c>
      <c r="N5">
        <v>270</v>
      </c>
      <c r="O5">
        <v>287</v>
      </c>
      <c r="P5">
        <v>1007</v>
      </c>
      <c r="S5" t="s">
        <v>94</v>
      </c>
      <c r="T5">
        <v>1</v>
      </c>
      <c r="U5" s="7">
        <f aca="true" t="shared" si="0" ref="U5:U16">+L5*100/C5</f>
        <v>0.9541659567217584</v>
      </c>
      <c r="V5" s="7">
        <f aca="true" t="shared" si="1" ref="V5:V16">+M5*100/D5</f>
        <v>0.945211208699289</v>
      </c>
      <c r="W5" s="7">
        <f aca="true" t="shared" si="2" ref="W5:W16">+N5*100/E5</f>
        <v>1.1879097188613665</v>
      </c>
      <c r="X5" s="7">
        <f aca="true" t="shared" si="3" ref="X5:X16">+O5*100/F5</f>
        <v>1.2386172370635709</v>
      </c>
      <c r="Y5" s="7">
        <f aca="true" t="shared" si="4" ref="Y5:Y16">+P5*100/G5</f>
        <v>1.079476019981562</v>
      </c>
    </row>
    <row r="6" spans="2:25" ht="12.75">
      <c r="B6">
        <v>2</v>
      </c>
      <c r="C6">
        <v>23956</v>
      </c>
      <c r="D6">
        <v>23143</v>
      </c>
      <c r="E6">
        <v>23305</v>
      </c>
      <c r="F6">
        <v>23927</v>
      </c>
      <c r="G6">
        <v>94331</v>
      </c>
      <c r="K6">
        <v>2</v>
      </c>
      <c r="L6">
        <v>452</v>
      </c>
      <c r="M6">
        <v>549</v>
      </c>
      <c r="N6">
        <v>335</v>
      </c>
      <c r="O6">
        <v>386</v>
      </c>
      <c r="P6">
        <v>1722</v>
      </c>
      <c r="T6">
        <v>2</v>
      </c>
      <c r="U6" s="7">
        <f t="shared" si="0"/>
        <v>1.8867924528301887</v>
      </c>
      <c r="V6" s="7">
        <f t="shared" si="1"/>
        <v>2.372207578965562</v>
      </c>
      <c r="W6" s="7">
        <f t="shared" si="2"/>
        <v>1.4374597725809912</v>
      </c>
      <c r="X6" s="7">
        <f t="shared" si="3"/>
        <v>1.6132402724955073</v>
      </c>
      <c r="Y6" s="7">
        <f t="shared" si="4"/>
        <v>1.825486849498044</v>
      </c>
    </row>
    <row r="7" spans="2:25" ht="12.75">
      <c r="B7">
        <v>3</v>
      </c>
      <c r="C7">
        <v>15717</v>
      </c>
      <c r="D7">
        <v>15513</v>
      </c>
      <c r="E7">
        <v>15527</v>
      </c>
      <c r="F7">
        <v>15418</v>
      </c>
      <c r="G7">
        <v>62175</v>
      </c>
      <c r="K7">
        <v>3</v>
      </c>
      <c r="L7">
        <v>520</v>
      </c>
      <c r="M7">
        <v>548</v>
      </c>
      <c r="N7">
        <v>463</v>
      </c>
      <c r="O7">
        <v>672</v>
      </c>
      <c r="P7">
        <v>2203</v>
      </c>
      <c r="T7">
        <v>3</v>
      </c>
      <c r="U7" s="39">
        <f>+L7*100/C7</f>
        <v>3.3085194375516958</v>
      </c>
      <c r="V7" s="39">
        <f t="shared" si="1"/>
        <v>3.5325211113259845</v>
      </c>
      <c r="W7" s="39">
        <f t="shared" si="2"/>
        <v>2.981902492432537</v>
      </c>
      <c r="X7" s="39">
        <f t="shared" si="3"/>
        <v>4.358541963938254</v>
      </c>
      <c r="Y7" s="39">
        <f t="shared" si="4"/>
        <v>3.5432247687977485</v>
      </c>
    </row>
    <row r="8" spans="2:25" ht="12.75">
      <c r="B8">
        <v>4</v>
      </c>
      <c r="C8">
        <v>6375</v>
      </c>
      <c r="D8">
        <v>6593</v>
      </c>
      <c r="E8">
        <v>6290</v>
      </c>
      <c r="F8">
        <v>6129</v>
      </c>
      <c r="G8">
        <v>25387</v>
      </c>
      <c r="K8">
        <v>4</v>
      </c>
      <c r="L8">
        <v>168</v>
      </c>
      <c r="M8">
        <v>169</v>
      </c>
      <c r="N8">
        <v>240</v>
      </c>
      <c r="O8">
        <v>251</v>
      </c>
      <c r="P8">
        <v>828</v>
      </c>
      <c r="T8">
        <v>4</v>
      </c>
      <c r="U8" s="7">
        <f t="shared" si="0"/>
        <v>2.635294117647059</v>
      </c>
      <c r="V8" s="7">
        <f t="shared" si="1"/>
        <v>2.5633247383588653</v>
      </c>
      <c r="W8" s="7">
        <f t="shared" si="2"/>
        <v>3.8155802861685215</v>
      </c>
      <c r="X8" s="7">
        <f t="shared" si="3"/>
        <v>4.0952847120248</v>
      </c>
      <c r="Y8" s="7">
        <f t="shared" si="4"/>
        <v>3.26151179737661</v>
      </c>
    </row>
    <row r="9" spans="2:25" ht="12.75">
      <c r="B9">
        <v>5</v>
      </c>
      <c r="C9">
        <v>5779</v>
      </c>
      <c r="D9">
        <v>5857</v>
      </c>
      <c r="E9">
        <v>6102</v>
      </c>
      <c r="F9">
        <v>5933</v>
      </c>
      <c r="G9">
        <v>23671</v>
      </c>
      <c r="K9">
        <v>5</v>
      </c>
      <c r="L9">
        <v>115</v>
      </c>
      <c r="M9">
        <v>159</v>
      </c>
      <c r="N9">
        <v>165</v>
      </c>
      <c r="O9">
        <v>174</v>
      </c>
      <c r="P9">
        <v>613</v>
      </c>
      <c r="T9">
        <v>5</v>
      </c>
      <c r="U9" s="7">
        <f t="shared" si="0"/>
        <v>1.9899636615331373</v>
      </c>
      <c r="V9" s="7">
        <f t="shared" si="1"/>
        <v>2.7147003585453304</v>
      </c>
      <c r="W9" s="7">
        <f t="shared" si="2"/>
        <v>2.704031465093412</v>
      </c>
      <c r="X9" s="7">
        <f t="shared" si="3"/>
        <v>2.9327490308444295</v>
      </c>
      <c r="Y9" s="7">
        <f t="shared" si="4"/>
        <v>2.5896666807485955</v>
      </c>
    </row>
    <row r="10" spans="2:25" ht="12.75">
      <c r="B10">
        <v>6</v>
      </c>
      <c r="C10">
        <v>20835</v>
      </c>
      <c r="D10">
        <v>21073</v>
      </c>
      <c r="E10">
        <v>21208</v>
      </c>
      <c r="F10">
        <v>21911</v>
      </c>
      <c r="G10">
        <v>85027</v>
      </c>
      <c r="K10">
        <v>6</v>
      </c>
      <c r="L10">
        <v>349</v>
      </c>
      <c r="M10">
        <v>401</v>
      </c>
      <c r="N10">
        <v>466</v>
      </c>
      <c r="O10">
        <v>482</v>
      </c>
      <c r="P10">
        <v>1698</v>
      </c>
      <c r="T10">
        <v>6</v>
      </c>
      <c r="U10" s="7">
        <f t="shared" si="0"/>
        <v>1.6750659947204223</v>
      </c>
      <c r="V10" s="7">
        <f t="shared" si="1"/>
        <v>1.9029089356048023</v>
      </c>
      <c r="W10" s="7">
        <f t="shared" si="2"/>
        <v>2.197284043757073</v>
      </c>
      <c r="X10" s="7">
        <f t="shared" si="3"/>
        <v>2.199808315457989</v>
      </c>
      <c r="Y10" s="7">
        <f t="shared" si="4"/>
        <v>1.9970127136086184</v>
      </c>
    </row>
    <row r="11" spans="2:25" ht="12.75">
      <c r="B11">
        <v>7</v>
      </c>
      <c r="C11">
        <v>17301</v>
      </c>
      <c r="D11">
        <v>17683</v>
      </c>
      <c r="E11">
        <v>18239</v>
      </c>
      <c r="F11">
        <v>18300</v>
      </c>
      <c r="G11">
        <v>71523</v>
      </c>
      <c r="K11">
        <v>7</v>
      </c>
      <c r="L11">
        <v>293</v>
      </c>
      <c r="M11">
        <v>362</v>
      </c>
      <c r="N11">
        <v>320</v>
      </c>
      <c r="O11">
        <v>425</v>
      </c>
      <c r="P11">
        <v>1400</v>
      </c>
      <c r="T11">
        <v>7</v>
      </c>
      <c r="U11" s="7">
        <f t="shared" si="0"/>
        <v>1.6935437257961967</v>
      </c>
      <c r="V11" s="7">
        <f t="shared" si="1"/>
        <v>2.0471639427698918</v>
      </c>
      <c r="W11" s="7">
        <f t="shared" si="2"/>
        <v>1.7544821536268436</v>
      </c>
      <c r="X11" s="7">
        <f t="shared" si="3"/>
        <v>2.3224043715846996</v>
      </c>
      <c r="Y11" s="7">
        <f t="shared" si="4"/>
        <v>1.9574123009381597</v>
      </c>
    </row>
    <row r="12" spans="2:25" ht="12.75">
      <c r="B12">
        <v>8</v>
      </c>
      <c r="C12">
        <v>8058</v>
      </c>
      <c r="D12">
        <v>8104</v>
      </c>
      <c r="E12">
        <v>8060</v>
      </c>
      <c r="F12">
        <v>8781</v>
      </c>
      <c r="G12">
        <v>33003</v>
      </c>
      <c r="K12">
        <v>8</v>
      </c>
      <c r="L12">
        <v>247</v>
      </c>
      <c r="M12">
        <v>231</v>
      </c>
      <c r="N12">
        <v>265</v>
      </c>
      <c r="O12">
        <v>311</v>
      </c>
      <c r="P12">
        <v>1054</v>
      </c>
      <c r="T12">
        <v>8</v>
      </c>
      <c r="U12" s="7">
        <f t="shared" si="0"/>
        <v>3.0652767436088357</v>
      </c>
      <c r="V12" s="7">
        <f t="shared" si="1"/>
        <v>2.8504442250740376</v>
      </c>
      <c r="W12" s="7">
        <f t="shared" si="2"/>
        <v>3.2878411910669976</v>
      </c>
      <c r="X12" s="7">
        <f t="shared" si="3"/>
        <v>3.5417378430702655</v>
      </c>
      <c r="Y12" s="7">
        <f t="shared" si="4"/>
        <v>3.193649062206466</v>
      </c>
    </row>
    <row r="13" spans="2:25" ht="12.75">
      <c r="B13">
        <v>9</v>
      </c>
      <c r="C13">
        <v>5152</v>
      </c>
      <c r="D13">
        <v>5150</v>
      </c>
      <c r="E13">
        <v>5309</v>
      </c>
      <c r="F13">
        <v>5297</v>
      </c>
      <c r="G13">
        <v>20908</v>
      </c>
      <c r="K13">
        <v>9</v>
      </c>
      <c r="L13">
        <v>156</v>
      </c>
      <c r="M13">
        <v>137</v>
      </c>
      <c r="N13">
        <v>132</v>
      </c>
      <c r="O13">
        <v>118</v>
      </c>
      <c r="P13">
        <v>543</v>
      </c>
      <c r="T13">
        <v>9</v>
      </c>
      <c r="U13" s="7">
        <f t="shared" si="0"/>
        <v>3.027950310559006</v>
      </c>
      <c r="V13" s="7">
        <f t="shared" si="1"/>
        <v>2.6601941747572817</v>
      </c>
      <c r="W13" s="7">
        <f t="shared" si="2"/>
        <v>2.4863439442456206</v>
      </c>
      <c r="X13" s="7">
        <f t="shared" si="3"/>
        <v>2.227676043043232</v>
      </c>
      <c r="Y13" s="7">
        <f t="shared" si="4"/>
        <v>2.597092022192462</v>
      </c>
    </row>
    <row r="14" spans="2:25" ht="12.75">
      <c r="B14">
        <v>88</v>
      </c>
      <c r="C14">
        <v>1584</v>
      </c>
      <c r="D14">
        <v>1356</v>
      </c>
      <c r="E14">
        <v>1385</v>
      </c>
      <c r="F14">
        <v>1465</v>
      </c>
      <c r="G14">
        <v>5790</v>
      </c>
      <c r="K14">
        <v>88</v>
      </c>
      <c r="L14">
        <v>96</v>
      </c>
      <c r="M14">
        <v>99</v>
      </c>
      <c r="N14">
        <v>91</v>
      </c>
      <c r="O14">
        <v>102</v>
      </c>
      <c r="P14">
        <v>388</v>
      </c>
      <c r="T14">
        <v>88</v>
      </c>
      <c r="U14" s="7">
        <f t="shared" si="0"/>
        <v>6.0606060606060606</v>
      </c>
      <c r="V14" s="7">
        <f t="shared" si="1"/>
        <v>7.300884955752212</v>
      </c>
      <c r="W14" s="7">
        <f t="shared" si="2"/>
        <v>6.5703971119133575</v>
      </c>
      <c r="X14" s="7">
        <f t="shared" si="3"/>
        <v>6.962457337883959</v>
      </c>
      <c r="Y14" s="7">
        <f t="shared" si="4"/>
        <v>6.701208981001727</v>
      </c>
    </row>
    <row r="15" spans="2:25" ht="12.75">
      <c r="B15">
        <v>99</v>
      </c>
      <c r="C15">
        <v>2420</v>
      </c>
      <c r="D15">
        <v>2007</v>
      </c>
      <c r="E15">
        <v>2541</v>
      </c>
      <c r="F15">
        <v>2109</v>
      </c>
      <c r="G15">
        <v>9077</v>
      </c>
      <c r="K15">
        <v>99</v>
      </c>
      <c r="L15">
        <v>66</v>
      </c>
      <c r="M15">
        <v>44</v>
      </c>
      <c r="N15">
        <v>42</v>
      </c>
      <c r="O15">
        <v>75</v>
      </c>
      <c r="P15">
        <v>227</v>
      </c>
      <c r="T15">
        <v>99</v>
      </c>
      <c r="U15" s="7">
        <f t="shared" si="0"/>
        <v>2.727272727272727</v>
      </c>
      <c r="V15" s="7">
        <f t="shared" si="1"/>
        <v>2.192326856003986</v>
      </c>
      <c r="W15" s="7">
        <f t="shared" si="2"/>
        <v>1.6528925619834711</v>
      </c>
      <c r="X15" s="7">
        <f t="shared" si="3"/>
        <v>3.5561877667140824</v>
      </c>
      <c r="Y15" s="7">
        <f t="shared" si="4"/>
        <v>2.5008262641842016</v>
      </c>
    </row>
    <row r="16" spans="1:25" ht="12.75">
      <c r="A16" t="s">
        <v>58</v>
      </c>
      <c r="C16">
        <v>130653</v>
      </c>
      <c r="D16">
        <v>130389</v>
      </c>
      <c r="E16">
        <v>130695</v>
      </c>
      <c r="F16">
        <v>132441</v>
      </c>
      <c r="G16">
        <v>524178</v>
      </c>
      <c r="J16" t="s">
        <v>58</v>
      </c>
      <c r="L16">
        <v>2686</v>
      </c>
      <c r="M16">
        <v>2925</v>
      </c>
      <c r="N16">
        <v>2789</v>
      </c>
      <c r="O16">
        <v>3283</v>
      </c>
      <c r="P16">
        <v>11683</v>
      </c>
      <c r="S16" t="s">
        <v>58</v>
      </c>
      <c r="U16" s="7">
        <f t="shared" si="0"/>
        <v>2.0558272676478917</v>
      </c>
      <c r="V16" s="7">
        <f t="shared" si="1"/>
        <v>2.2432873938752502</v>
      </c>
      <c r="W16" s="7">
        <f t="shared" si="2"/>
        <v>2.1339760511113663</v>
      </c>
      <c r="X16" s="7">
        <f t="shared" si="3"/>
        <v>2.478839634252233</v>
      </c>
      <c r="Y16" s="7">
        <f t="shared" si="4"/>
        <v>2.228823033397052</v>
      </c>
    </row>
    <row r="17" spans="1:25" ht="12.75">
      <c r="A17" s="6" t="s">
        <v>144</v>
      </c>
      <c r="C17" s="7">
        <f>+C14*100/C16</f>
        <v>1.212371702142316</v>
      </c>
      <c r="D17" s="7">
        <f>+D14*100/D16</f>
        <v>1.0399650277247314</v>
      </c>
      <c r="E17" s="7">
        <f>+E14*100/E16</f>
        <v>1.0597191935422166</v>
      </c>
      <c r="F17" s="7">
        <f>+F14*100/F16</f>
        <v>1.106152928473811</v>
      </c>
      <c r="G17" s="7">
        <f>+G14*100/G16</f>
        <v>1.1045866098920596</v>
      </c>
      <c r="U17" s="7">
        <f>+MAX(U5:U16)</f>
        <v>6.0606060606060606</v>
      </c>
      <c r="V17" s="7">
        <f>+MAX(V5:V16)</f>
        <v>7.300884955752212</v>
      </c>
      <c r="W17" s="7">
        <f>+MAX(W5:W16)</f>
        <v>6.5703971119133575</v>
      </c>
      <c r="X17" s="7">
        <f>+MAX(X5:X16)</f>
        <v>6.962457337883959</v>
      </c>
      <c r="Y17" s="7">
        <f>+MAX(Y5:Y16)</f>
        <v>6.701208981001727</v>
      </c>
    </row>
    <row r="18" spans="1:7" ht="12.75">
      <c r="A18" s="6" t="s">
        <v>145</v>
      </c>
      <c r="C18" s="7">
        <f>+C15*100/C16</f>
        <v>1.8522345449396493</v>
      </c>
      <c r="D18" s="7">
        <f>+D15*100/D16</f>
        <v>1.539240273335941</v>
      </c>
      <c r="E18" s="7">
        <f>+E15*100/E16</f>
        <v>1.944221278549294</v>
      </c>
      <c r="F18" s="7">
        <f>+F15*100/F16</f>
        <v>1.5924071850861894</v>
      </c>
      <c r="G18" s="7">
        <f>+G15*100/G16</f>
        <v>1.7316636715009024</v>
      </c>
    </row>
    <row r="21" ht="12.75">
      <c r="T21" s="6" t="s">
        <v>171</v>
      </c>
    </row>
    <row r="22" ht="12.75">
      <c r="A22" t="s">
        <v>146</v>
      </c>
    </row>
    <row r="23" ht="12.75">
      <c r="A23" t="s">
        <v>81</v>
      </c>
    </row>
    <row r="24" spans="1:14" ht="12.75">
      <c r="A24" t="s">
        <v>137</v>
      </c>
      <c r="B24" t="s">
        <v>79</v>
      </c>
      <c r="C24" t="s">
        <v>79</v>
      </c>
      <c r="D24" t="s">
        <v>95</v>
      </c>
      <c r="L24" t="s">
        <v>58</v>
      </c>
      <c r="N24" s="6" t="s">
        <v>147</v>
      </c>
    </row>
    <row r="25" spans="4:11" ht="12.75">
      <c r="D25" t="s">
        <v>79</v>
      </c>
      <c r="E25" t="s">
        <v>96</v>
      </c>
      <c r="F25" t="s">
        <v>97</v>
      </c>
      <c r="G25" t="s">
        <v>98</v>
      </c>
      <c r="H25" t="s">
        <v>99</v>
      </c>
      <c r="I25" t="s">
        <v>100</v>
      </c>
      <c r="J25" t="s">
        <v>101</v>
      </c>
      <c r="K25" t="s">
        <v>102</v>
      </c>
    </row>
    <row r="26" spans="1:12" ht="12.75">
      <c r="A26" t="s">
        <v>138</v>
      </c>
      <c r="B26" t="s">
        <v>94</v>
      </c>
      <c r="C26">
        <v>1</v>
      </c>
      <c r="E26">
        <v>0</v>
      </c>
      <c r="F26">
        <v>0</v>
      </c>
      <c r="G26">
        <v>3</v>
      </c>
      <c r="H26">
        <v>14253</v>
      </c>
      <c r="I26">
        <v>1</v>
      </c>
      <c r="J26">
        <v>0</v>
      </c>
      <c r="K26">
        <v>1</v>
      </c>
      <c r="L26">
        <v>23476</v>
      </c>
    </row>
    <row r="27" spans="3:12" ht="12.75">
      <c r="C27">
        <v>2</v>
      </c>
      <c r="E27">
        <v>0</v>
      </c>
      <c r="F27">
        <v>0</v>
      </c>
      <c r="G27">
        <v>2227</v>
      </c>
      <c r="H27">
        <v>17</v>
      </c>
      <c r="I27">
        <v>48</v>
      </c>
      <c r="J27">
        <v>0</v>
      </c>
      <c r="K27">
        <v>0</v>
      </c>
      <c r="L27">
        <v>23956</v>
      </c>
    </row>
    <row r="28" spans="3:12" ht="12.75">
      <c r="C28">
        <v>3</v>
      </c>
      <c r="E28">
        <v>0</v>
      </c>
      <c r="F28">
        <v>8434</v>
      </c>
      <c r="G28">
        <v>69</v>
      </c>
      <c r="H28">
        <v>7</v>
      </c>
      <c r="I28">
        <v>1</v>
      </c>
      <c r="J28">
        <v>0</v>
      </c>
      <c r="K28">
        <v>2</v>
      </c>
      <c r="L28">
        <v>15717</v>
      </c>
    </row>
    <row r="29" spans="3:12" ht="12.75">
      <c r="C29">
        <v>4</v>
      </c>
      <c r="E29">
        <v>0</v>
      </c>
      <c r="F29">
        <v>0</v>
      </c>
      <c r="G29">
        <v>0</v>
      </c>
      <c r="H29">
        <v>10</v>
      </c>
      <c r="I29">
        <v>0</v>
      </c>
      <c r="J29">
        <v>0</v>
      </c>
      <c r="K29">
        <v>0</v>
      </c>
      <c r="L29">
        <v>6375</v>
      </c>
    </row>
    <row r="30" spans="3:12" ht="12.75">
      <c r="C30">
        <v>5</v>
      </c>
      <c r="E30">
        <v>0</v>
      </c>
      <c r="F30">
        <v>0</v>
      </c>
      <c r="G30">
        <v>0</v>
      </c>
      <c r="H30">
        <v>3</v>
      </c>
      <c r="I30">
        <v>0</v>
      </c>
      <c r="J30">
        <v>0</v>
      </c>
      <c r="K30">
        <v>0</v>
      </c>
      <c r="L30">
        <v>5779</v>
      </c>
    </row>
    <row r="31" spans="3:12" ht="12.75">
      <c r="C31">
        <v>6</v>
      </c>
      <c r="E31">
        <v>801</v>
      </c>
      <c r="F31">
        <v>0</v>
      </c>
      <c r="G31">
        <v>5</v>
      </c>
      <c r="H31">
        <v>6719</v>
      </c>
      <c r="I31">
        <v>0</v>
      </c>
      <c r="J31">
        <v>0</v>
      </c>
      <c r="K31">
        <v>8</v>
      </c>
      <c r="L31">
        <v>20835</v>
      </c>
    </row>
    <row r="32" spans="3:12" ht="12.75">
      <c r="C32">
        <v>7</v>
      </c>
      <c r="E32">
        <v>19</v>
      </c>
      <c r="F32">
        <v>0</v>
      </c>
      <c r="G32">
        <v>0</v>
      </c>
      <c r="H32">
        <v>15002</v>
      </c>
      <c r="I32">
        <v>0</v>
      </c>
      <c r="J32">
        <v>0</v>
      </c>
      <c r="K32">
        <v>63</v>
      </c>
      <c r="L32">
        <v>17301</v>
      </c>
    </row>
    <row r="33" spans="3:12" ht="12.75">
      <c r="C33">
        <v>8</v>
      </c>
      <c r="E33">
        <v>0</v>
      </c>
      <c r="F33">
        <v>0</v>
      </c>
      <c r="G33">
        <v>0</v>
      </c>
      <c r="H33">
        <v>63</v>
      </c>
      <c r="I33">
        <v>2310</v>
      </c>
      <c r="J33">
        <v>0</v>
      </c>
      <c r="K33">
        <v>0</v>
      </c>
      <c r="L33">
        <v>8058</v>
      </c>
    </row>
    <row r="34" spans="3:12" ht="12.75">
      <c r="C34">
        <v>9</v>
      </c>
      <c r="E34">
        <v>0</v>
      </c>
      <c r="F34">
        <v>0</v>
      </c>
      <c r="G34">
        <v>0</v>
      </c>
      <c r="H34">
        <v>3</v>
      </c>
      <c r="I34">
        <v>0</v>
      </c>
      <c r="J34">
        <v>0</v>
      </c>
      <c r="K34">
        <v>0</v>
      </c>
      <c r="L34">
        <v>5152</v>
      </c>
    </row>
    <row r="35" spans="3:12" ht="12.75">
      <c r="C35">
        <v>88</v>
      </c>
      <c r="E35">
        <v>0</v>
      </c>
      <c r="F35">
        <v>0</v>
      </c>
      <c r="G35">
        <v>0</v>
      </c>
      <c r="H35">
        <v>0</v>
      </c>
      <c r="I35">
        <v>0</v>
      </c>
      <c r="J35">
        <v>1584</v>
      </c>
      <c r="K35">
        <v>0</v>
      </c>
      <c r="L35">
        <v>1584</v>
      </c>
    </row>
    <row r="36" spans="3:14" ht="12.75">
      <c r="C36">
        <v>99</v>
      </c>
      <c r="E36">
        <v>1</v>
      </c>
      <c r="F36">
        <v>0</v>
      </c>
      <c r="G36">
        <v>4</v>
      </c>
      <c r="H36">
        <v>1434</v>
      </c>
      <c r="I36">
        <v>5</v>
      </c>
      <c r="J36">
        <v>0</v>
      </c>
      <c r="K36">
        <v>976</v>
      </c>
      <c r="L36">
        <v>2420</v>
      </c>
      <c r="N36">
        <f>+H36*100/H37</f>
        <v>3.8228786222708004</v>
      </c>
    </row>
    <row r="37" spans="2:12" ht="12.75">
      <c r="B37" t="s">
        <v>58</v>
      </c>
      <c r="E37">
        <v>821</v>
      </c>
      <c r="F37">
        <v>8434</v>
      </c>
      <c r="G37">
        <v>2308</v>
      </c>
      <c r="H37">
        <v>37511</v>
      </c>
      <c r="I37">
        <v>2365</v>
      </c>
      <c r="J37">
        <v>1584</v>
      </c>
      <c r="K37">
        <v>1050</v>
      </c>
      <c r="L37">
        <v>130653</v>
      </c>
    </row>
    <row r="38" spans="1:12" ht="12.75">
      <c r="A38" t="s">
        <v>139</v>
      </c>
      <c r="B38" t="s">
        <v>94</v>
      </c>
      <c r="C38">
        <v>1</v>
      </c>
      <c r="E38">
        <v>0</v>
      </c>
      <c r="F38">
        <v>0</v>
      </c>
      <c r="G38">
        <v>1</v>
      </c>
      <c r="H38">
        <v>15061</v>
      </c>
      <c r="I38">
        <v>0</v>
      </c>
      <c r="J38">
        <v>0</v>
      </c>
      <c r="K38">
        <v>1</v>
      </c>
      <c r="L38">
        <v>23910</v>
      </c>
    </row>
    <row r="39" spans="3:12" ht="12.75">
      <c r="C39">
        <v>2</v>
      </c>
      <c r="E39">
        <v>0</v>
      </c>
      <c r="F39">
        <v>0</v>
      </c>
      <c r="G39">
        <v>2039</v>
      </c>
      <c r="H39">
        <v>13</v>
      </c>
      <c r="I39">
        <v>140</v>
      </c>
      <c r="J39">
        <v>0</v>
      </c>
      <c r="K39">
        <v>0</v>
      </c>
      <c r="L39">
        <v>23143</v>
      </c>
    </row>
    <row r="40" spans="3:12" ht="12.75">
      <c r="C40">
        <v>3</v>
      </c>
      <c r="E40">
        <v>0</v>
      </c>
      <c r="F40">
        <v>8224</v>
      </c>
      <c r="G40">
        <v>99</v>
      </c>
      <c r="H40">
        <v>5</v>
      </c>
      <c r="I40">
        <v>0</v>
      </c>
      <c r="J40">
        <v>0</v>
      </c>
      <c r="K40">
        <v>2</v>
      </c>
      <c r="L40">
        <v>15513</v>
      </c>
    </row>
    <row r="41" spans="3:12" ht="12.75">
      <c r="C41">
        <v>4</v>
      </c>
      <c r="E41">
        <v>0</v>
      </c>
      <c r="F41">
        <v>0</v>
      </c>
      <c r="G41">
        <v>0</v>
      </c>
      <c r="H41">
        <v>9</v>
      </c>
      <c r="I41">
        <v>0</v>
      </c>
      <c r="J41">
        <v>0</v>
      </c>
      <c r="K41">
        <v>0</v>
      </c>
      <c r="L41">
        <v>6593</v>
      </c>
    </row>
    <row r="42" spans="3:12" ht="12.75">
      <c r="C42">
        <v>5</v>
      </c>
      <c r="E42">
        <v>0</v>
      </c>
      <c r="F42">
        <v>0</v>
      </c>
      <c r="G42">
        <v>0</v>
      </c>
      <c r="H42">
        <v>3</v>
      </c>
      <c r="I42">
        <v>0</v>
      </c>
      <c r="J42">
        <v>0</v>
      </c>
      <c r="K42">
        <v>0</v>
      </c>
      <c r="L42">
        <v>5857</v>
      </c>
    </row>
    <row r="43" spans="3:12" ht="12.75">
      <c r="C43">
        <v>6</v>
      </c>
      <c r="E43">
        <v>807</v>
      </c>
      <c r="F43">
        <v>0</v>
      </c>
      <c r="G43">
        <v>2</v>
      </c>
      <c r="H43">
        <v>6991</v>
      </c>
      <c r="I43">
        <v>0</v>
      </c>
      <c r="J43">
        <v>0</v>
      </c>
      <c r="K43">
        <v>1</v>
      </c>
      <c r="L43">
        <v>21073</v>
      </c>
    </row>
    <row r="44" spans="3:12" ht="12.75">
      <c r="C44">
        <v>7</v>
      </c>
      <c r="E44">
        <v>22</v>
      </c>
      <c r="F44">
        <v>0</v>
      </c>
      <c r="G44">
        <v>0</v>
      </c>
      <c r="H44">
        <v>15463</v>
      </c>
      <c r="I44">
        <v>0</v>
      </c>
      <c r="J44">
        <v>0</v>
      </c>
      <c r="K44">
        <v>40</v>
      </c>
      <c r="L44">
        <v>17683</v>
      </c>
    </row>
    <row r="45" spans="3:12" ht="12.75">
      <c r="C45">
        <v>8</v>
      </c>
      <c r="E45">
        <v>0</v>
      </c>
      <c r="F45">
        <v>0</v>
      </c>
      <c r="G45">
        <v>0</v>
      </c>
      <c r="H45">
        <v>69</v>
      </c>
      <c r="I45">
        <v>2470</v>
      </c>
      <c r="J45">
        <v>0</v>
      </c>
      <c r="K45">
        <v>0</v>
      </c>
      <c r="L45">
        <v>8104</v>
      </c>
    </row>
    <row r="46" spans="3:12" ht="12.75">
      <c r="C46">
        <v>9</v>
      </c>
      <c r="E46">
        <v>0</v>
      </c>
      <c r="F46">
        <v>0</v>
      </c>
      <c r="G46">
        <v>0</v>
      </c>
      <c r="H46">
        <v>3</v>
      </c>
      <c r="I46">
        <v>0</v>
      </c>
      <c r="J46">
        <v>0</v>
      </c>
      <c r="K46">
        <v>0</v>
      </c>
      <c r="L46">
        <v>5150</v>
      </c>
    </row>
    <row r="47" spans="3:12" ht="12.75">
      <c r="C47">
        <v>88</v>
      </c>
      <c r="E47">
        <v>0</v>
      </c>
      <c r="F47">
        <v>0</v>
      </c>
      <c r="G47">
        <v>0</v>
      </c>
      <c r="H47">
        <v>0</v>
      </c>
      <c r="I47">
        <v>0</v>
      </c>
      <c r="J47">
        <v>1356</v>
      </c>
      <c r="K47">
        <v>0</v>
      </c>
      <c r="L47">
        <v>1356</v>
      </c>
    </row>
    <row r="48" spans="3:14" ht="12.75">
      <c r="C48">
        <v>99</v>
      </c>
      <c r="E48">
        <v>0</v>
      </c>
      <c r="F48">
        <v>0</v>
      </c>
      <c r="G48">
        <v>9</v>
      </c>
      <c r="H48">
        <v>1000</v>
      </c>
      <c r="I48">
        <v>0</v>
      </c>
      <c r="J48">
        <v>0</v>
      </c>
      <c r="K48">
        <v>998</v>
      </c>
      <c r="L48">
        <v>2007</v>
      </c>
      <c r="N48">
        <f>+H48*100/H49</f>
        <v>2.5895331071807752</v>
      </c>
    </row>
    <row r="49" spans="2:12" ht="12.75">
      <c r="B49" t="s">
        <v>58</v>
      </c>
      <c r="E49">
        <v>829</v>
      </c>
      <c r="F49">
        <v>8224</v>
      </c>
      <c r="G49">
        <v>2150</v>
      </c>
      <c r="H49">
        <v>38617</v>
      </c>
      <c r="I49">
        <v>2610</v>
      </c>
      <c r="J49">
        <v>1356</v>
      </c>
      <c r="K49">
        <v>1042</v>
      </c>
      <c r="L49">
        <v>130389</v>
      </c>
    </row>
    <row r="50" spans="1:12" ht="12.75">
      <c r="A50" t="s">
        <v>140</v>
      </c>
      <c r="B50" t="s">
        <v>94</v>
      </c>
      <c r="C50">
        <v>1</v>
      </c>
      <c r="E50">
        <v>1</v>
      </c>
      <c r="F50">
        <v>0</v>
      </c>
      <c r="G50">
        <v>2</v>
      </c>
      <c r="H50">
        <v>13880</v>
      </c>
      <c r="I50">
        <v>2</v>
      </c>
      <c r="J50">
        <v>0</v>
      </c>
      <c r="K50">
        <v>3</v>
      </c>
      <c r="L50">
        <v>22729</v>
      </c>
    </row>
    <row r="51" spans="3:12" ht="12.75">
      <c r="C51">
        <v>2</v>
      </c>
      <c r="E51">
        <v>0</v>
      </c>
      <c r="F51">
        <v>0</v>
      </c>
      <c r="G51">
        <v>2144</v>
      </c>
      <c r="H51">
        <v>25</v>
      </c>
      <c r="I51">
        <v>150</v>
      </c>
      <c r="J51">
        <v>0</v>
      </c>
      <c r="K51">
        <v>0</v>
      </c>
      <c r="L51">
        <v>23305</v>
      </c>
    </row>
    <row r="52" spans="3:12" ht="12.75">
      <c r="C52">
        <v>3</v>
      </c>
      <c r="E52">
        <v>0</v>
      </c>
      <c r="F52">
        <v>8323</v>
      </c>
      <c r="G52">
        <v>90</v>
      </c>
      <c r="H52">
        <v>10</v>
      </c>
      <c r="I52">
        <v>0</v>
      </c>
      <c r="J52">
        <v>0</v>
      </c>
      <c r="K52">
        <v>8</v>
      </c>
      <c r="L52">
        <v>15527</v>
      </c>
    </row>
    <row r="53" spans="3:12" ht="12.75">
      <c r="C53">
        <v>4</v>
      </c>
      <c r="E53">
        <v>0</v>
      </c>
      <c r="F53">
        <v>0</v>
      </c>
      <c r="G53">
        <v>0</v>
      </c>
      <c r="H53">
        <v>7</v>
      </c>
      <c r="I53">
        <v>0</v>
      </c>
      <c r="J53">
        <v>0</v>
      </c>
      <c r="K53">
        <v>0</v>
      </c>
      <c r="L53">
        <v>6290</v>
      </c>
    </row>
    <row r="54" spans="3:12" ht="12.75">
      <c r="C54">
        <v>5</v>
      </c>
      <c r="E54">
        <v>0</v>
      </c>
      <c r="F54">
        <v>0</v>
      </c>
      <c r="G54">
        <v>0</v>
      </c>
      <c r="H54">
        <v>3</v>
      </c>
      <c r="I54">
        <v>0</v>
      </c>
      <c r="J54">
        <v>0</v>
      </c>
      <c r="K54">
        <v>0</v>
      </c>
      <c r="L54">
        <v>6102</v>
      </c>
    </row>
    <row r="55" spans="3:12" ht="12.75">
      <c r="C55">
        <v>6</v>
      </c>
      <c r="E55">
        <v>812</v>
      </c>
      <c r="F55">
        <v>0</v>
      </c>
      <c r="G55">
        <v>0</v>
      </c>
      <c r="H55">
        <v>7024</v>
      </c>
      <c r="I55">
        <v>0</v>
      </c>
      <c r="J55">
        <v>0</v>
      </c>
      <c r="K55">
        <v>2</v>
      </c>
      <c r="L55">
        <v>21208</v>
      </c>
    </row>
    <row r="56" spans="3:12" ht="12.75">
      <c r="C56">
        <v>7</v>
      </c>
      <c r="E56">
        <v>36</v>
      </c>
      <c r="F56">
        <v>0</v>
      </c>
      <c r="G56">
        <v>0</v>
      </c>
      <c r="H56">
        <v>15979</v>
      </c>
      <c r="I56">
        <v>1</v>
      </c>
      <c r="J56">
        <v>0</v>
      </c>
      <c r="K56">
        <v>55</v>
      </c>
      <c r="L56">
        <v>18239</v>
      </c>
    </row>
    <row r="57" spans="3:12" ht="12.75">
      <c r="C57">
        <v>8</v>
      </c>
      <c r="E57">
        <v>0</v>
      </c>
      <c r="F57">
        <v>0</v>
      </c>
      <c r="G57">
        <v>0</v>
      </c>
      <c r="H57">
        <v>88</v>
      </c>
      <c r="I57">
        <v>2383</v>
      </c>
      <c r="J57">
        <v>0</v>
      </c>
      <c r="K57">
        <v>0</v>
      </c>
      <c r="L57">
        <v>8060</v>
      </c>
    </row>
    <row r="58" spans="3:12" ht="12.75">
      <c r="C58">
        <v>9</v>
      </c>
      <c r="E58">
        <v>0</v>
      </c>
      <c r="F58">
        <v>0</v>
      </c>
      <c r="G58">
        <v>0</v>
      </c>
      <c r="H58">
        <v>3</v>
      </c>
      <c r="I58">
        <v>0</v>
      </c>
      <c r="J58">
        <v>0</v>
      </c>
      <c r="K58">
        <v>0</v>
      </c>
      <c r="L58">
        <v>5309</v>
      </c>
    </row>
    <row r="59" spans="3:12" ht="12.75">
      <c r="C59">
        <v>88</v>
      </c>
      <c r="E59">
        <v>0</v>
      </c>
      <c r="F59">
        <v>0</v>
      </c>
      <c r="G59">
        <v>0</v>
      </c>
      <c r="H59">
        <v>0</v>
      </c>
      <c r="I59">
        <v>0</v>
      </c>
      <c r="J59">
        <v>1385</v>
      </c>
      <c r="K59">
        <v>0</v>
      </c>
      <c r="L59">
        <v>1385</v>
      </c>
    </row>
    <row r="60" spans="3:14" ht="12.75">
      <c r="C60">
        <v>99</v>
      </c>
      <c r="E60">
        <v>2</v>
      </c>
      <c r="F60">
        <v>0</v>
      </c>
      <c r="G60">
        <v>3</v>
      </c>
      <c r="H60">
        <v>946</v>
      </c>
      <c r="I60">
        <v>1</v>
      </c>
      <c r="J60">
        <v>0</v>
      </c>
      <c r="K60">
        <v>1589</v>
      </c>
      <c r="L60">
        <v>2541</v>
      </c>
      <c r="N60">
        <f>+H60*100/H61</f>
        <v>2.4917687343605954</v>
      </c>
    </row>
    <row r="61" spans="2:12" ht="12.75">
      <c r="B61" t="s">
        <v>58</v>
      </c>
      <c r="E61">
        <v>851</v>
      </c>
      <c r="F61">
        <v>8323</v>
      </c>
      <c r="G61">
        <v>2239</v>
      </c>
      <c r="H61">
        <v>37965</v>
      </c>
      <c r="I61">
        <v>2537</v>
      </c>
      <c r="J61">
        <v>1385</v>
      </c>
      <c r="K61">
        <v>1657</v>
      </c>
      <c r="L61">
        <v>130695</v>
      </c>
    </row>
    <row r="62" spans="1:12" ht="12.75">
      <c r="A62" t="s">
        <v>141</v>
      </c>
      <c r="B62" t="s">
        <v>94</v>
      </c>
      <c r="C62">
        <v>1</v>
      </c>
      <c r="D62">
        <v>0</v>
      </c>
      <c r="E62">
        <v>0</v>
      </c>
      <c r="F62">
        <v>0</v>
      </c>
      <c r="G62">
        <v>1</v>
      </c>
      <c r="H62">
        <v>14289</v>
      </c>
      <c r="I62">
        <v>0</v>
      </c>
      <c r="J62">
        <v>0</v>
      </c>
      <c r="K62">
        <v>8</v>
      </c>
      <c r="L62">
        <v>23171</v>
      </c>
    </row>
    <row r="63" spans="3:12" ht="12.75">
      <c r="C63">
        <v>2</v>
      </c>
      <c r="D63">
        <v>0</v>
      </c>
      <c r="E63">
        <v>0</v>
      </c>
      <c r="F63">
        <v>0</v>
      </c>
      <c r="G63">
        <v>2085</v>
      </c>
      <c r="H63">
        <v>50</v>
      </c>
      <c r="I63">
        <v>115</v>
      </c>
      <c r="J63">
        <v>0</v>
      </c>
      <c r="K63">
        <v>0</v>
      </c>
      <c r="L63">
        <v>23927</v>
      </c>
    </row>
    <row r="64" spans="3:12" ht="12.75">
      <c r="C64">
        <v>3</v>
      </c>
      <c r="D64">
        <v>0</v>
      </c>
      <c r="E64">
        <v>0</v>
      </c>
      <c r="F64">
        <v>8217</v>
      </c>
      <c r="G64">
        <v>105</v>
      </c>
      <c r="H64">
        <v>21</v>
      </c>
      <c r="I64">
        <v>3</v>
      </c>
      <c r="J64">
        <v>0</v>
      </c>
      <c r="K64">
        <v>11</v>
      </c>
      <c r="L64">
        <v>15418</v>
      </c>
    </row>
    <row r="65" spans="3:12" ht="12.75">
      <c r="C65">
        <v>4</v>
      </c>
      <c r="D65">
        <v>0</v>
      </c>
      <c r="E65">
        <v>0</v>
      </c>
      <c r="F65">
        <v>0</v>
      </c>
      <c r="G65">
        <v>0</v>
      </c>
      <c r="H65">
        <v>14</v>
      </c>
      <c r="I65">
        <v>2</v>
      </c>
      <c r="J65">
        <v>0</v>
      </c>
      <c r="K65">
        <v>0</v>
      </c>
      <c r="L65">
        <v>6129</v>
      </c>
    </row>
    <row r="66" spans="3:12" ht="12.75">
      <c r="C66">
        <v>5</v>
      </c>
      <c r="D66">
        <v>0</v>
      </c>
      <c r="E66">
        <v>0</v>
      </c>
      <c r="F66">
        <v>0</v>
      </c>
      <c r="G66">
        <v>0</v>
      </c>
      <c r="H66">
        <v>9</v>
      </c>
      <c r="I66">
        <v>0</v>
      </c>
      <c r="J66">
        <v>0</v>
      </c>
      <c r="K66">
        <v>0</v>
      </c>
      <c r="L66">
        <v>5933</v>
      </c>
    </row>
    <row r="67" spans="3:12" ht="12.75">
      <c r="C67">
        <v>6</v>
      </c>
      <c r="D67">
        <v>0</v>
      </c>
      <c r="E67">
        <v>817</v>
      </c>
      <c r="F67">
        <v>0</v>
      </c>
      <c r="G67">
        <v>0</v>
      </c>
      <c r="H67">
        <v>7648</v>
      </c>
      <c r="I67">
        <v>0</v>
      </c>
      <c r="J67">
        <v>0</v>
      </c>
      <c r="K67">
        <v>3</v>
      </c>
      <c r="L67">
        <v>21911</v>
      </c>
    </row>
    <row r="68" spans="3:12" ht="12.75">
      <c r="C68">
        <v>7</v>
      </c>
      <c r="D68">
        <v>0</v>
      </c>
      <c r="E68">
        <v>41</v>
      </c>
      <c r="F68">
        <v>0</v>
      </c>
      <c r="G68">
        <v>0</v>
      </c>
      <c r="H68">
        <v>15931</v>
      </c>
      <c r="I68">
        <v>0</v>
      </c>
      <c r="J68">
        <v>0</v>
      </c>
      <c r="K68">
        <v>72</v>
      </c>
      <c r="L68">
        <v>18300</v>
      </c>
    </row>
    <row r="69" spans="3:12" ht="12.75">
      <c r="C69">
        <v>8</v>
      </c>
      <c r="D69">
        <v>2</v>
      </c>
      <c r="E69">
        <v>0</v>
      </c>
      <c r="F69">
        <v>0</v>
      </c>
      <c r="G69">
        <v>0</v>
      </c>
      <c r="H69">
        <v>127</v>
      </c>
      <c r="I69">
        <v>2657</v>
      </c>
      <c r="J69">
        <v>0</v>
      </c>
      <c r="K69">
        <v>0</v>
      </c>
      <c r="L69">
        <v>8781</v>
      </c>
    </row>
    <row r="70" spans="3:12" ht="12.75">
      <c r="C70">
        <v>9</v>
      </c>
      <c r="D70">
        <v>0</v>
      </c>
      <c r="E70">
        <v>0</v>
      </c>
      <c r="F70">
        <v>0</v>
      </c>
      <c r="G70">
        <v>0</v>
      </c>
      <c r="H70">
        <v>0</v>
      </c>
      <c r="I70">
        <v>0</v>
      </c>
      <c r="J70">
        <v>0</v>
      </c>
      <c r="K70">
        <v>0</v>
      </c>
      <c r="L70">
        <v>5297</v>
      </c>
    </row>
    <row r="71" spans="3:12" ht="12.75">
      <c r="C71">
        <v>88</v>
      </c>
      <c r="D71">
        <v>0</v>
      </c>
      <c r="E71">
        <v>0</v>
      </c>
      <c r="F71">
        <v>0</v>
      </c>
      <c r="G71">
        <v>0</v>
      </c>
      <c r="H71">
        <v>0</v>
      </c>
      <c r="I71">
        <v>0</v>
      </c>
      <c r="J71">
        <v>1465</v>
      </c>
      <c r="K71">
        <v>0</v>
      </c>
      <c r="L71">
        <v>1465</v>
      </c>
    </row>
    <row r="72" spans="3:14" ht="12.75">
      <c r="C72">
        <v>99</v>
      </c>
      <c r="D72">
        <v>0</v>
      </c>
      <c r="E72">
        <v>1</v>
      </c>
      <c r="F72">
        <v>1</v>
      </c>
      <c r="G72">
        <v>11</v>
      </c>
      <c r="H72">
        <v>1062</v>
      </c>
      <c r="I72">
        <v>2</v>
      </c>
      <c r="J72">
        <v>0</v>
      </c>
      <c r="K72">
        <v>1032</v>
      </c>
      <c r="L72">
        <v>2109</v>
      </c>
      <c r="N72">
        <f>+H72*100/H73</f>
        <v>2.7125743914587113</v>
      </c>
    </row>
    <row r="73" spans="2:12" ht="12.75">
      <c r="B73" t="s">
        <v>58</v>
      </c>
      <c r="D73">
        <v>2</v>
      </c>
      <c r="E73">
        <v>859</v>
      </c>
      <c r="F73">
        <v>8218</v>
      </c>
      <c r="G73">
        <v>2202</v>
      </c>
      <c r="H73">
        <v>39151</v>
      </c>
      <c r="I73">
        <v>2779</v>
      </c>
      <c r="J73">
        <v>1465</v>
      </c>
      <c r="K73">
        <v>1126</v>
      </c>
      <c r="L73">
        <v>132441</v>
      </c>
    </row>
    <row r="76" ht="12.75">
      <c r="A76" s="6" t="s">
        <v>148</v>
      </c>
    </row>
    <row r="77" ht="12.75">
      <c r="A77" t="s">
        <v>146</v>
      </c>
    </row>
    <row r="78" ht="12.75">
      <c r="A78" t="s">
        <v>81</v>
      </c>
    </row>
    <row r="79" spans="1:13" ht="12.75">
      <c r="A79" t="s">
        <v>137</v>
      </c>
      <c r="B79" t="s">
        <v>79</v>
      </c>
      <c r="C79" t="s">
        <v>79</v>
      </c>
      <c r="G79" t="s">
        <v>58</v>
      </c>
      <c r="I79" t="s">
        <v>149</v>
      </c>
      <c r="M79" t="s">
        <v>150</v>
      </c>
    </row>
    <row r="80" spans="4:6" ht="12.75">
      <c r="D80" t="s">
        <v>99</v>
      </c>
      <c r="E80" t="s">
        <v>101</v>
      </c>
      <c r="F80" t="s">
        <v>102</v>
      </c>
    </row>
    <row r="81" spans="1:7" ht="12.75">
      <c r="A81" t="s">
        <v>138</v>
      </c>
      <c r="B81" t="s">
        <v>94</v>
      </c>
      <c r="C81">
        <v>1</v>
      </c>
      <c r="D81">
        <v>2230</v>
      </c>
      <c r="E81">
        <v>0</v>
      </c>
      <c r="F81">
        <v>0</v>
      </c>
      <c r="G81">
        <v>4576</v>
      </c>
    </row>
    <row r="82" spans="3:7" ht="12.75">
      <c r="C82">
        <v>2</v>
      </c>
      <c r="D82">
        <v>2</v>
      </c>
      <c r="E82">
        <v>0</v>
      </c>
      <c r="F82">
        <v>0</v>
      </c>
      <c r="G82">
        <v>607</v>
      </c>
    </row>
    <row r="83" spans="3:7" ht="12.75">
      <c r="C83">
        <v>3</v>
      </c>
      <c r="D83">
        <v>0</v>
      </c>
      <c r="E83">
        <v>0</v>
      </c>
      <c r="F83">
        <v>0</v>
      </c>
      <c r="G83">
        <v>1754</v>
      </c>
    </row>
    <row r="84" spans="3:7" ht="12.75">
      <c r="C84">
        <v>4</v>
      </c>
      <c r="D84">
        <v>4</v>
      </c>
      <c r="E84">
        <v>0</v>
      </c>
      <c r="F84">
        <v>0</v>
      </c>
      <c r="G84">
        <v>523</v>
      </c>
    </row>
    <row r="85" spans="3:7" ht="12.75">
      <c r="C85">
        <v>5</v>
      </c>
      <c r="D85">
        <v>0</v>
      </c>
      <c r="E85">
        <v>0</v>
      </c>
      <c r="F85">
        <v>0</v>
      </c>
      <c r="G85">
        <v>286</v>
      </c>
    </row>
    <row r="86" spans="3:7" ht="12.75">
      <c r="C86">
        <v>6</v>
      </c>
      <c r="D86">
        <v>190</v>
      </c>
      <c r="E86">
        <v>0</v>
      </c>
      <c r="F86">
        <v>0</v>
      </c>
      <c r="G86">
        <v>2625</v>
      </c>
    </row>
    <row r="87" spans="3:7" ht="12.75">
      <c r="C87">
        <v>7</v>
      </c>
      <c r="D87">
        <v>877</v>
      </c>
      <c r="E87">
        <v>0</v>
      </c>
      <c r="F87">
        <v>34</v>
      </c>
      <c r="G87">
        <v>1017</v>
      </c>
    </row>
    <row r="88" spans="3:7" ht="12.75">
      <c r="C88">
        <v>8</v>
      </c>
      <c r="D88">
        <v>20</v>
      </c>
      <c r="E88">
        <v>0</v>
      </c>
      <c r="F88">
        <v>0</v>
      </c>
      <c r="G88">
        <v>663</v>
      </c>
    </row>
    <row r="89" spans="3:7" ht="12.75">
      <c r="C89">
        <v>9</v>
      </c>
      <c r="D89">
        <v>1</v>
      </c>
      <c r="E89">
        <v>0</v>
      </c>
      <c r="F89">
        <v>0</v>
      </c>
      <c r="G89">
        <v>70</v>
      </c>
    </row>
    <row r="90" spans="3:7" ht="12.75">
      <c r="C90">
        <v>88</v>
      </c>
      <c r="D90">
        <v>0</v>
      </c>
      <c r="E90">
        <v>65</v>
      </c>
      <c r="F90">
        <v>0</v>
      </c>
      <c r="G90">
        <v>65</v>
      </c>
    </row>
    <row r="91" spans="3:13" ht="12.75">
      <c r="C91">
        <v>99</v>
      </c>
      <c r="D91">
        <v>781</v>
      </c>
      <c r="E91">
        <v>0</v>
      </c>
      <c r="F91">
        <v>399</v>
      </c>
      <c r="G91">
        <v>1182</v>
      </c>
      <c r="I91">
        <f>+D91*100/D92</f>
        <v>19.02557856272838</v>
      </c>
      <c r="M91">
        <f>+G91*100/G92</f>
        <v>8.842010771992818</v>
      </c>
    </row>
    <row r="92" spans="2:7" ht="12.75">
      <c r="B92" t="s">
        <v>58</v>
      </c>
      <c r="D92">
        <v>4105</v>
      </c>
      <c r="E92">
        <v>65</v>
      </c>
      <c r="F92">
        <v>433</v>
      </c>
      <c r="G92">
        <v>13368</v>
      </c>
    </row>
    <row r="93" spans="1:7" ht="12.75">
      <c r="A93" t="s">
        <v>139</v>
      </c>
      <c r="B93" t="s">
        <v>94</v>
      </c>
      <c r="C93">
        <v>1</v>
      </c>
      <c r="D93">
        <v>2297</v>
      </c>
      <c r="E93">
        <v>0</v>
      </c>
      <c r="F93">
        <v>0</v>
      </c>
      <c r="G93">
        <v>4434</v>
      </c>
    </row>
    <row r="94" spans="3:7" ht="12.75">
      <c r="C94">
        <v>2</v>
      </c>
      <c r="D94">
        <v>2</v>
      </c>
      <c r="E94">
        <v>0</v>
      </c>
      <c r="F94">
        <v>0</v>
      </c>
      <c r="G94">
        <v>607</v>
      </c>
    </row>
    <row r="95" spans="3:7" ht="12.75">
      <c r="C95">
        <v>3</v>
      </c>
      <c r="D95">
        <v>2</v>
      </c>
      <c r="E95">
        <v>0</v>
      </c>
      <c r="F95">
        <v>1</v>
      </c>
      <c r="G95">
        <v>1752</v>
      </c>
    </row>
    <row r="96" spans="3:7" ht="12.75">
      <c r="C96">
        <v>4</v>
      </c>
      <c r="D96">
        <v>7</v>
      </c>
      <c r="E96">
        <v>0</v>
      </c>
      <c r="F96">
        <v>0</v>
      </c>
      <c r="G96">
        <v>606</v>
      </c>
    </row>
    <row r="97" spans="3:7" ht="12.75">
      <c r="C97">
        <v>5</v>
      </c>
      <c r="D97">
        <v>0</v>
      </c>
      <c r="E97">
        <v>0</v>
      </c>
      <c r="F97">
        <v>0</v>
      </c>
      <c r="G97">
        <v>427</v>
      </c>
    </row>
    <row r="98" spans="3:7" ht="12.75">
      <c r="C98">
        <v>6</v>
      </c>
      <c r="D98">
        <v>224</v>
      </c>
      <c r="E98">
        <v>0</v>
      </c>
      <c r="F98">
        <v>0</v>
      </c>
      <c r="G98">
        <v>2713</v>
      </c>
    </row>
    <row r="99" spans="3:7" ht="12.75">
      <c r="C99">
        <v>7</v>
      </c>
      <c r="D99">
        <v>987</v>
      </c>
      <c r="E99">
        <v>0</v>
      </c>
      <c r="F99">
        <v>32</v>
      </c>
      <c r="G99">
        <v>1122</v>
      </c>
    </row>
    <row r="100" spans="3:7" ht="12.75">
      <c r="C100">
        <v>8</v>
      </c>
      <c r="D100">
        <v>9</v>
      </c>
      <c r="E100">
        <v>0</v>
      </c>
      <c r="F100">
        <v>0</v>
      </c>
      <c r="G100">
        <v>633</v>
      </c>
    </row>
    <row r="101" spans="3:7" ht="12.75">
      <c r="C101">
        <v>9</v>
      </c>
      <c r="D101">
        <v>3</v>
      </c>
      <c r="E101">
        <v>0</v>
      </c>
      <c r="F101">
        <v>0</v>
      </c>
      <c r="G101">
        <v>68</v>
      </c>
    </row>
    <row r="102" spans="3:7" ht="12.75">
      <c r="C102">
        <v>88</v>
      </c>
      <c r="D102">
        <v>0</v>
      </c>
      <c r="E102">
        <v>50</v>
      </c>
      <c r="F102">
        <v>0</v>
      </c>
      <c r="G102">
        <v>50</v>
      </c>
    </row>
    <row r="103" spans="3:13" ht="12.75">
      <c r="C103">
        <v>99</v>
      </c>
      <c r="D103">
        <v>739</v>
      </c>
      <c r="E103">
        <v>0</v>
      </c>
      <c r="F103">
        <v>693</v>
      </c>
      <c r="G103">
        <v>1432</v>
      </c>
      <c r="I103">
        <f>+D103*100/D104</f>
        <v>17.306791569086652</v>
      </c>
      <c r="M103">
        <f>+G103*100/G104</f>
        <v>10.343831262640855</v>
      </c>
    </row>
    <row r="104" spans="2:7" ht="12.75">
      <c r="B104" t="s">
        <v>58</v>
      </c>
      <c r="D104">
        <v>4270</v>
      </c>
      <c r="E104">
        <v>50</v>
      </c>
      <c r="F104">
        <v>726</v>
      </c>
      <c r="G104">
        <v>13844</v>
      </c>
    </row>
    <row r="105" spans="1:7" ht="12.75">
      <c r="A105" t="s">
        <v>140</v>
      </c>
      <c r="B105" t="s">
        <v>94</v>
      </c>
      <c r="C105">
        <v>1</v>
      </c>
      <c r="D105">
        <v>2227</v>
      </c>
      <c r="E105">
        <v>0</v>
      </c>
      <c r="F105">
        <v>0</v>
      </c>
      <c r="G105">
        <v>4315</v>
      </c>
    </row>
    <row r="106" spans="3:7" ht="12.75">
      <c r="C106">
        <v>2</v>
      </c>
      <c r="D106">
        <v>1</v>
      </c>
      <c r="E106">
        <v>0</v>
      </c>
      <c r="F106">
        <v>0</v>
      </c>
      <c r="G106">
        <v>476</v>
      </c>
    </row>
    <row r="107" spans="3:7" ht="12.75">
      <c r="C107">
        <v>3</v>
      </c>
      <c r="D107">
        <v>2</v>
      </c>
      <c r="E107">
        <v>0</v>
      </c>
      <c r="F107">
        <v>0</v>
      </c>
      <c r="G107">
        <v>1720</v>
      </c>
    </row>
    <row r="108" spans="3:7" ht="12.75">
      <c r="C108">
        <v>4</v>
      </c>
      <c r="D108">
        <v>0</v>
      </c>
      <c r="E108">
        <v>0</v>
      </c>
      <c r="F108">
        <v>0</v>
      </c>
      <c r="G108">
        <v>561</v>
      </c>
    </row>
    <row r="109" spans="3:7" ht="12.75">
      <c r="C109">
        <v>5</v>
      </c>
      <c r="D109">
        <v>0</v>
      </c>
      <c r="E109">
        <v>0</v>
      </c>
      <c r="F109">
        <v>0</v>
      </c>
      <c r="G109">
        <v>418</v>
      </c>
    </row>
    <row r="110" spans="3:7" ht="12.75">
      <c r="C110">
        <v>6</v>
      </c>
      <c r="D110">
        <v>182</v>
      </c>
      <c r="E110">
        <v>0</v>
      </c>
      <c r="F110">
        <v>1</v>
      </c>
      <c r="G110">
        <v>2501</v>
      </c>
    </row>
    <row r="111" spans="3:7" ht="12.75">
      <c r="C111">
        <v>7</v>
      </c>
      <c r="D111">
        <v>823</v>
      </c>
      <c r="E111">
        <v>0</v>
      </c>
      <c r="F111">
        <v>50</v>
      </c>
      <c r="G111">
        <v>975</v>
      </c>
    </row>
    <row r="112" spans="3:7" ht="12.75">
      <c r="C112">
        <v>8</v>
      </c>
      <c r="D112">
        <v>3</v>
      </c>
      <c r="E112">
        <v>0</v>
      </c>
      <c r="F112">
        <v>0</v>
      </c>
      <c r="G112">
        <v>532</v>
      </c>
    </row>
    <row r="113" spans="3:7" ht="12.75">
      <c r="C113">
        <v>9</v>
      </c>
      <c r="D113">
        <v>0</v>
      </c>
      <c r="E113">
        <v>0</v>
      </c>
      <c r="F113">
        <v>0</v>
      </c>
      <c r="G113">
        <v>62</v>
      </c>
    </row>
    <row r="114" spans="3:7" ht="12.75">
      <c r="C114">
        <v>88</v>
      </c>
      <c r="D114">
        <v>0</v>
      </c>
      <c r="E114">
        <v>62</v>
      </c>
      <c r="F114">
        <v>0</v>
      </c>
      <c r="G114">
        <v>62</v>
      </c>
    </row>
    <row r="115" spans="3:13" ht="12.75">
      <c r="C115">
        <v>99</v>
      </c>
      <c r="D115">
        <v>771</v>
      </c>
      <c r="E115">
        <v>0</v>
      </c>
      <c r="F115">
        <v>1211</v>
      </c>
      <c r="G115">
        <v>1987</v>
      </c>
      <c r="I115">
        <f>+D115*100/D116</f>
        <v>19.231728610626092</v>
      </c>
      <c r="M115">
        <f>+G115*100/G116</f>
        <v>14.600631934749064</v>
      </c>
    </row>
    <row r="116" spans="2:7" ht="12.75">
      <c r="B116" t="s">
        <v>58</v>
      </c>
      <c r="D116">
        <v>4009</v>
      </c>
      <c r="E116">
        <v>62</v>
      </c>
      <c r="F116">
        <v>1262</v>
      </c>
      <c r="G116">
        <v>13609</v>
      </c>
    </row>
    <row r="117" spans="1:7" ht="12.75">
      <c r="A117" t="s">
        <v>141</v>
      </c>
      <c r="B117" t="s">
        <v>94</v>
      </c>
      <c r="C117">
        <v>1</v>
      </c>
      <c r="D117">
        <v>2961</v>
      </c>
      <c r="E117">
        <v>0</v>
      </c>
      <c r="F117">
        <v>6</v>
      </c>
      <c r="G117">
        <v>5383</v>
      </c>
    </row>
    <row r="118" spans="3:7" ht="12.75">
      <c r="C118">
        <v>2</v>
      </c>
      <c r="D118">
        <v>3</v>
      </c>
      <c r="E118">
        <v>0</v>
      </c>
      <c r="F118">
        <v>0</v>
      </c>
      <c r="G118">
        <v>294</v>
      </c>
    </row>
    <row r="119" spans="3:7" ht="12.75">
      <c r="C119">
        <v>3</v>
      </c>
      <c r="D119">
        <v>2</v>
      </c>
      <c r="E119">
        <v>0</v>
      </c>
      <c r="F119">
        <v>0</v>
      </c>
      <c r="G119">
        <v>2591</v>
      </c>
    </row>
    <row r="120" spans="3:7" ht="12.75">
      <c r="C120">
        <v>4</v>
      </c>
      <c r="D120">
        <v>1</v>
      </c>
      <c r="E120">
        <v>0</v>
      </c>
      <c r="F120">
        <v>0</v>
      </c>
      <c r="G120">
        <v>481</v>
      </c>
    </row>
    <row r="121" spans="3:7" ht="12.75">
      <c r="C121">
        <v>5</v>
      </c>
      <c r="D121">
        <v>1</v>
      </c>
      <c r="E121">
        <v>0</v>
      </c>
      <c r="F121">
        <v>0</v>
      </c>
      <c r="G121">
        <v>513</v>
      </c>
    </row>
    <row r="122" spans="3:7" ht="12.75">
      <c r="C122">
        <v>6</v>
      </c>
      <c r="D122">
        <v>262</v>
      </c>
      <c r="E122">
        <v>0</v>
      </c>
      <c r="F122">
        <v>1</v>
      </c>
      <c r="G122">
        <v>2728</v>
      </c>
    </row>
    <row r="123" spans="3:7" ht="12.75">
      <c r="C123">
        <v>7</v>
      </c>
      <c r="D123">
        <v>1163</v>
      </c>
      <c r="E123">
        <v>0</v>
      </c>
      <c r="F123">
        <v>62</v>
      </c>
      <c r="G123">
        <v>1438</v>
      </c>
    </row>
    <row r="124" spans="3:7" ht="12.75">
      <c r="C124">
        <v>8</v>
      </c>
      <c r="D124">
        <v>3</v>
      </c>
      <c r="E124">
        <v>0</v>
      </c>
      <c r="F124">
        <v>0</v>
      </c>
      <c r="G124">
        <v>250</v>
      </c>
    </row>
    <row r="125" spans="3:7" ht="12.75">
      <c r="C125">
        <v>9</v>
      </c>
      <c r="D125">
        <v>0</v>
      </c>
      <c r="E125">
        <v>0</v>
      </c>
      <c r="F125">
        <v>0</v>
      </c>
      <c r="G125">
        <v>86</v>
      </c>
    </row>
    <row r="126" spans="3:7" ht="12.75">
      <c r="C126">
        <v>88</v>
      </c>
      <c r="D126">
        <v>0</v>
      </c>
      <c r="E126">
        <v>43</v>
      </c>
      <c r="F126">
        <v>0</v>
      </c>
      <c r="G126">
        <v>43</v>
      </c>
    </row>
    <row r="127" spans="3:13" ht="12.75">
      <c r="C127">
        <v>99</v>
      </c>
      <c r="D127">
        <v>894</v>
      </c>
      <c r="E127">
        <v>0</v>
      </c>
      <c r="F127">
        <v>859</v>
      </c>
      <c r="G127">
        <v>1759</v>
      </c>
      <c r="I127">
        <f>+D127*100/D128</f>
        <v>16.899810964083176</v>
      </c>
      <c r="M127">
        <f>+G127*100/G128</f>
        <v>11.300269818835924</v>
      </c>
    </row>
    <row r="128" spans="2:7" ht="12.75">
      <c r="B128" t="s">
        <v>58</v>
      </c>
      <c r="D128">
        <v>5290</v>
      </c>
      <c r="E128">
        <v>43</v>
      </c>
      <c r="F128">
        <v>928</v>
      </c>
      <c r="G128">
        <v>15566</v>
      </c>
    </row>
    <row r="131" ht="12.75">
      <c r="A131" t="s">
        <v>148</v>
      </c>
    </row>
    <row r="132" ht="12.75">
      <c r="A132" t="s">
        <v>151</v>
      </c>
    </row>
    <row r="133" ht="12.75">
      <c r="A133" t="s">
        <v>81</v>
      </c>
    </row>
    <row r="134" spans="1:15" ht="12.75">
      <c r="A134" t="s">
        <v>82</v>
      </c>
      <c r="B134" t="s">
        <v>79</v>
      </c>
      <c r="C134" t="s">
        <v>79</v>
      </c>
      <c r="D134" t="s">
        <v>94</v>
      </c>
      <c r="O134" t="s">
        <v>58</v>
      </c>
    </row>
    <row r="135" spans="4:14" ht="12.75">
      <c r="D135">
        <v>1</v>
      </c>
      <c r="E135">
        <v>2</v>
      </c>
      <c r="F135">
        <v>3</v>
      </c>
      <c r="G135">
        <v>4</v>
      </c>
      <c r="H135">
        <v>5</v>
      </c>
      <c r="I135">
        <v>6</v>
      </c>
      <c r="J135">
        <v>7</v>
      </c>
      <c r="K135">
        <v>8</v>
      </c>
      <c r="L135">
        <v>9</v>
      </c>
      <c r="M135">
        <v>88</v>
      </c>
      <c r="N135">
        <v>99</v>
      </c>
    </row>
    <row r="136" spans="1:17" ht="12.75">
      <c r="A136" t="s">
        <v>83</v>
      </c>
      <c r="B136" t="s">
        <v>137</v>
      </c>
      <c r="C136" t="s">
        <v>138</v>
      </c>
      <c r="D136">
        <v>622</v>
      </c>
      <c r="E136">
        <v>165</v>
      </c>
      <c r="F136">
        <v>100</v>
      </c>
      <c r="G136">
        <v>65</v>
      </c>
      <c r="H136">
        <v>35</v>
      </c>
      <c r="I136">
        <v>132</v>
      </c>
      <c r="J136">
        <v>339</v>
      </c>
      <c r="K136">
        <v>38</v>
      </c>
      <c r="L136">
        <v>21</v>
      </c>
      <c r="M136">
        <v>15</v>
      </c>
      <c r="N136">
        <v>501</v>
      </c>
      <c r="O136">
        <v>2033</v>
      </c>
      <c r="Q136">
        <f aca="true" t="shared" si="5" ref="Q136:Q168">+N136*100/O136</f>
        <v>24.643384161337924</v>
      </c>
    </row>
    <row r="137" spans="3:17" ht="12.75">
      <c r="C137" t="s">
        <v>139</v>
      </c>
      <c r="D137">
        <v>461</v>
      </c>
      <c r="E137">
        <v>63</v>
      </c>
      <c r="F137">
        <v>75</v>
      </c>
      <c r="G137">
        <v>129</v>
      </c>
      <c r="H137">
        <v>26</v>
      </c>
      <c r="I137">
        <v>116</v>
      </c>
      <c r="J137">
        <v>249</v>
      </c>
      <c r="K137">
        <v>4</v>
      </c>
      <c r="L137">
        <v>26</v>
      </c>
      <c r="M137">
        <v>20</v>
      </c>
      <c r="N137">
        <v>994</v>
      </c>
      <c r="O137">
        <v>2163</v>
      </c>
      <c r="Q137">
        <f t="shared" si="5"/>
        <v>45.954692556634306</v>
      </c>
    </row>
    <row r="138" spans="3:17" ht="12.75">
      <c r="C138" t="s">
        <v>140</v>
      </c>
      <c r="D138">
        <v>359</v>
      </c>
      <c r="E138">
        <v>58</v>
      </c>
      <c r="F138">
        <v>59</v>
      </c>
      <c r="G138">
        <v>66</v>
      </c>
      <c r="H138">
        <v>29</v>
      </c>
      <c r="I138">
        <v>87</v>
      </c>
      <c r="J138">
        <v>218</v>
      </c>
      <c r="K138">
        <v>16</v>
      </c>
      <c r="L138">
        <v>20</v>
      </c>
      <c r="M138">
        <v>13</v>
      </c>
      <c r="N138">
        <v>1349</v>
      </c>
      <c r="O138">
        <v>2274</v>
      </c>
      <c r="Q138">
        <f t="shared" si="5"/>
        <v>59.32277924362357</v>
      </c>
    </row>
    <row r="139" spans="3:17" ht="12.75">
      <c r="C139" t="s">
        <v>141</v>
      </c>
      <c r="D139">
        <v>729</v>
      </c>
      <c r="E139">
        <v>88</v>
      </c>
      <c r="F139">
        <v>346</v>
      </c>
      <c r="G139">
        <v>165</v>
      </c>
      <c r="H139">
        <v>58</v>
      </c>
      <c r="I139">
        <v>258</v>
      </c>
      <c r="J139">
        <v>439</v>
      </c>
      <c r="K139">
        <v>40</v>
      </c>
      <c r="L139">
        <v>47</v>
      </c>
      <c r="M139">
        <v>7</v>
      </c>
      <c r="N139">
        <v>407</v>
      </c>
      <c r="O139">
        <v>2584</v>
      </c>
      <c r="Q139">
        <f t="shared" si="5"/>
        <v>15.75077399380805</v>
      </c>
    </row>
    <row r="140" spans="2:17" ht="12.75">
      <c r="B140" t="s">
        <v>58</v>
      </c>
      <c r="D140">
        <v>2171</v>
      </c>
      <c r="E140">
        <v>374</v>
      </c>
      <c r="F140">
        <v>580</v>
      </c>
      <c r="G140">
        <v>425</v>
      </c>
      <c r="H140">
        <v>148</v>
      </c>
      <c r="I140">
        <v>593</v>
      </c>
      <c r="J140">
        <v>1245</v>
      </c>
      <c r="K140">
        <v>98</v>
      </c>
      <c r="L140">
        <v>114</v>
      </c>
      <c r="M140">
        <v>55</v>
      </c>
      <c r="N140">
        <v>3251</v>
      </c>
      <c r="O140">
        <v>9054</v>
      </c>
      <c r="Q140" s="40">
        <f t="shared" si="5"/>
        <v>35.90678153302408</v>
      </c>
    </row>
    <row r="141" spans="1:17" ht="12.75">
      <c r="A141" t="s">
        <v>84</v>
      </c>
      <c r="B141" t="s">
        <v>137</v>
      </c>
      <c r="C141" t="s">
        <v>138</v>
      </c>
      <c r="D141">
        <v>814</v>
      </c>
      <c r="E141">
        <v>25</v>
      </c>
      <c r="F141">
        <v>14</v>
      </c>
      <c r="G141">
        <v>248</v>
      </c>
      <c r="H141">
        <v>8</v>
      </c>
      <c r="I141">
        <v>155</v>
      </c>
      <c r="J141">
        <v>284</v>
      </c>
      <c r="K141">
        <v>416</v>
      </c>
      <c r="L141">
        <v>5</v>
      </c>
      <c r="M141">
        <v>2</v>
      </c>
      <c r="N141">
        <v>49</v>
      </c>
      <c r="O141">
        <v>2020</v>
      </c>
      <c r="Q141">
        <f t="shared" si="5"/>
        <v>2.4257425742574257</v>
      </c>
    </row>
    <row r="142" spans="3:17" ht="12.75">
      <c r="C142" t="s">
        <v>139</v>
      </c>
      <c r="D142">
        <v>906</v>
      </c>
      <c r="E142">
        <v>29</v>
      </c>
      <c r="F142">
        <v>20</v>
      </c>
      <c r="G142">
        <v>155</v>
      </c>
      <c r="H142">
        <v>2</v>
      </c>
      <c r="I142">
        <v>180</v>
      </c>
      <c r="J142">
        <v>343</v>
      </c>
      <c r="K142">
        <v>435</v>
      </c>
      <c r="L142">
        <v>14</v>
      </c>
      <c r="M142">
        <v>1</v>
      </c>
      <c r="N142">
        <v>29</v>
      </c>
      <c r="O142">
        <v>2114</v>
      </c>
      <c r="Q142">
        <f t="shared" si="5"/>
        <v>1.3718070009460739</v>
      </c>
    </row>
    <row r="143" spans="3:17" ht="12.75">
      <c r="C143" t="s">
        <v>140</v>
      </c>
      <c r="D143">
        <v>985</v>
      </c>
      <c r="E143">
        <v>17</v>
      </c>
      <c r="F143">
        <v>7</v>
      </c>
      <c r="G143">
        <v>226</v>
      </c>
      <c r="H143">
        <v>2</v>
      </c>
      <c r="I143">
        <v>185</v>
      </c>
      <c r="J143">
        <v>279</v>
      </c>
      <c r="K143">
        <v>416</v>
      </c>
      <c r="L143">
        <v>11</v>
      </c>
      <c r="M143">
        <v>4</v>
      </c>
      <c r="N143">
        <v>53</v>
      </c>
      <c r="O143">
        <v>2185</v>
      </c>
      <c r="Q143">
        <f t="shared" si="5"/>
        <v>2.425629290617849</v>
      </c>
    </row>
    <row r="144" spans="3:17" ht="12.75">
      <c r="C144" t="s">
        <v>141</v>
      </c>
      <c r="D144">
        <v>1300</v>
      </c>
      <c r="E144">
        <v>24</v>
      </c>
      <c r="F144">
        <v>204</v>
      </c>
      <c r="G144">
        <v>195</v>
      </c>
      <c r="H144">
        <v>10</v>
      </c>
      <c r="I144">
        <v>316</v>
      </c>
      <c r="J144">
        <v>388</v>
      </c>
      <c r="K144">
        <v>143</v>
      </c>
      <c r="L144">
        <v>6</v>
      </c>
      <c r="M144">
        <v>9</v>
      </c>
      <c r="N144">
        <v>592</v>
      </c>
      <c r="O144">
        <v>3187</v>
      </c>
      <c r="Q144">
        <f t="shared" si="5"/>
        <v>18.575462817696895</v>
      </c>
    </row>
    <row r="145" spans="2:17" ht="12.75">
      <c r="B145" t="s">
        <v>58</v>
      </c>
      <c r="D145">
        <v>4005</v>
      </c>
      <c r="E145">
        <v>95</v>
      </c>
      <c r="F145">
        <v>245</v>
      </c>
      <c r="G145">
        <v>824</v>
      </c>
      <c r="H145">
        <v>22</v>
      </c>
      <c r="I145">
        <v>836</v>
      </c>
      <c r="J145">
        <v>1294</v>
      </c>
      <c r="K145">
        <v>1410</v>
      </c>
      <c r="L145">
        <v>36</v>
      </c>
      <c r="M145">
        <v>16</v>
      </c>
      <c r="N145">
        <v>723</v>
      </c>
      <c r="O145">
        <v>9506</v>
      </c>
      <c r="Q145" s="40">
        <f t="shared" si="5"/>
        <v>7.605722701451715</v>
      </c>
    </row>
    <row r="146" spans="1:17" ht="12.75">
      <c r="A146" t="s">
        <v>85</v>
      </c>
      <c r="B146" t="s">
        <v>137</v>
      </c>
      <c r="C146" t="s">
        <v>138</v>
      </c>
      <c r="D146">
        <v>2170</v>
      </c>
      <c r="E146">
        <v>25</v>
      </c>
      <c r="F146">
        <v>31</v>
      </c>
      <c r="G146">
        <v>61</v>
      </c>
      <c r="H146">
        <v>83</v>
      </c>
      <c r="I146">
        <v>54</v>
      </c>
      <c r="J146">
        <v>217</v>
      </c>
      <c r="K146">
        <v>13</v>
      </c>
      <c r="L146">
        <v>8</v>
      </c>
      <c r="M146">
        <v>13</v>
      </c>
      <c r="N146">
        <v>520</v>
      </c>
      <c r="O146">
        <v>3195</v>
      </c>
      <c r="Q146">
        <f t="shared" si="5"/>
        <v>16.275430359937403</v>
      </c>
    </row>
    <row r="147" spans="3:17" ht="12.75">
      <c r="C147" t="s">
        <v>139</v>
      </c>
      <c r="D147">
        <v>2010</v>
      </c>
      <c r="E147">
        <v>23</v>
      </c>
      <c r="F147">
        <v>29</v>
      </c>
      <c r="G147">
        <v>273</v>
      </c>
      <c r="H147">
        <v>109</v>
      </c>
      <c r="I147">
        <v>113</v>
      </c>
      <c r="J147">
        <v>367</v>
      </c>
      <c r="K147">
        <v>8</v>
      </c>
      <c r="L147">
        <v>4</v>
      </c>
      <c r="M147">
        <v>3</v>
      </c>
      <c r="N147">
        <v>231</v>
      </c>
      <c r="O147">
        <v>3170</v>
      </c>
      <c r="Q147">
        <f t="shared" si="5"/>
        <v>7.287066246056782</v>
      </c>
    </row>
    <row r="148" spans="3:17" ht="12.75">
      <c r="C148" t="s">
        <v>140</v>
      </c>
      <c r="D148">
        <v>1844</v>
      </c>
      <c r="E148">
        <v>39</v>
      </c>
      <c r="F148">
        <v>47</v>
      </c>
      <c r="G148">
        <v>216</v>
      </c>
      <c r="H148">
        <v>102</v>
      </c>
      <c r="I148">
        <v>51</v>
      </c>
      <c r="J148">
        <v>317</v>
      </c>
      <c r="K148">
        <v>17</v>
      </c>
      <c r="L148">
        <v>6</v>
      </c>
      <c r="M148">
        <v>11</v>
      </c>
      <c r="N148">
        <v>481</v>
      </c>
      <c r="O148">
        <v>3131</v>
      </c>
      <c r="Q148">
        <f t="shared" si="5"/>
        <v>15.362503992334718</v>
      </c>
    </row>
    <row r="149" spans="3:17" ht="12.75">
      <c r="C149" t="s">
        <v>141</v>
      </c>
      <c r="D149">
        <v>2084</v>
      </c>
      <c r="E149">
        <v>29</v>
      </c>
      <c r="F149">
        <v>96</v>
      </c>
      <c r="G149">
        <v>80</v>
      </c>
      <c r="H149">
        <v>91</v>
      </c>
      <c r="I149">
        <v>77</v>
      </c>
      <c r="J149">
        <v>409</v>
      </c>
      <c r="K149">
        <v>22</v>
      </c>
      <c r="L149">
        <v>10</v>
      </c>
      <c r="M149">
        <v>3</v>
      </c>
      <c r="N149">
        <v>621</v>
      </c>
      <c r="O149">
        <v>3522</v>
      </c>
      <c r="Q149">
        <f t="shared" si="5"/>
        <v>17.632027257240203</v>
      </c>
    </row>
    <row r="150" spans="2:17" ht="12.75">
      <c r="B150" t="s">
        <v>58</v>
      </c>
      <c r="D150">
        <v>8108</v>
      </c>
      <c r="E150">
        <v>116</v>
      </c>
      <c r="F150">
        <v>203</v>
      </c>
      <c r="G150">
        <v>630</v>
      </c>
      <c r="H150">
        <v>385</v>
      </c>
      <c r="I150">
        <v>295</v>
      </c>
      <c r="J150">
        <v>1310</v>
      </c>
      <c r="K150">
        <v>60</v>
      </c>
      <c r="L150">
        <v>28</v>
      </c>
      <c r="M150">
        <v>30</v>
      </c>
      <c r="N150">
        <v>1853</v>
      </c>
      <c r="O150">
        <v>13018</v>
      </c>
      <c r="Q150" s="40">
        <f t="shared" si="5"/>
        <v>14.234137348286987</v>
      </c>
    </row>
    <row r="151" spans="1:17" ht="12.75">
      <c r="A151" t="s">
        <v>86</v>
      </c>
      <c r="B151" t="s">
        <v>137</v>
      </c>
      <c r="C151" t="s">
        <v>138</v>
      </c>
      <c r="D151">
        <v>0</v>
      </c>
      <c r="E151">
        <v>246</v>
      </c>
      <c r="F151">
        <v>0</v>
      </c>
      <c r="G151">
        <v>0</v>
      </c>
      <c r="I151">
        <v>1</v>
      </c>
      <c r="J151">
        <v>0</v>
      </c>
      <c r="K151">
        <v>138</v>
      </c>
      <c r="O151">
        <v>385</v>
      </c>
      <c r="Q151">
        <f t="shared" si="5"/>
        <v>0</v>
      </c>
    </row>
    <row r="152" spans="3:17" ht="12.75">
      <c r="C152" t="s">
        <v>139</v>
      </c>
      <c r="D152">
        <v>1</v>
      </c>
      <c r="E152">
        <v>370</v>
      </c>
      <c r="F152">
        <v>0</v>
      </c>
      <c r="G152">
        <v>0</v>
      </c>
      <c r="I152">
        <v>1</v>
      </c>
      <c r="J152">
        <v>0</v>
      </c>
      <c r="K152">
        <v>125</v>
      </c>
      <c r="O152">
        <v>497</v>
      </c>
      <c r="Q152">
        <f t="shared" si="5"/>
        <v>0</v>
      </c>
    </row>
    <row r="153" spans="3:17" ht="12.75">
      <c r="C153" t="s">
        <v>140</v>
      </c>
      <c r="D153">
        <v>0</v>
      </c>
      <c r="E153">
        <v>277</v>
      </c>
      <c r="F153">
        <v>1</v>
      </c>
      <c r="G153">
        <v>1</v>
      </c>
      <c r="I153">
        <v>0</v>
      </c>
      <c r="J153">
        <v>2</v>
      </c>
      <c r="K153">
        <v>28</v>
      </c>
      <c r="O153">
        <v>309</v>
      </c>
      <c r="Q153">
        <f t="shared" si="5"/>
        <v>0</v>
      </c>
    </row>
    <row r="154" spans="3:17" ht="12.75">
      <c r="C154" t="s">
        <v>141</v>
      </c>
      <c r="D154">
        <v>1</v>
      </c>
      <c r="E154">
        <v>87</v>
      </c>
      <c r="F154">
        <v>5</v>
      </c>
      <c r="G154">
        <v>0</v>
      </c>
      <c r="I154">
        <v>0</v>
      </c>
      <c r="J154">
        <v>0</v>
      </c>
      <c r="K154">
        <v>4</v>
      </c>
      <c r="O154">
        <v>97</v>
      </c>
      <c r="Q154">
        <f t="shared" si="5"/>
        <v>0</v>
      </c>
    </row>
    <row r="155" spans="2:17" ht="12.75">
      <c r="B155" t="s">
        <v>58</v>
      </c>
      <c r="D155">
        <v>2</v>
      </c>
      <c r="E155">
        <v>980</v>
      </c>
      <c r="F155">
        <v>6</v>
      </c>
      <c r="G155">
        <v>1</v>
      </c>
      <c r="I155">
        <v>2</v>
      </c>
      <c r="J155">
        <v>2</v>
      </c>
      <c r="K155">
        <v>295</v>
      </c>
      <c r="O155">
        <v>1288</v>
      </c>
      <c r="Q155">
        <f t="shared" si="5"/>
        <v>0</v>
      </c>
    </row>
    <row r="156" spans="1:17" ht="12.75">
      <c r="A156" t="s">
        <v>87</v>
      </c>
      <c r="B156" t="s">
        <v>137</v>
      </c>
      <c r="C156" t="s">
        <v>138</v>
      </c>
      <c r="D156">
        <v>5</v>
      </c>
      <c r="E156">
        <v>4</v>
      </c>
      <c r="F156">
        <v>1541</v>
      </c>
      <c r="G156">
        <v>4</v>
      </c>
      <c r="I156">
        <v>3</v>
      </c>
      <c r="J156">
        <v>2</v>
      </c>
      <c r="K156">
        <v>1</v>
      </c>
      <c r="L156">
        <v>1</v>
      </c>
      <c r="M156">
        <v>13</v>
      </c>
      <c r="N156">
        <v>80</v>
      </c>
      <c r="O156">
        <v>1654</v>
      </c>
      <c r="Q156">
        <f t="shared" si="5"/>
        <v>4.836759371221282</v>
      </c>
    </row>
    <row r="157" spans="3:17" ht="12.75">
      <c r="C157" t="s">
        <v>139</v>
      </c>
      <c r="D157">
        <v>2</v>
      </c>
      <c r="E157">
        <v>3</v>
      </c>
      <c r="F157">
        <v>1565</v>
      </c>
      <c r="G157">
        <v>1</v>
      </c>
      <c r="I157">
        <v>0</v>
      </c>
      <c r="J157">
        <v>2</v>
      </c>
      <c r="K157">
        <v>3</v>
      </c>
      <c r="L157">
        <v>1</v>
      </c>
      <c r="M157">
        <v>7</v>
      </c>
      <c r="N157">
        <v>160</v>
      </c>
      <c r="O157">
        <v>1744</v>
      </c>
      <c r="Q157">
        <f t="shared" si="5"/>
        <v>9.174311926605505</v>
      </c>
    </row>
    <row r="158" spans="3:17" ht="12.75">
      <c r="C158" t="s">
        <v>140</v>
      </c>
      <c r="D158">
        <v>2</v>
      </c>
      <c r="E158">
        <v>3</v>
      </c>
      <c r="F158">
        <v>1529</v>
      </c>
      <c r="G158">
        <v>1</v>
      </c>
      <c r="I158">
        <v>1</v>
      </c>
      <c r="J158">
        <v>0</v>
      </c>
      <c r="K158">
        <v>1</v>
      </c>
      <c r="L158">
        <v>0</v>
      </c>
      <c r="M158">
        <v>10</v>
      </c>
      <c r="N158">
        <v>92</v>
      </c>
      <c r="O158">
        <v>1639</v>
      </c>
      <c r="Q158">
        <f t="shared" si="5"/>
        <v>5.613178767541184</v>
      </c>
    </row>
    <row r="159" spans="3:17" ht="12.75">
      <c r="C159" t="s">
        <v>141</v>
      </c>
      <c r="D159">
        <v>2</v>
      </c>
      <c r="E159">
        <v>3</v>
      </c>
      <c r="F159">
        <v>1826</v>
      </c>
      <c r="G159">
        <v>2</v>
      </c>
      <c r="I159">
        <v>0</v>
      </c>
      <c r="J159">
        <v>1</v>
      </c>
      <c r="K159">
        <v>2</v>
      </c>
      <c r="L159">
        <v>0</v>
      </c>
      <c r="M159">
        <v>6</v>
      </c>
      <c r="N159">
        <v>120</v>
      </c>
      <c r="O159">
        <v>1962</v>
      </c>
      <c r="Q159">
        <f t="shared" si="5"/>
        <v>6.116207951070336</v>
      </c>
    </row>
    <row r="160" spans="2:17" ht="12.75">
      <c r="B160" t="s">
        <v>58</v>
      </c>
      <c r="D160">
        <v>11</v>
      </c>
      <c r="E160">
        <v>13</v>
      </c>
      <c r="F160">
        <v>6461</v>
      </c>
      <c r="G160">
        <v>8</v>
      </c>
      <c r="I160">
        <v>4</v>
      </c>
      <c r="J160">
        <v>5</v>
      </c>
      <c r="K160">
        <v>7</v>
      </c>
      <c r="L160">
        <v>2</v>
      </c>
      <c r="M160">
        <v>36</v>
      </c>
      <c r="N160">
        <v>452</v>
      </c>
      <c r="O160">
        <v>6999</v>
      </c>
      <c r="Q160" s="40">
        <f t="shared" si="5"/>
        <v>6.458065437919703</v>
      </c>
    </row>
    <row r="161" spans="1:17" ht="12.75">
      <c r="A161" t="s">
        <v>88</v>
      </c>
      <c r="B161" t="s">
        <v>137</v>
      </c>
      <c r="C161" t="s">
        <v>138</v>
      </c>
      <c r="D161">
        <v>0</v>
      </c>
      <c r="F161">
        <v>1</v>
      </c>
      <c r="I161">
        <v>0</v>
      </c>
      <c r="O161">
        <v>1</v>
      </c>
      <c r="Q161">
        <f t="shared" si="5"/>
        <v>0</v>
      </c>
    </row>
    <row r="162" spans="3:17" ht="12.75">
      <c r="C162" t="s">
        <v>139</v>
      </c>
      <c r="D162">
        <v>1</v>
      </c>
      <c r="F162">
        <v>0</v>
      </c>
      <c r="I162">
        <v>1</v>
      </c>
      <c r="O162">
        <v>2</v>
      </c>
      <c r="Q162">
        <f t="shared" si="5"/>
        <v>0</v>
      </c>
    </row>
    <row r="163" spans="2:17" ht="12.75">
      <c r="B163" t="s">
        <v>58</v>
      </c>
      <c r="D163">
        <v>1</v>
      </c>
      <c r="F163">
        <v>1</v>
      </c>
      <c r="I163">
        <v>1</v>
      </c>
      <c r="O163">
        <v>3</v>
      </c>
      <c r="Q163" s="40">
        <f t="shared" si="5"/>
        <v>0</v>
      </c>
    </row>
    <row r="164" spans="1:17" ht="12.75">
      <c r="A164" t="s">
        <v>89</v>
      </c>
      <c r="B164" t="s">
        <v>137</v>
      </c>
      <c r="C164" t="s">
        <v>138</v>
      </c>
      <c r="D164">
        <v>965</v>
      </c>
      <c r="E164">
        <v>142</v>
      </c>
      <c r="F164">
        <v>67</v>
      </c>
      <c r="G164">
        <v>145</v>
      </c>
      <c r="H164">
        <v>160</v>
      </c>
      <c r="I164">
        <v>2280</v>
      </c>
      <c r="J164">
        <v>175</v>
      </c>
      <c r="K164">
        <v>57</v>
      </c>
      <c r="L164">
        <v>35</v>
      </c>
      <c r="M164">
        <v>22</v>
      </c>
      <c r="N164">
        <v>32</v>
      </c>
      <c r="O164">
        <v>4080</v>
      </c>
      <c r="Q164">
        <f t="shared" si="5"/>
        <v>0.7843137254901961</v>
      </c>
    </row>
    <row r="165" spans="3:17" ht="12.75">
      <c r="C165" t="s">
        <v>139</v>
      </c>
      <c r="D165">
        <v>1053</v>
      </c>
      <c r="E165">
        <v>119</v>
      </c>
      <c r="F165">
        <v>63</v>
      </c>
      <c r="G165">
        <v>48</v>
      </c>
      <c r="H165">
        <v>290</v>
      </c>
      <c r="I165">
        <v>2302</v>
      </c>
      <c r="J165">
        <v>161</v>
      </c>
      <c r="K165">
        <v>58</v>
      </c>
      <c r="L165">
        <v>23</v>
      </c>
      <c r="M165">
        <v>19</v>
      </c>
      <c r="N165">
        <v>18</v>
      </c>
      <c r="O165">
        <v>4154</v>
      </c>
      <c r="Q165">
        <f t="shared" si="5"/>
        <v>0.43331728454501683</v>
      </c>
    </row>
    <row r="166" spans="3:17" ht="12.75">
      <c r="C166" t="s">
        <v>140</v>
      </c>
      <c r="D166">
        <v>1125</v>
      </c>
      <c r="E166">
        <v>82</v>
      </c>
      <c r="F166">
        <v>77</v>
      </c>
      <c r="G166">
        <v>51</v>
      </c>
      <c r="H166">
        <v>285</v>
      </c>
      <c r="I166">
        <v>2177</v>
      </c>
      <c r="J166">
        <v>159</v>
      </c>
      <c r="K166">
        <v>54</v>
      </c>
      <c r="L166">
        <v>25</v>
      </c>
      <c r="M166">
        <v>24</v>
      </c>
      <c r="N166">
        <v>12</v>
      </c>
      <c r="O166">
        <v>4071</v>
      </c>
      <c r="Q166">
        <f t="shared" si="5"/>
        <v>0.2947678703021371</v>
      </c>
    </row>
    <row r="167" spans="3:17" ht="12.75">
      <c r="C167" t="s">
        <v>141</v>
      </c>
      <c r="D167">
        <v>1267</v>
      </c>
      <c r="E167">
        <v>63</v>
      </c>
      <c r="F167">
        <v>114</v>
      </c>
      <c r="G167">
        <v>39</v>
      </c>
      <c r="H167">
        <v>354</v>
      </c>
      <c r="I167">
        <v>2077</v>
      </c>
      <c r="J167">
        <v>201</v>
      </c>
      <c r="K167">
        <v>39</v>
      </c>
      <c r="L167">
        <v>23</v>
      </c>
      <c r="M167">
        <v>18</v>
      </c>
      <c r="N167">
        <v>19</v>
      </c>
      <c r="O167">
        <v>4214</v>
      </c>
      <c r="Q167">
        <f t="shared" si="5"/>
        <v>0.4508780256288562</v>
      </c>
    </row>
    <row r="168" spans="2:17" ht="12.75">
      <c r="B168" t="s">
        <v>58</v>
      </c>
      <c r="D168">
        <v>4410</v>
      </c>
      <c r="E168">
        <v>406</v>
      </c>
      <c r="F168">
        <v>321</v>
      </c>
      <c r="G168">
        <v>283</v>
      </c>
      <c r="H168">
        <v>1089</v>
      </c>
      <c r="I168">
        <v>8836</v>
      </c>
      <c r="J168">
        <v>696</v>
      </c>
      <c r="K168">
        <v>208</v>
      </c>
      <c r="L168">
        <v>106</v>
      </c>
      <c r="M168">
        <v>83</v>
      </c>
      <c r="N168">
        <v>81</v>
      </c>
      <c r="O168">
        <v>16519</v>
      </c>
      <c r="Q168" s="40">
        <f t="shared" si="5"/>
        <v>0.4903444518433319</v>
      </c>
    </row>
  </sheetData>
  <printOptions/>
  <pageMargins left="0.75" right="0.75" top="1" bottom="1" header="0" footer="0"/>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1:W49"/>
  <sheetViews>
    <sheetView zoomScale="80" zoomScaleNormal="80" workbookViewId="0" topLeftCell="A1">
      <selection activeCell="U51" sqref="U51"/>
    </sheetView>
  </sheetViews>
  <sheetFormatPr defaultColWidth="11.421875" defaultRowHeight="12.75"/>
  <cols>
    <col min="2" max="2" width="5.140625" style="0" customWidth="1"/>
    <col min="3" max="7" width="7.7109375" style="0" bestFit="1" customWidth="1"/>
    <col min="9" max="9" width="5.140625" style="0" customWidth="1"/>
    <col min="10" max="10" width="4.140625" style="0" customWidth="1"/>
    <col min="11" max="15" width="6.57421875" style="0" bestFit="1" customWidth="1"/>
    <col min="17" max="17" width="5.140625" style="0" customWidth="1"/>
    <col min="18" max="18" width="4.140625" style="0" customWidth="1"/>
    <col min="19" max="22" width="6.57421875" style="0" bestFit="1" customWidth="1"/>
    <col min="23" max="23" width="9.8515625" style="0" customWidth="1"/>
  </cols>
  <sheetData>
    <row r="1" spans="1:17" ht="12.75">
      <c r="A1" s="6" t="s">
        <v>152</v>
      </c>
      <c r="I1" s="6" t="s">
        <v>148</v>
      </c>
      <c r="Q1" s="6" t="s">
        <v>153</v>
      </c>
    </row>
    <row r="2" spans="1:17" ht="12.75">
      <c r="A2" t="s">
        <v>81</v>
      </c>
      <c r="I2" t="s">
        <v>81</v>
      </c>
      <c r="Q2" t="s">
        <v>81</v>
      </c>
    </row>
    <row r="3" spans="1:23" ht="12.75">
      <c r="A3" t="s">
        <v>79</v>
      </c>
      <c r="B3" t="s">
        <v>79</v>
      </c>
      <c r="C3" t="s">
        <v>137</v>
      </c>
      <c r="G3" t="s">
        <v>58</v>
      </c>
      <c r="I3" t="s">
        <v>79</v>
      </c>
      <c r="J3" t="s">
        <v>79</v>
      </c>
      <c r="K3" t="s">
        <v>137</v>
      </c>
      <c r="O3" t="s">
        <v>58</v>
      </c>
      <c r="Q3" t="s">
        <v>79</v>
      </c>
      <c r="R3" t="s">
        <v>79</v>
      </c>
      <c r="S3" t="s">
        <v>137</v>
      </c>
      <c r="W3" t="s">
        <v>58</v>
      </c>
    </row>
    <row r="4" spans="3:22" ht="12.75">
      <c r="C4" t="s">
        <v>138</v>
      </c>
      <c r="D4" t="s">
        <v>139</v>
      </c>
      <c r="E4" t="s">
        <v>140</v>
      </c>
      <c r="F4" t="s">
        <v>141</v>
      </c>
      <c r="K4" t="s">
        <v>138</v>
      </c>
      <c r="L4" t="s">
        <v>139</v>
      </c>
      <c r="M4" t="s">
        <v>140</v>
      </c>
      <c r="N4" t="s">
        <v>141</v>
      </c>
      <c r="S4" t="s">
        <v>138</v>
      </c>
      <c r="T4" t="s">
        <v>139</v>
      </c>
      <c r="U4" t="s">
        <v>140</v>
      </c>
      <c r="V4" t="s">
        <v>141</v>
      </c>
    </row>
    <row r="5" spans="1:23" ht="12.75">
      <c r="A5" t="s">
        <v>94</v>
      </c>
      <c r="B5">
        <v>1</v>
      </c>
      <c r="C5">
        <v>4184</v>
      </c>
      <c r="D5">
        <v>4379</v>
      </c>
      <c r="E5">
        <v>4142</v>
      </c>
      <c r="F5">
        <v>4048</v>
      </c>
      <c r="G5">
        <v>16753</v>
      </c>
      <c r="I5" t="s">
        <v>94</v>
      </c>
      <c r="J5">
        <v>1</v>
      </c>
      <c r="K5">
        <v>3931</v>
      </c>
      <c r="L5">
        <v>3832</v>
      </c>
      <c r="M5">
        <v>3580</v>
      </c>
      <c r="N5">
        <v>4647</v>
      </c>
      <c r="O5">
        <v>15990</v>
      </c>
      <c r="Q5" t="s">
        <v>94</v>
      </c>
      <c r="R5">
        <v>1</v>
      </c>
      <c r="S5">
        <f aca="true" t="shared" si="0" ref="S5:S16">+K5+C5</f>
        <v>8115</v>
      </c>
      <c r="T5">
        <f aca="true" t="shared" si="1" ref="T5:T16">+L5+D5</f>
        <v>8211</v>
      </c>
      <c r="U5">
        <f aca="true" t="shared" si="2" ref="U5:U16">+M5+E5</f>
        <v>7722</v>
      </c>
      <c r="V5">
        <f aca="true" t="shared" si="3" ref="V5:V16">+N5+F5</f>
        <v>8695</v>
      </c>
      <c r="W5">
        <f aca="true" t="shared" si="4" ref="W5:W16">+O5+G5</f>
        <v>32743</v>
      </c>
    </row>
    <row r="6" spans="2:23" ht="12.75">
      <c r="B6">
        <v>2</v>
      </c>
      <c r="C6">
        <v>4612</v>
      </c>
      <c r="D6">
        <v>4901</v>
      </c>
      <c r="E6">
        <v>5367</v>
      </c>
      <c r="F6">
        <v>6107</v>
      </c>
      <c r="G6">
        <v>20987</v>
      </c>
      <c r="J6">
        <v>2</v>
      </c>
      <c r="K6">
        <v>512</v>
      </c>
      <c r="L6">
        <v>502</v>
      </c>
      <c r="M6">
        <v>414</v>
      </c>
      <c r="N6">
        <v>247</v>
      </c>
      <c r="O6">
        <v>1675</v>
      </c>
      <c r="R6">
        <v>2</v>
      </c>
      <c r="S6">
        <f t="shared" si="0"/>
        <v>5124</v>
      </c>
      <c r="T6">
        <f t="shared" si="1"/>
        <v>5403</v>
      </c>
      <c r="U6">
        <f t="shared" si="2"/>
        <v>5781</v>
      </c>
      <c r="V6">
        <f t="shared" si="3"/>
        <v>6354</v>
      </c>
      <c r="W6">
        <f t="shared" si="4"/>
        <v>22662</v>
      </c>
    </row>
    <row r="7" spans="2:23" ht="12.75">
      <c r="B7">
        <v>3</v>
      </c>
      <c r="C7">
        <v>3666</v>
      </c>
      <c r="D7">
        <v>3722</v>
      </c>
      <c r="E7">
        <v>3846</v>
      </c>
      <c r="F7">
        <v>3314</v>
      </c>
      <c r="G7">
        <v>14548</v>
      </c>
      <c r="J7">
        <v>3</v>
      </c>
      <c r="K7">
        <v>1732</v>
      </c>
      <c r="L7">
        <v>1733</v>
      </c>
      <c r="M7">
        <v>1702</v>
      </c>
      <c r="N7">
        <v>2515</v>
      </c>
      <c r="O7">
        <v>7682</v>
      </c>
      <c r="R7">
        <v>3</v>
      </c>
      <c r="S7">
        <f t="shared" si="0"/>
        <v>5398</v>
      </c>
      <c r="T7">
        <f t="shared" si="1"/>
        <v>5455</v>
      </c>
      <c r="U7">
        <f t="shared" si="2"/>
        <v>5548</v>
      </c>
      <c r="V7">
        <f t="shared" si="3"/>
        <v>5829</v>
      </c>
      <c r="W7">
        <f t="shared" si="4"/>
        <v>22230</v>
      </c>
    </row>
    <row r="8" spans="2:23" ht="12.75">
      <c r="B8">
        <v>4</v>
      </c>
      <c r="C8">
        <v>1235</v>
      </c>
      <c r="D8">
        <v>1286</v>
      </c>
      <c r="E8">
        <v>1325</v>
      </c>
      <c r="F8">
        <v>1338</v>
      </c>
      <c r="G8">
        <v>5184</v>
      </c>
      <c r="J8">
        <v>4</v>
      </c>
      <c r="K8">
        <v>496</v>
      </c>
      <c r="L8">
        <v>587</v>
      </c>
      <c r="M8">
        <v>537</v>
      </c>
      <c r="N8">
        <v>466</v>
      </c>
      <c r="O8">
        <v>2086</v>
      </c>
      <c r="R8">
        <v>4</v>
      </c>
      <c r="S8">
        <f t="shared" si="0"/>
        <v>1731</v>
      </c>
      <c r="T8">
        <f t="shared" si="1"/>
        <v>1873</v>
      </c>
      <c r="U8">
        <f t="shared" si="2"/>
        <v>1862</v>
      </c>
      <c r="V8">
        <f t="shared" si="3"/>
        <v>1804</v>
      </c>
      <c r="W8">
        <f t="shared" si="4"/>
        <v>7270</v>
      </c>
    </row>
    <row r="9" spans="2:23" ht="12.75">
      <c r="B9">
        <v>5</v>
      </c>
      <c r="C9">
        <v>1262</v>
      </c>
      <c r="D9">
        <v>1251</v>
      </c>
      <c r="E9">
        <v>1249</v>
      </c>
      <c r="F9">
        <v>1253</v>
      </c>
      <c r="G9">
        <v>5015</v>
      </c>
      <c r="J9">
        <v>5</v>
      </c>
      <c r="K9">
        <v>269</v>
      </c>
      <c r="L9">
        <v>420</v>
      </c>
      <c r="M9">
        <v>388</v>
      </c>
      <c r="N9">
        <v>474</v>
      </c>
      <c r="O9">
        <v>1551</v>
      </c>
      <c r="R9">
        <v>5</v>
      </c>
      <c r="S9">
        <f t="shared" si="0"/>
        <v>1531</v>
      </c>
      <c r="T9">
        <f t="shared" si="1"/>
        <v>1671</v>
      </c>
      <c r="U9">
        <f t="shared" si="2"/>
        <v>1637</v>
      </c>
      <c r="V9">
        <f t="shared" si="3"/>
        <v>1727</v>
      </c>
      <c r="W9">
        <f t="shared" si="4"/>
        <v>6566</v>
      </c>
    </row>
    <row r="10" spans="2:23" ht="12.75">
      <c r="B10">
        <v>6</v>
      </c>
      <c r="C10">
        <v>4910</v>
      </c>
      <c r="D10">
        <v>4936</v>
      </c>
      <c r="E10">
        <v>4892</v>
      </c>
      <c r="F10">
        <v>5249</v>
      </c>
      <c r="G10">
        <v>19987</v>
      </c>
      <c r="J10">
        <v>6</v>
      </c>
      <c r="K10">
        <v>489</v>
      </c>
      <c r="L10">
        <v>560</v>
      </c>
      <c r="M10">
        <v>462</v>
      </c>
      <c r="N10">
        <v>763</v>
      </c>
      <c r="O10">
        <v>2274</v>
      </c>
      <c r="R10">
        <v>6</v>
      </c>
      <c r="S10">
        <f t="shared" si="0"/>
        <v>5399</v>
      </c>
      <c r="T10">
        <f t="shared" si="1"/>
        <v>5496</v>
      </c>
      <c r="U10">
        <f t="shared" si="2"/>
        <v>5354</v>
      </c>
      <c r="V10">
        <f t="shared" si="3"/>
        <v>6012</v>
      </c>
      <c r="W10">
        <f t="shared" si="4"/>
        <v>22261</v>
      </c>
    </row>
    <row r="11" spans="2:23" ht="12.75">
      <c r="B11">
        <v>7</v>
      </c>
      <c r="C11">
        <v>4164</v>
      </c>
      <c r="D11">
        <v>4417</v>
      </c>
      <c r="E11">
        <v>4900</v>
      </c>
      <c r="F11">
        <v>5022</v>
      </c>
      <c r="G11">
        <v>18503</v>
      </c>
      <c r="J11">
        <v>7</v>
      </c>
      <c r="K11">
        <v>873</v>
      </c>
      <c r="L11">
        <v>930</v>
      </c>
      <c r="M11">
        <v>830</v>
      </c>
      <c r="N11">
        <v>1259</v>
      </c>
      <c r="O11">
        <v>3892</v>
      </c>
      <c r="R11">
        <v>7</v>
      </c>
      <c r="S11">
        <f t="shared" si="0"/>
        <v>5037</v>
      </c>
      <c r="T11">
        <f t="shared" si="1"/>
        <v>5347</v>
      </c>
      <c r="U11">
        <f t="shared" si="2"/>
        <v>5730</v>
      </c>
      <c r="V11">
        <f t="shared" si="3"/>
        <v>6281</v>
      </c>
      <c r="W11">
        <f t="shared" si="4"/>
        <v>22395</v>
      </c>
    </row>
    <row r="12" spans="2:23" ht="12.75">
      <c r="B12">
        <v>8</v>
      </c>
      <c r="C12">
        <v>1405</v>
      </c>
      <c r="D12">
        <v>1616</v>
      </c>
      <c r="E12">
        <v>1678</v>
      </c>
      <c r="F12">
        <v>2425</v>
      </c>
      <c r="G12">
        <v>7124</v>
      </c>
      <c r="J12">
        <v>8</v>
      </c>
      <c r="K12">
        <v>653</v>
      </c>
      <c r="L12">
        <v>617</v>
      </c>
      <c r="M12">
        <v>521</v>
      </c>
      <c r="N12">
        <v>244</v>
      </c>
      <c r="O12">
        <v>2035</v>
      </c>
      <c r="R12">
        <v>8</v>
      </c>
      <c r="S12">
        <f t="shared" si="0"/>
        <v>2058</v>
      </c>
      <c r="T12">
        <f t="shared" si="1"/>
        <v>2233</v>
      </c>
      <c r="U12">
        <f t="shared" si="2"/>
        <v>2199</v>
      </c>
      <c r="V12">
        <f t="shared" si="3"/>
        <v>2669</v>
      </c>
      <c r="W12">
        <f t="shared" si="4"/>
        <v>9159</v>
      </c>
    </row>
    <row r="13" spans="2:23" ht="12.75">
      <c r="B13">
        <v>9</v>
      </c>
      <c r="C13">
        <v>1595</v>
      </c>
      <c r="D13">
        <v>1495</v>
      </c>
      <c r="E13">
        <v>1586</v>
      </c>
      <c r="F13">
        <v>1445</v>
      </c>
      <c r="G13">
        <v>6121</v>
      </c>
      <c r="J13">
        <v>9</v>
      </c>
      <c r="K13">
        <v>55</v>
      </c>
      <c r="L13">
        <v>54</v>
      </c>
      <c r="M13">
        <v>51</v>
      </c>
      <c r="N13">
        <v>80</v>
      </c>
      <c r="O13">
        <v>240</v>
      </c>
      <c r="R13">
        <v>9</v>
      </c>
      <c r="S13">
        <f t="shared" si="0"/>
        <v>1650</v>
      </c>
      <c r="T13">
        <f t="shared" si="1"/>
        <v>1549</v>
      </c>
      <c r="U13">
        <f t="shared" si="2"/>
        <v>1637</v>
      </c>
      <c r="V13">
        <f t="shared" si="3"/>
        <v>1525</v>
      </c>
      <c r="W13">
        <f t="shared" si="4"/>
        <v>6361</v>
      </c>
    </row>
    <row r="14" spans="2:23" ht="12.75">
      <c r="B14">
        <v>88</v>
      </c>
      <c r="C14">
        <v>227</v>
      </c>
      <c r="D14">
        <v>161</v>
      </c>
      <c r="E14">
        <v>183</v>
      </c>
      <c r="F14">
        <v>190</v>
      </c>
      <c r="G14">
        <v>761</v>
      </c>
      <c r="J14">
        <v>88</v>
      </c>
      <c r="K14">
        <v>43</v>
      </c>
      <c r="L14">
        <v>29</v>
      </c>
      <c r="M14">
        <v>37</v>
      </c>
      <c r="N14">
        <v>27</v>
      </c>
      <c r="O14">
        <v>136</v>
      </c>
      <c r="R14">
        <v>88</v>
      </c>
      <c r="S14">
        <f t="shared" si="0"/>
        <v>270</v>
      </c>
      <c r="T14">
        <f t="shared" si="1"/>
        <v>190</v>
      </c>
      <c r="U14">
        <f t="shared" si="2"/>
        <v>220</v>
      </c>
      <c r="V14">
        <f t="shared" si="3"/>
        <v>217</v>
      </c>
      <c r="W14">
        <f t="shared" si="4"/>
        <v>897</v>
      </c>
    </row>
    <row r="15" spans="2:23" ht="12.75">
      <c r="B15">
        <v>99</v>
      </c>
      <c r="C15">
        <v>299</v>
      </c>
      <c r="D15">
        <v>105</v>
      </c>
      <c r="E15">
        <v>91</v>
      </c>
      <c r="F15">
        <v>53</v>
      </c>
      <c r="G15">
        <v>548</v>
      </c>
      <c r="J15">
        <v>99</v>
      </c>
      <c r="K15">
        <v>1022</v>
      </c>
      <c r="L15">
        <v>1078</v>
      </c>
      <c r="M15">
        <v>1778</v>
      </c>
      <c r="N15">
        <v>1561</v>
      </c>
      <c r="O15">
        <v>5439</v>
      </c>
      <c r="R15">
        <v>99</v>
      </c>
      <c r="S15">
        <f t="shared" si="0"/>
        <v>1321</v>
      </c>
      <c r="T15">
        <f t="shared" si="1"/>
        <v>1183</v>
      </c>
      <c r="U15">
        <f t="shared" si="2"/>
        <v>1869</v>
      </c>
      <c r="V15">
        <f t="shared" si="3"/>
        <v>1614</v>
      </c>
      <c r="W15">
        <f t="shared" si="4"/>
        <v>5987</v>
      </c>
    </row>
    <row r="16" spans="1:23" ht="12.75">
      <c r="A16" t="s">
        <v>58</v>
      </c>
      <c r="C16">
        <v>27559</v>
      </c>
      <c r="D16">
        <v>28269</v>
      </c>
      <c r="E16">
        <v>29259</v>
      </c>
      <c r="F16">
        <v>30444</v>
      </c>
      <c r="G16">
        <v>115531</v>
      </c>
      <c r="I16" t="s">
        <v>58</v>
      </c>
      <c r="K16">
        <v>10075</v>
      </c>
      <c r="L16">
        <v>10342</v>
      </c>
      <c r="M16">
        <v>10300</v>
      </c>
      <c r="N16">
        <v>12283</v>
      </c>
      <c r="O16">
        <v>43000</v>
      </c>
      <c r="Q16" t="s">
        <v>58</v>
      </c>
      <c r="S16">
        <f t="shared" si="0"/>
        <v>37634</v>
      </c>
      <c r="T16">
        <f t="shared" si="1"/>
        <v>38611</v>
      </c>
      <c r="U16">
        <f t="shared" si="2"/>
        <v>39559</v>
      </c>
      <c r="V16">
        <f t="shared" si="3"/>
        <v>42727</v>
      </c>
      <c r="W16">
        <f t="shared" si="4"/>
        <v>158531</v>
      </c>
    </row>
    <row r="18" spans="1:17" ht="12.75">
      <c r="A18" s="6" t="s">
        <v>154</v>
      </c>
      <c r="I18" t="s">
        <v>142</v>
      </c>
      <c r="Q18" t="s">
        <v>142</v>
      </c>
    </row>
    <row r="19" spans="1:17" ht="12.75">
      <c r="A19" t="s">
        <v>81</v>
      </c>
      <c r="I19" t="s">
        <v>81</v>
      </c>
      <c r="Q19" t="s">
        <v>81</v>
      </c>
    </row>
    <row r="20" spans="1:23" ht="12.75">
      <c r="A20" t="s">
        <v>79</v>
      </c>
      <c r="B20" t="s">
        <v>79</v>
      </c>
      <c r="C20" t="s">
        <v>137</v>
      </c>
      <c r="G20" t="s">
        <v>58</v>
      </c>
      <c r="I20" t="s">
        <v>79</v>
      </c>
      <c r="J20" t="s">
        <v>79</v>
      </c>
      <c r="K20" t="s">
        <v>137</v>
      </c>
      <c r="O20" t="s">
        <v>58</v>
      </c>
      <c r="Q20" t="s">
        <v>79</v>
      </c>
      <c r="R20" t="s">
        <v>79</v>
      </c>
      <c r="S20" t="s">
        <v>137</v>
      </c>
      <c r="W20" t="s">
        <v>58</v>
      </c>
    </row>
    <row r="21" spans="3:22" ht="12.75">
      <c r="C21" t="s">
        <v>138</v>
      </c>
      <c r="D21" t="s">
        <v>139</v>
      </c>
      <c r="E21" t="s">
        <v>140</v>
      </c>
      <c r="F21" t="s">
        <v>141</v>
      </c>
      <c r="K21" t="s">
        <v>138</v>
      </c>
      <c r="L21" t="s">
        <v>139</v>
      </c>
      <c r="M21" t="s">
        <v>140</v>
      </c>
      <c r="N21" t="s">
        <v>141</v>
      </c>
      <c r="S21" t="s">
        <v>138</v>
      </c>
      <c r="T21" t="s">
        <v>139</v>
      </c>
      <c r="U21" t="s">
        <v>140</v>
      </c>
      <c r="V21" t="s">
        <v>141</v>
      </c>
    </row>
    <row r="22" spans="1:23" ht="12.75">
      <c r="A22" t="s">
        <v>94</v>
      </c>
      <c r="B22">
        <v>1</v>
      </c>
      <c r="C22">
        <v>18900</v>
      </c>
      <c r="D22">
        <v>19476</v>
      </c>
      <c r="E22">
        <v>18414</v>
      </c>
      <c r="F22">
        <v>17788</v>
      </c>
      <c r="G22">
        <v>74578</v>
      </c>
      <c r="I22" t="s">
        <v>94</v>
      </c>
      <c r="J22">
        <v>1</v>
      </c>
      <c r="K22">
        <v>4576</v>
      </c>
      <c r="L22">
        <v>4434</v>
      </c>
      <c r="M22">
        <v>4315</v>
      </c>
      <c r="N22">
        <v>5383</v>
      </c>
      <c r="O22">
        <v>18708</v>
      </c>
      <c r="Q22" t="s">
        <v>94</v>
      </c>
      <c r="R22">
        <v>1</v>
      </c>
      <c r="S22">
        <f aca="true" t="shared" si="5" ref="S22:S33">+K22+C22</f>
        <v>23476</v>
      </c>
      <c r="T22">
        <f aca="true" t="shared" si="6" ref="T22:T33">+L22+D22</f>
        <v>23910</v>
      </c>
      <c r="U22">
        <f aca="true" t="shared" si="7" ref="U22:U33">+M22+E22</f>
        <v>22729</v>
      </c>
      <c r="V22">
        <f aca="true" t="shared" si="8" ref="V22:V33">+N22+F22</f>
        <v>23171</v>
      </c>
      <c r="W22">
        <f aca="true" t="shared" si="9" ref="W22:W33">+O22+G22</f>
        <v>93286</v>
      </c>
    </row>
    <row r="23" spans="2:23" ht="12.75">
      <c r="B23">
        <v>2</v>
      </c>
      <c r="C23">
        <v>23349</v>
      </c>
      <c r="D23">
        <v>22536</v>
      </c>
      <c r="E23">
        <v>22829</v>
      </c>
      <c r="F23">
        <v>23633</v>
      </c>
      <c r="G23">
        <v>92347</v>
      </c>
      <c r="J23">
        <v>2</v>
      </c>
      <c r="K23">
        <v>607</v>
      </c>
      <c r="L23">
        <v>607</v>
      </c>
      <c r="M23">
        <v>476</v>
      </c>
      <c r="N23">
        <v>294</v>
      </c>
      <c r="O23">
        <v>1984</v>
      </c>
      <c r="R23">
        <v>2</v>
      </c>
      <c r="S23">
        <f t="shared" si="5"/>
        <v>23956</v>
      </c>
      <c r="T23">
        <f t="shared" si="6"/>
        <v>23143</v>
      </c>
      <c r="U23">
        <f t="shared" si="7"/>
        <v>23305</v>
      </c>
      <c r="V23">
        <f t="shared" si="8"/>
        <v>23927</v>
      </c>
      <c r="W23">
        <f t="shared" si="9"/>
        <v>94331</v>
      </c>
    </row>
    <row r="24" spans="2:23" ht="12.75">
      <c r="B24">
        <v>3</v>
      </c>
      <c r="C24">
        <v>13963</v>
      </c>
      <c r="D24">
        <v>13761</v>
      </c>
      <c r="E24">
        <v>13807</v>
      </c>
      <c r="F24">
        <v>12827</v>
      </c>
      <c r="G24">
        <v>54358</v>
      </c>
      <c r="J24">
        <v>3</v>
      </c>
      <c r="K24">
        <v>1754</v>
      </c>
      <c r="L24">
        <v>1752</v>
      </c>
      <c r="M24">
        <v>1720</v>
      </c>
      <c r="N24">
        <v>2591</v>
      </c>
      <c r="O24">
        <v>7817</v>
      </c>
      <c r="R24">
        <v>3</v>
      </c>
      <c r="S24">
        <f t="shared" si="5"/>
        <v>15717</v>
      </c>
      <c r="T24">
        <f t="shared" si="6"/>
        <v>15513</v>
      </c>
      <c r="U24">
        <f t="shared" si="7"/>
        <v>15527</v>
      </c>
      <c r="V24">
        <f t="shared" si="8"/>
        <v>15418</v>
      </c>
      <c r="W24">
        <f t="shared" si="9"/>
        <v>62175</v>
      </c>
    </row>
    <row r="25" spans="2:23" ht="12.75">
      <c r="B25">
        <v>4</v>
      </c>
      <c r="C25">
        <v>5852</v>
      </c>
      <c r="D25">
        <v>5987</v>
      </c>
      <c r="E25">
        <v>5729</v>
      </c>
      <c r="F25">
        <v>5648</v>
      </c>
      <c r="G25">
        <v>23216</v>
      </c>
      <c r="J25">
        <v>4</v>
      </c>
      <c r="K25">
        <v>523</v>
      </c>
      <c r="L25">
        <v>606</v>
      </c>
      <c r="M25">
        <v>561</v>
      </c>
      <c r="N25">
        <v>481</v>
      </c>
      <c r="O25">
        <v>2171</v>
      </c>
      <c r="R25">
        <v>4</v>
      </c>
      <c r="S25">
        <f t="shared" si="5"/>
        <v>6375</v>
      </c>
      <c r="T25">
        <f t="shared" si="6"/>
        <v>6593</v>
      </c>
      <c r="U25">
        <f t="shared" si="7"/>
        <v>6290</v>
      </c>
      <c r="V25">
        <f t="shared" si="8"/>
        <v>6129</v>
      </c>
      <c r="W25">
        <f t="shared" si="9"/>
        <v>25387</v>
      </c>
    </row>
    <row r="26" spans="2:23" ht="12.75">
      <c r="B26">
        <v>5</v>
      </c>
      <c r="C26">
        <v>5493</v>
      </c>
      <c r="D26">
        <v>5430</v>
      </c>
      <c r="E26">
        <v>5684</v>
      </c>
      <c r="F26">
        <v>5420</v>
      </c>
      <c r="G26">
        <v>22027</v>
      </c>
      <c r="J26">
        <v>5</v>
      </c>
      <c r="K26">
        <v>286</v>
      </c>
      <c r="L26">
        <v>427</v>
      </c>
      <c r="M26">
        <v>418</v>
      </c>
      <c r="N26">
        <v>513</v>
      </c>
      <c r="O26">
        <v>1644</v>
      </c>
      <c r="R26">
        <v>5</v>
      </c>
      <c r="S26">
        <f t="shared" si="5"/>
        <v>5779</v>
      </c>
      <c r="T26">
        <f t="shared" si="6"/>
        <v>5857</v>
      </c>
      <c r="U26">
        <f t="shared" si="7"/>
        <v>6102</v>
      </c>
      <c r="V26">
        <f t="shared" si="8"/>
        <v>5933</v>
      </c>
      <c r="W26">
        <f t="shared" si="9"/>
        <v>23671</v>
      </c>
    </row>
    <row r="27" spans="2:23" ht="12.75">
      <c r="B27">
        <v>6</v>
      </c>
      <c r="C27">
        <v>18210</v>
      </c>
      <c r="D27">
        <v>18360</v>
      </c>
      <c r="E27">
        <v>18707</v>
      </c>
      <c r="F27">
        <v>19183</v>
      </c>
      <c r="G27">
        <v>74460</v>
      </c>
      <c r="J27">
        <v>6</v>
      </c>
      <c r="K27">
        <v>2625</v>
      </c>
      <c r="L27">
        <v>2713</v>
      </c>
      <c r="M27">
        <v>2501</v>
      </c>
      <c r="N27">
        <v>2728</v>
      </c>
      <c r="O27">
        <v>10567</v>
      </c>
      <c r="R27">
        <v>6</v>
      </c>
      <c r="S27">
        <f t="shared" si="5"/>
        <v>20835</v>
      </c>
      <c r="T27">
        <f t="shared" si="6"/>
        <v>21073</v>
      </c>
      <c r="U27">
        <f t="shared" si="7"/>
        <v>21208</v>
      </c>
      <c r="V27">
        <f t="shared" si="8"/>
        <v>21911</v>
      </c>
      <c r="W27">
        <f t="shared" si="9"/>
        <v>85027</v>
      </c>
    </row>
    <row r="28" spans="2:23" ht="12.75">
      <c r="B28">
        <v>7</v>
      </c>
      <c r="C28">
        <v>16284</v>
      </c>
      <c r="D28">
        <v>16561</v>
      </c>
      <c r="E28">
        <v>17264</v>
      </c>
      <c r="F28">
        <v>16862</v>
      </c>
      <c r="G28">
        <v>66971</v>
      </c>
      <c r="J28">
        <v>7</v>
      </c>
      <c r="K28">
        <v>1017</v>
      </c>
      <c r="L28">
        <v>1122</v>
      </c>
      <c r="M28">
        <v>975</v>
      </c>
      <c r="N28">
        <v>1438</v>
      </c>
      <c r="O28">
        <v>4552</v>
      </c>
      <c r="R28">
        <v>7</v>
      </c>
      <c r="S28">
        <f t="shared" si="5"/>
        <v>17301</v>
      </c>
      <c r="T28">
        <f t="shared" si="6"/>
        <v>17683</v>
      </c>
      <c r="U28">
        <f t="shared" si="7"/>
        <v>18239</v>
      </c>
      <c r="V28">
        <f t="shared" si="8"/>
        <v>18300</v>
      </c>
      <c r="W28">
        <f t="shared" si="9"/>
        <v>71523</v>
      </c>
    </row>
    <row r="29" spans="2:23" ht="12.75">
      <c r="B29">
        <v>8</v>
      </c>
      <c r="C29">
        <v>7395</v>
      </c>
      <c r="D29">
        <v>7471</v>
      </c>
      <c r="E29">
        <v>7528</v>
      </c>
      <c r="F29">
        <v>8531</v>
      </c>
      <c r="G29">
        <v>30925</v>
      </c>
      <c r="J29">
        <v>8</v>
      </c>
      <c r="K29">
        <v>663</v>
      </c>
      <c r="L29">
        <v>633</v>
      </c>
      <c r="M29">
        <v>532</v>
      </c>
      <c r="N29">
        <v>250</v>
      </c>
      <c r="O29">
        <v>2078</v>
      </c>
      <c r="R29">
        <v>8</v>
      </c>
      <c r="S29">
        <f t="shared" si="5"/>
        <v>8058</v>
      </c>
      <c r="T29">
        <f t="shared" si="6"/>
        <v>8104</v>
      </c>
      <c r="U29">
        <f t="shared" si="7"/>
        <v>8060</v>
      </c>
      <c r="V29">
        <f t="shared" si="8"/>
        <v>8781</v>
      </c>
      <c r="W29">
        <f t="shared" si="9"/>
        <v>33003</v>
      </c>
    </row>
    <row r="30" spans="2:23" ht="12.75">
      <c r="B30">
        <v>9</v>
      </c>
      <c r="C30">
        <v>5082</v>
      </c>
      <c r="D30">
        <v>5082</v>
      </c>
      <c r="E30">
        <v>5247</v>
      </c>
      <c r="F30">
        <v>5211</v>
      </c>
      <c r="G30">
        <v>20622</v>
      </c>
      <c r="J30">
        <v>9</v>
      </c>
      <c r="K30">
        <v>70</v>
      </c>
      <c r="L30">
        <v>68</v>
      </c>
      <c r="M30">
        <v>62</v>
      </c>
      <c r="N30">
        <v>86</v>
      </c>
      <c r="O30">
        <v>286</v>
      </c>
      <c r="R30">
        <v>9</v>
      </c>
      <c r="S30">
        <f t="shared" si="5"/>
        <v>5152</v>
      </c>
      <c r="T30">
        <f t="shared" si="6"/>
        <v>5150</v>
      </c>
      <c r="U30">
        <f t="shared" si="7"/>
        <v>5309</v>
      </c>
      <c r="V30">
        <f t="shared" si="8"/>
        <v>5297</v>
      </c>
      <c r="W30">
        <f t="shared" si="9"/>
        <v>20908</v>
      </c>
    </row>
    <row r="31" spans="2:23" ht="12.75">
      <c r="B31">
        <v>88</v>
      </c>
      <c r="C31">
        <v>1519</v>
      </c>
      <c r="D31">
        <v>1306</v>
      </c>
      <c r="E31">
        <v>1323</v>
      </c>
      <c r="F31">
        <v>1422</v>
      </c>
      <c r="G31">
        <v>5570</v>
      </c>
      <c r="J31">
        <v>88</v>
      </c>
      <c r="K31">
        <v>65</v>
      </c>
      <c r="L31">
        <v>50</v>
      </c>
      <c r="M31">
        <v>62</v>
      </c>
      <c r="N31">
        <v>43</v>
      </c>
      <c r="O31">
        <v>220</v>
      </c>
      <c r="R31">
        <v>88</v>
      </c>
      <c r="S31">
        <f t="shared" si="5"/>
        <v>1584</v>
      </c>
      <c r="T31">
        <f t="shared" si="6"/>
        <v>1356</v>
      </c>
      <c r="U31">
        <f t="shared" si="7"/>
        <v>1385</v>
      </c>
      <c r="V31">
        <f t="shared" si="8"/>
        <v>1465</v>
      </c>
      <c r="W31">
        <f t="shared" si="9"/>
        <v>5790</v>
      </c>
    </row>
    <row r="32" spans="2:23" ht="12.75">
      <c r="B32">
        <v>99</v>
      </c>
      <c r="C32">
        <v>1238</v>
      </c>
      <c r="D32">
        <v>575</v>
      </c>
      <c r="E32">
        <v>554</v>
      </c>
      <c r="F32">
        <v>350</v>
      </c>
      <c r="G32">
        <v>2717</v>
      </c>
      <c r="J32">
        <v>99</v>
      </c>
      <c r="K32">
        <v>1182</v>
      </c>
      <c r="L32">
        <v>1432</v>
      </c>
      <c r="M32">
        <v>1987</v>
      </c>
      <c r="N32">
        <v>1759</v>
      </c>
      <c r="O32">
        <v>6360</v>
      </c>
      <c r="R32">
        <v>99</v>
      </c>
      <c r="S32">
        <f t="shared" si="5"/>
        <v>2420</v>
      </c>
      <c r="T32">
        <f t="shared" si="6"/>
        <v>2007</v>
      </c>
      <c r="U32">
        <f t="shared" si="7"/>
        <v>2541</v>
      </c>
      <c r="V32">
        <f t="shared" si="8"/>
        <v>2109</v>
      </c>
      <c r="W32">
        <f t="shared" si="9"/>
        <v>9077</v>
      </c>
    </row>
    <row r="33" spans="1:23" ht="12.75">
      <c r="A33" t="s">
        <v>58</v>
      </c>
      <c r="C33">
        <v>117285</v>
      </c>
      <c r="D33">
        <v>116545</v>
      </c>
      <c r="E33">
        <v>117086</v>
      </c>
      <c r="F33">
        <v>116875</v>
      </c>
      <c r="G33">
        <v>467791</v>
      </c>
      <c r="I33" t="s">
        <v>58</v>
      </c>
      <c r="K33">
        <v>13368</v>
      </c>
      <c r="L33">
        <v>13844</v>
      </c>
      <c r="M33">
        <v>13609</v>
      </c>
      <c r="N33">
        <v>15566</v>
      </c>
      <c r="O33">
        <v>56387</v>
      </c>
      <c r="Q33" t="s">
        <v>58</v>
      </c>
      <c r="S33">
        <f t="shared" si="5"/>
        <v>130653</v>
      </c>
      <c r="T33">
        <f t="shared" si="6"/>
        <v>130389</v>
      </c>
      <c r="U33">
        <f t="shared" si="7"/>
        <v>130695</v>
      </c>
      <c r="V33">
        <f t="shared" si="8"/>
        <v>132441</v>
      </c>
      <c r="W33">
        <f t="shared" si="9"/>
        <v>524178</v>
      </c>
    </row>
    <row r="36" spans="2:23" ht="12.75">
      <c r="B36">
        <v>1</v>
      </c>
      <c r="C36" s="7">
        <f aca="true" t="shared" si="10" ref="C36:G47">+C5*100/C22</f>
        <v>22.137566137566136</v>
      </c>
      <c r="D36" s="7">
        <f t="shared" si="10"/>
        <v>22.484082973916614</v>
      </c>
      <c r="E36" s="7">
        <f t="shared" si="10"/>
        <v>22.493754751819267</v>
      </c>
      <c r="F36" s="7">
        <f t="shared" si="10"/>
        <v>22.756914774004947</v>
      </c>
      <c r="G36" s="7">
        <f t="shared" si="10"/>
        <v>22.46372924991284</v>
      </c>
      <c r="J36">
        <v>1</v>
      </c>
      <c r="K36" s="7">
        <f aca="true" t="shared" si="11" ref="K36:O47">+K5*100/K22</f>
        <v>85.90472027972028</v>
      </c>
      <c r="L36" s="7">
        <f t="shared" si="11"/>
        <v>86.42309427153812</v>
      </c>
      <c r="M36" s="7">
        <f t="shared" si="11"/>
        <v>82.96639629200463</v>
      </c>
      <c r="N36" s="7">
        <f t="shared" si="11"/>
        <v>86.3273267694594</v>
      </c>
      <c r="O36" s="7">
        <f t="shared" si="11"/>
        <v>85.47145606157794</v>
      </c>
      <c r="R36">
        <v>1</v>
      </c>
      <c r="S36" s="7">
        <f aca="true" t="shared" si="12" ref="S36:W47">+S5*100/S22</f>
        <v>34.567217583915486</v>
      </c>
      <c r="T36" s="7">
        <f t="shared" si="12"/>
        <v>34.341279799247175</v>
      </c>
      <c r="U36" s="7">
        <f t="shared" si="12"/>
        <v>33.97421795943508</v>
      </c>
      <c r="V36" s="7">
        <f t="shared" si="12"/>
        <v>37.52535496957404</v>
      </c>
      <c r="W36" s="7">
        <f t="shared" si="12"/>
        <v>35.09958621872521</v>
      </c>
    </row>
    <row r="37" spans="2:23" ht="12.75">
      <c r="B37">
        <v>2</v>
      </c>
      <c r="C37" s="7">
        <f t="shared" si="10"/>
        <v>19.75245192513598</v>
      </c>
      <c r="D37" s="7">
        <f t="shared" si="10"/>
        <v>21.747426340078096</v>
      </c>
      <c r="E37" s="7">
        <f t="shared" si="10"/>
        <v>23.50957115949012</v>
      </c>
      <c r="F37" s="7">
        <f t="shared" si="10"/>
        <v>25.840985063259</v>
      </c>
      <c r="G37" s="7">
        <f t="shared" si="10"/>
        <v>22.72623907652658</v>
      </c>
      <c r="J37">
        <v>2</v>
      </c>
      <c r="K37" s="7">
        <f t="shared" si="11"/>
        <v>84.3492586490939</v>
      </c>
      <c r="L37" s="7">
        <f t="shared" si="11"/>
        <v>82.70181219110378</v>
      </c>
      <c r="M37" s="7">
        <f t="shared" si="11"/>
        <v>86.97478991596638</v>
      </c>
      <c r="N37" s="7">
        <f t="shared" si="11"/>
        <v>84.01360544217687</v>
      </c>
      <c r="O37" s="7">
        <f t="shared" si="11"/>
        <v>84.42540322580645</v>
      </c>
      <c r="R37">
        <v>2</v>
      </c>
      <c r="S37" s="7">
        <f t="shared" si="12"/>
        <v>21.389213558190015</v>
      </c>
      <c r="T37" s="7">
        <f t="shared" si="12"/>
        <v>23.346152184245778</v>
      </c>
      <c r="U37" s="7">
        <f t="shared" si="12"/>
        <v>24.80583565758421</v>
      </c>
      <c r="V37" s="7">
        <f t="shared" si="12"/>
        <v>26.555773812011534</v>
      </c>
      <c r="W37" s="7">
        <f t="shared" si="12"/>
        <v>24.023915785902833</v>
      </c>
    </row>
    <row r="38" spans="2:23" ht="12.75">
      <c r="B38">
        <v>3</v>
      </c>
      <c r="C38" s="7">
        <f t="shared" si="10"/>
        <v>26.255102771610684</v>
      </c>
      <c r="D38" s="7">
        <f t="shared" si="10"/>
        <v>27.04745294673352</v>
      </c>
      <c r="E38" s="7">
        <f t="shared" si="10"/>
        <v>27.855435648584052</v>
      </c>
      <c r="F38" s="7">
        <f t="shared" si="10"/>
        <v>25.836126919778593</v>
      </c>
      <c r="G38" s="7">
        <f t="shared" si="10"/>
        <v>26.76330990838515</v>
      </c>
      <c r="J38">
        <v>3</v>
      </c>
      <c r="K38" s="7">
        <f t="shared" si="11"/>
        <v>98.74572405929304</v>
      </c>
      <c r="L38" s="7">
        <f t="shared" si="11"/>
        <v>98.91552511415524</v>
      </c>
      <c r="M38" s="7">
        <f t="shared" si="11"/>
        <v>98.95348837209302</v>
      </c>
      <c r="N38" s="7">
        <f t="shared" si="11"/>
        <v>97.06676958703203</v>
      </c>
      <c r="O38" s="7">
        <f t="shared" si="11"/>
        <v>98.2729947550211</v>
      </c>
      <c r="R38">
        <v>3</v>
      </c>
      <c r="S38" s="7">
        <f t="shared" si="12"/>
        <v>34.34497677673856</v>
      </c>
      <c r="T38" s="7">
        <f t="shared" si="12"/>
        <v>35.16405595307162</v>
      </c>
      <c r="U38" s="7">
        <f t="shared" si="12"/>
        <v>35.73130675597346</v>
      </c>
      <c r="V38" s="7">
        <f t="shared" si="12"/>
        <v>37.80645998183941</v>
      </c>
      <c r="W38" s="7">
        <f t="shared" si="12"/>
        <v>35.75392038600724</v>
      </c>
    </row>
    <row r="39" spans="2:23" ht="12.75">
      <c r="B39">
        <v>4</v>
      </c>
      <c r="C39" s="7">
        <f t="shared" si="10"/>
        <v>21.103896103896105</v>
      </c>
      <c r="D39" s="7">
        <f t="shared" si="10"/>
        <v>21.479873058292966</v>
      </c>
      <c r="E39" s="7">
        <f t="shared" si="10"/>
        <v>23.1279455402339</v>
      </c>
      <c r="F39" s="7">
        <f t="shared" si="10"/>
        <v>23.689801699716714</v>
      </c>
      <c r="G39" s="7">
        <f t="shared" si="10"/>
        <v>22.329427980702963</v>
      </c>
      <c r="J39">
        <v>4</v>
      </c>
      <c r="K39" s="7">
        <f t="shared" si="11"/>
        <v>94.83747609942638</v>
      </c>
      <c r="L39" s="7">
        <f t="shared" si="11"/>
        <v>96.86468646864687</v>
      </c>
      <c r="M39" s="7">
        <f t="shared" si="11"/>
        <v>95.72192513368984</v>
      </c>
      <c r="N39" s="7">
        <f t="shared" si="11"/>
        <v>96.88149688149689</v>
      </c>
      <c r="O39" s="7">
        <f t="shared" si="11"/>
        <v>96.08475356978352</v>
      </c>
      <c r="R39">
        <v>4</v>
      </c>
      <c r="S39" s="7">
        <f t="shared" si="12"/>
        <v>27.152941176470588</v>
      </c>
      <c r="T39" s="7">
        <f t="shared" si="12"/>
        <v>28.408918549977248</v>
      </c>
      <c r="U39" s="7">
        <f t="shared" si="12"/>
        <v>29.60254372019078</v>
      </c>
      <c r="V39" s="7">
        <f t="shared" si="12"/>
        <v>29.43383912546908</v>
      </c>
      <c r="W39" s="7">
        <f t="shared" si="12"/>
        <v>28.636703824792217</v>
      </c>
    </row>
    <row r="40" spans="2:23" ht="12.75">
      <c r="B40">
        <v>5</v>
      </c>
      <c r="C40" s="7">
        <f t="shared" si="10"/>
        <v>22.974695066448206</v>
      </c>
      <c r="D40" s="7">
        <f t="shared" si="10"/>
        <v>23.03867403314917</v>
      </c>
      <c r="E40" s="7">
        <f t="shared" si="10"/>
        <v>21.97396199859254</v>
      </c>
      <c r="F40" s="7">
        <f t="shared" si="10"/>
        <v>23.118081180811807</v>
      </c>
      <c r="G40" s="7">
        <f t="shared" si="10"/>
        <v>22.767512598174967</v>
      </c>
      <c r="J40">
        <v>5</v>
      </c>
      <c r="K40" s="7">
        <f t="shared" si="11"/>
        <v>94.05594405594405</v>
      </c>
      <c r="L40" s="7">
        <f t="shared" si="11"/>
        <v>98.36065573770492</v>
      </c>
      <c r="M40" s="7">
        <f t="shared" si="11"/>
        <v>92.82296650717703</v>
      </c>
      <c r="N40" s="7">
        <f t="shared" si="11"/>
        <v>92.39766081871345</v>
      </c>
      <c r="O40" s="7">
        <f t="shared" si="11"/>
        <v>94.34306569343066</v>
      </c>
      <c r="R40">
        <v>5</v>
      </c>
      <c r="S40" s="7">
        <f t="shared" si="12"/>
        <v>26.492472746149854</v>
      </c>
      <c r="T40" s="7">
        <f t="shared" si="12"/>
        <v>28.529964145466963</v>
      </c>
      <c r="U40" s="7">
        <f t="shared" si="12"/>
        <v>26.82726974762373</v>
      </c>
      <c r="V40" s="7">
        <f t="shared" si="12"/>
        <v>29.108376875105343</v>
      </c>
      <c r="W40" s="7">
        <f t="shared" si="12"/>
        <v>27.738583076338134</v>
      </c>
    </row>
    <row r="41" spans="2:23" ht="12.75">
      <c r="B41">
        <v>6</v>
      </c>
      <c r="C41" s="7">
        <f t="shared" si="10"/>
        <v>26.963207029104886</v>
      </c>
      <c r="D41" s="7">
        <f t="shared" si="10"/>
        <v>26.884531590413943</v>
      </c>
      <c r="E41" s="7">
        <f t="shared" si="10"/>
        <v>26.150638798310794</v>
      </c>
      <c r="F41" s="7">
        <f t="shared" si="10"/>
        <v>27.36276911849033</v>
      </c>
      <c r="G41" s="7">
        <f t="shared" si="10"/>
        <v>26.84260005372012</v>
      </c>
      <c r="J41">
        <v>6</v>
      </c>
      <c r="K41" s="12">
        <f t="shared" si="11"/>
        <v>18.62857142857143</v>
      </c>
      <c r="L41" s="12">
        <f t="shared" si="11"/>
        <v>20.6413564319941</v>
      </c>
      <c r="M41" s="12">
        <f t="shared" si="11"/>
        <v>18.472610955617753</v>
      </c>
      <c r="N41" s="12">
        <f t="shared" si="11"/>
        <v>27.969208211143695</v>
      </c>
      <c r="O41" s="12">
        <f t="shared" si="11"/>
        <v>21.51982587300085</v>
      </c>
      <c r="R41">
        <v>6</v>
      </c>
      <c r="S41" s="7">
        <f t="shared" si="12"/>
        <v>25.913126949844013</v>
      </c>
      <c r="T41" s="7">
        <f t="shared" si="12"/>
        <v>26.080766858064823</v>
      </c>
      <c r="U41" s="7">
        <f t="shared" si="12"/>
        <v>25.24519049415315</v>
      </c>
      <c r="V41" s="7">
        <f t="shared" si="12"/>
        <v>27.438273013554834</v>
      </c>
      <c r="W41" s="7">
        <f t="shared" si="12"/>
        <v>26.181095416749972</v>
      </c>
    </row>
    <row r="42" spans="2:23" ht="12.75">
      <c r="B42">
        <v>7</v>
      </c>
      <c r="C42" s="7">
        <f t="shared" si="10"/>
        <v>25.57111274871039</v>
      </c>
      <c r="D42" s="7">
        <f t="shared" si="10"/>
        <v>26.671094740655757</v>
      </c>
      <c r="E42" s="7">
        <f t="shared" si="10"/>
        <v>28.382761816496757</v>
      </c>
      <c r="F42" s="7">
        <f t="shared" si="10"/>
        <v>29.782943897521054</v>
      </c>
      <c r="G42" s="7">
        <f t="shared" si="10"/>
        <v>27.628376461453463</v>
      </c>
      <c r="J42">
        <v>7</v>
      </c>
      <c r="K42" s="7">
        <f t="shared" si="11"/>
        <v>85.84070796460178</v>
      </c>
      <c r="L42" s="7">
        <f t="shared" si="11"/>
        <v>82.88770053475936</v>
      </c>
      <c r="M42" s="7">
        <f t="shared" si="11"/>
        <v>85.12820512820512</v>
      </c>
      <c r="N42" s="7">
        <f t="shared" si="11"/>
        <v>87.55215577190542</v>
      </c>
      <c r="O42" s="7">
        <f t="shared" si="11"/>
        <v>85.50087873462215</v>
      </c>
      <c r="R42">
        <v>7</v>
      </c>
      <c r="S42" s="7">
        <f t="shared" si="12"/>
        <v>29.11392405063291</v>
      </c>
      <c r="T42" s="7">
        <f t="shared" si="12"/>
        <v>30.23808177345473</v>
      </c>
      <c r="U42" s="7">
        <f t="shared" si="12"/>
        <v>31.416196063380667</v>
      </c>
      <c r="V42" s="7">
        <f t="shared" si="12"/>
        <v>34.322404371584696</v>
      </c>
      <c r="W42" s="7">
        <f t="shared" si="12"/>
        <v>31.311606056792918</v>
      </c>
    </row>
    <row r="43" spans="2:23" ht="12.75">
      <c r="B43">
        <v>8</v>
      </c>
      <c r="C43" s="7">
        <f t="shared" si="10"/>
        <v>18.999323867478026</v>
      </c>
      <c r="D43" s="7">
        <f t="shared" si="10"/>
        <v>21.630303841520547</v>
      </c>
      <c r="E43" s="7">
        <f t="shared" si="10"/>
        <v>22.29011689691817</v>
      </c>
      <c r="F43" s="7">
        <f t="shared" si="10"/>
        <v>28.4257414136678</v>
      </c>
      <c r="G43" s="7">
        <f t="shared" si="10"/>
        <v>23.03637833468068</v>
      </c>
      <c r="J43">
        <v>8</v>
      </c>
      <c r="K43" s="7">
        <f t="shared" si="11"/>
        <v>98.49170437405732</v>
      </c>
      <c r="L43" s="7">
        <f t="shared" si="11"/>
        <v>97.47235387045814</v>
      </c>
      <c r="M43" s="7">
        <f t="shared" si="11"/>
        <v>97.93233082706767</v>
      </c>
      <c r="N43" s="7">
        <f t="shared" si="11"/>
        <v>97.6</v>
      </c>
      <c r="O43" s="7">
        <f t="shared" si="11"/>
        <v>97.93070259865254</v>
      </c>
      <c r="R43">
        <v>8</v>
      </c>
      <c r="S43" s="7">
        <f t="shared" si="12"/>
        <v>25.53983618763961</v>
      </c>
      <c r="T43" s="7">
        <f t="shared" si="12"/>
        <v>27.554294175715697</v>
      </c>
      <c r="U43" s="7">
        <f t="shared" si="12"/>
        <v>27.28287841191067</v>
      </c>
      <c r="V43" s="7">
        <f t="shared" si="12"/>
        <v>30.395171392779865</v>
      </c>
      <c r="W43" s="7">
        <f t="shared" si="12"/>
        <v>27.752022543405143</v>
      </c>
    </row>
    <row r="44" spans="2:23" ht="12.75">
      <c r="B44">
        <v>9</v>
      </c>
      <c r="C44" s="7">
        <f t="shared" si="10"/>
        <v>31.385281385281385</v>
      </c>
      <c r="D44" s="7">
        <f t="shared" si="10"/>
        <v>29.41755214482487</v>
      </c>
      <c r="E44" s="7">
        <f t="shared" si="10"/>
        <v>30.226796264532112</v>
      </c>
      <c r="F44" s="7">
        <f t="shared" si="10"/>
        <v>27.729802341201307</v>
      </c>
      <c r="G44" s="7">
        <f t="shared" si="10"/>
        <v>29.68189312384832</v>
      </c>
      <c r="J44">
        <v>9</v>
      </c>
      <c r="K44" s="7">
        <f t="shared" si="11"/>
        <v>78.57142857142857</v>
      </c>
      <c r="L44" s="7">
        <f t="shared" si="11"/>
        <v>79.41176470588235</v>
      </c>
      <c r="M44" s="7">
        <f t="shared" si="11"/>
        <v>82.25806451612904</v>
      </c>
      <c r="N44" s="7">
        <f t="shared" si="11"/>
        <v>93.02325581395348</v>
      </c>
      <c r="O44" s="7">
        <f t="shared" si="11"/>
        <v>83.91608391608392</v>
      </c>
      <c r="R44">
        <v>9</v>
      </c>
      <c r="S44" s="7">
        <f t="shared" si="12"/>
        <v>32.02639751552795</v>
      </c>
      <c r="T44" s="7">
        <f t="shared" si="12"/>
        <v>30.07766990291262</v>
      </c>
      <c r="U44" s="7">
        <f t="shared" si="12"/>
        <v>30.834432096440008</v>
      </c>
      <c r="V44" s="7">
        <f t="shared" si="12"/>
        <v>28.789881064753633</v>
      </c>
      <c r="W44" s="7">
        <f t="shared" si="12"/>
        <v>30.423761239716853</v>
      </c>
    </row>
    <row r="45" spans="2:23" ht="12.75">
      <c r="B45">
        <v>88</v>
      </c>
      <c r="C45" s="7">
        <f t="shared" si="10"/>
        <v>14.944042132982226</v>
      </c>
      <c r="D45" s="7">
        <f t="shared" si="10"/>
        <v>12.32771822358346</v>
      </c>
      <c r="E45" s="7">
        <f t="shared" si="10"/>
        <v>13.832199546485262</v>
      </c>
      <c r="F45" s="7">
        <f t="shared" si="10"/>
        <v>13.361462728551336</v>
      </c>
      <c r="G45" s="39">
        <f t="shared" si="10"/>
        <v>13.662477558348295</v>
      </c>
      <c r="J45">
        <v>88</v>
      </c>
      <c r="K45" s="7">
        <f t="shared" si="11"/>
        <v>66.15384615384616</v>
      </c>
      <c r="L45" s="7">
        <f t="shared" si="11"/>
        <v>58</v>
      </c>
      <c r="M45" s="7">
        <f t="shared" si="11"/>
        <v>59.67741935483871</v>
      </c>
      <c r="N45" s="7">
        <f t="shared" si="11"/>
        <v>62.7906976744186</v>
      </c>
      <c r="O45" s="39">
        <f t="shared" si="11"/>
        <v>61.81818181818182</v>
      </c>
      <c r="R45">
        <v>88</v>
      </c>
      <c r="S45" s="7">
        <f t="shared" si="12"/>
        <v>17.045454545454547</v>
      </c>
      <c r="T45" s="7">
        <f t="shared" si="12"/>
        <v>14.011799410029498</v>
      </c>
      <c r="U45" s="7">
        <f t="shared" si="12"/>
        <v>15.884476534296029</v>
      </c>
      <c r="V45" s="7">
        <f t="shared" si="12"/>
        <v>14.812286689419794</v>
      </c>
      <c r="W45" s="39">
        <f t="shared" si="12"/>
        <v>15.492227979274611</v>
      </c>
    </row>
    <row r="46" spans="2:23" ht="12.75">
      <c r="B46">
        <v>99</v>
      </c>
      <c r="C46" s="7">
        <f t="shared" si="10"/>
        <v>24.151857835218095</v>
      </c>
      <c r="D46" s="7">
        <f t="shared" si="10"/>
        <v>18.26086956521739</v>
      </c>
      <c r="E46" s="7">
        <f t="shared" si="10"/>
        <v>16.425992779783392</v>
      </c>
      <c r="F46" s="7">
        <f t="shared" si="10"/>
        <v>15.142857142857142</v>
      </c>
      <c r="G46" s="7">
        <f t="shared" si="10"/>
        <v>20.169304379830695</v>
      </c>
      <c r="J46">
        <v>99</v>
      </c>
      <c r="K46" s="7">
        <f t="shared" si="11"/>
        <v>86.46362098138748</v>
      </c>
      <c r="L46" s="7">
        <f t="shared" si="11"/>
        <v>75.27932960893855</v>
      </c>
      <c r="M46" s="7">
        <f t="shared" si="11"/>
        <v>89.4816305988928</v>
      </c>
      <c r="N46" s="7">
        <f t="shared" si="11"/>
        <v>88.74360432063672</v>
      </c>
      <c r="O46" s="7">
        <f t="shared" si="11"/>
        <v>85.51886792452831</v>
      </c>
      <c r="R46">
        <v>99</v>
      </c>
      <c r="S46" s="7">
        <f t="shared" si="12"/>
        <v>54.586776859504134</v>
      </c>
      <c r="T46" s="7">
        <f t="shared" si="12"/>
        <v>58.94369706028899</v>
      </c>
      <c r="U46" s="7">
        <f t="shared" si="12"/>
        <v>73.55371900826447</v>
      </c>
      <c r="V46" s="7">
        <f t="shared" si="12"/>
        <v>76.52916073968706</v>
      </c>
      <c r="W46" s="7">
        <f t="shared" si="12"/>
        <v>65.95791561088465</v>
      </c>
    </row>
    <row r="47" spans="3:23" ht="12.75">
      <c r="C47" s="7">
        <f t="shared" si="10"/>
        <v>23.497463443748135</v>
      </c>
      <c r="D47" s="7">
        <f t="shared" si="10"/>
        <v>24.25586683255395</v>
      </c>
      <c r="E47" s="7">
        <f t="shared" si="10"/>
        <v>24.989324086568846</v>
      </c>
      <c r="F47" s="7">
        <f t="shared" si="10"/>
        <v>26.048342245989303</v>
      </c>
      <c r="G47" s="7">
        <f t="shared" si="10"/>
        <v>24.69714038961844</v>
      </c>
      <c r="K47" s="7">
        <f t="shared" si="11"/>
        <v>75.36654697785757</v>
      </c>
      <c r="L47" s="7">
        <f t="shared" si="11"/>
        <v>74.70384281999422</v>
      </c>
      <c r="M47" s="7">
        <f t="shared" si="11"/>
        <v>75.68520831802483</v>
      </c>
      <c r="N47" s="7">
        <f t="shared" si="11"/>
        <v>78.90916099190544</v>
      </c>
      <c r="O47" s="39">
        <f t="shared" si="11"/>
        <v>76.25871211449447</v>
      </c>
      <c r="S47" s="7">
        <f t="shared" si="12"/>
        <v>28.80454333233833</v>
      </c>
      <c r="T47" s="7">
        <f t="shared" si="12"/>
        <v>29.612160535014457</v>
      </c>
      <c r="U47" s="7">
        <f t="shared" si="12"/>
        <v>30.268181644286315</v>
      </c>
      <c r="V47" s="7">
        <f t="shared" si="12"/>
        <v>32.261157798566906</v>
      </c>
      <c r="W47" s="39">
        <f t="shared" si="12"/>
        <v>30.24373399875615</v>
      </c>
    </row>
    <row r="48" spans="3:7" ht="12.75">
      <c r="C48" s="7"/>
      <c r="D48" s="7"/>
      <c r="E48" s="7"/>
      <c r="F48" s="7"/>
      <c r="G48" s="7"/>
    </row>
    <row r="49" spans="3:7" ht="12.75">
      <c r="C49" s="7"/>
      <c r="D49" s="7"/>
      <c r="E49" s="7"/>
      <c r="F49" s="7"/>
      <c r="G49" s="7"/>
    </row>
  </sheetData>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workbookViewId="0" topLeftCell="A1">
      <selection activeCell="N82" sqref="N82"/>
    </sheetView>
  </sheetViews>
  <sheetFormatPr defaultColWidth="11.421875" defaultRowHeight="12.75"/>
  <sheetData>
    <row r="1" ht="12.75">
      <c r="A1" s="95" t="s">
        <v>245</v>
      </c>
    </row>
  </sheetData>
  <sheetProtection password="E6BE" sheet="1" objects="1" scenarios="1"/>
  <hyperlinks>
    <hyperlink ref="A1" location="ÍNDICE!A1" display="Volver"/>
  </hyperlink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4:O148"/>
  <sheetViews>
    <sheetView showGridLines="0" showRowColHeaders="0" workbookViewId="0" topLeftCell="A109">
      <selection activeCell="AA148" sqref="AA148"/>
    </sheetView>
  </sheetViews>
  <sheetFormatPr defaultColWidth="11.421875" defaultRowHeight="12.75"/>
  <cols>
    <col min="2" max="2" width="29.00390625" style="0" customWidth="1"/>
    <col min="3" max="3" width="17.28125" style="0" customWidth="1"/>
    <col min="4" max="4" width="11.7109375" style="0" customWidth="1"/>
    <col min="5" max="5" width="15.7109375" style="0" customWidth="1"/>
    <col min="6" max="8" width="15.7109375" style="0" hidden="1" customWidth="1"/>
    <col min="9" max="11" width="15.7109375" style="0" customWidth="1"/>
    <col min="12" max="12" width="14.57421875" style="0" customWidth="1"/>
  </cols>
  <sheetData>
    <row r="4" spans="2:12" ht="18">
      <c r="B4" s="185" t="s">
        <v>119</v>
      </c>
      <c r="C4" s="185"/>
      <c r="D4" s="185"/>
      <c r="E4" s="185"/>
      <c r="F4" s="185"/>
      <c r="G4" s="185"/>
      <c r="H4" s="185"/>
      <c r="I4" s="185"/>
      <c r="J4" s="185"/>
      <c r="K4" s="185"/>
      <c r="L4" s="185"/>
    </row>
    <row r="5" ht="12.75" customHeight="1"/>
    <row r="6" spans="2:12" ht="12.75" customHeight="1">
      <c r="B6" s="183" t="s">
        <v>104</v>
      </c>
      <c r="C6" s="186" t="s">
        <v>0</v>
      </c>
      <c r="D6" s="186"/>
      <c r="E6" s="186"/>
      <c r="F6" s="54" t="s">
        <v>114</v>
      </c>
      <c r="G6" s="54"/>
      <c r="H6" s="54"/>
      <c r="I6" s="187" t="s">
        <v>223</v>
      </c>
      <c r="J6" s="183" t="s">
        <v>117</v>
      </c>
      <c r="K6" s="183" t="s">
        <v>118</v>
      </c>
      <c r="L6" s="188" t="s">
        <v>224</v>
      </c>
    </row>
    <row r="7" spans="2:12" ht="12.75">
      <c r="B7" s="184"/>
      <c r="C7" s="90" t="s">
        <v>225</v>
      </c>
      <c r="D7" s="90" t="s">
        <v>116</v>
      </c>
      <c r="E7" s="90" t="s">
        <v>121</v>
      </c>
      <c r="F7" s="54" t="s">
        <v>115</v>
      </c>
      <c r="G7" s="54" t="s">
        <v>116</v>
      </c>
      <c r="H7" s="54" t="s">
        <v>121</v>
      </c>
      <c r="I7" s="184"/>
      <c r="J7" s="184"/>
      <c r="K7" s="184"/>
      <c r="L7" s="189"/>
    </row>
    <row r="8" spans="2:12" ht="15" customHeight="1">
      <c r="B8" s="2" t="s">
        <v>105</v>
      </c>
      <c r="C8" s="76">
        <f>+F8*100/$I8</f>
        <v>71.35977091287748</v>
      </c>
      <c r="D8" s="76">
        <f>+G8*100/$I8</f>
        <v>8.786011801457827</v>
      </c>
      <c r="E8" s="76">
        <f>+H8*100/$I8</f>
        <v>19.8542172856647</v>
      </c>
      <c r="F8" s="10">
        <v>16447</v>
      </c>
      <c r="G8" s="10">
        <v>2025</v>
      </c>
      <c r="H8" s="46">
        <v>4576</v>
      </c>
      <c r="I8" s="46">
        <v>23048</v>
      </c>
      <c r="J8" s="114">
        <v>0.9767875737591114</v>
      </c>
      <c r="K8" s="47">
        <v>93.01724903342455</v>
      </c>
      <c r="L8" s="77">
        <v>90.85809300110581</v>
      </c>
    </row>
    <row r="9" spans="2:12" ht="15" customHeight="1">
      <c r="B9" s="3" t="s">
        <v>106</v>
      </c>
      <c r="C9" s="76">
        <f aca="true" t="shared" si="0" ref="C9:C17">+F9*100/$I9</f>
        <v>89.65609170887764</v>
      </c>
      <c r="D9" s="76">
        <f aca="true" t="shared" si="1" ref="D9:D17">+G9*100/$I9</f>
        <v>7.646849728961166</v>
      </c>
      <c r="E9" s="76">
        <f aca="true" t="shared" si="2" ref="E9:E17">+H9*100/$I9</f>
        <v>2.6970585621612013</v>
      </c>
      <c r="F9" s="10">
        <v>20178</v>
      </c>
      <c r="G9" s="10">
        <v>1721</v>
      </c>
      <c r="H9" s="46">
        <v>607</v>
      </c>
      <c r="I9" s="46">
        <v>22506</v>
      </c>
      <c r="J9" s="114">
        <v>0.8562605527414912</v>
      </c>
      <c r="K9" s="47">
        <v>80.5465685572766</v>
      </c>
      <c r="L9" s="77">
        <v>68.96884931428407</v>
      </c>
    </row>
    <row r="10" spans="2:12" ht="15" customHeight="1">
      <c r="B10" s="2" t="s">
        <v>107</v>
      </c>
      <c r="C10" s="76">
        <f t="shared" si="0"/>
        <v>78.71865918767318</v>
      </c>
      <c r="D10" s="76">
        <f t="shared" si="1"/>
        <v>9.427586672974252</v>
      </c>
      <c r="E10" s="76">
        <f t="shared" si="2"/>
        <v>11.85375413935257</v>
      </c>
      <c r="F10" s="10">
        <v>11648</v>
      </c>
      <c r="G10" s="10">
        <v>1395</v>
      </c>
      <c r="H10" s="46">
        <v>1754</v>
      </c>
      <c r="I10" s="46">
        <v>14797</v>
      </c>
      <c r="J10" s="114">
        <v>0.9081570588632831</v>
      </c>
      <c r="K10" s="47">
        <v>87.72855550549008</v>
      </c>
      <c r="L10" s="77">
        <v>79.67130694619016</v>
      </c>
    </row>
    <row r="11" spans="2:12" ht="15" customHeight="1">
      <c r="B11" s="2" t="s">
        <v>108</v>
      </c>
      <c r="C11" s="76">
        <f t="shared" si="0"/>
        <v>72.19903155785607</v>
      </c>
      <c r="D11" s="76">
        <f t="shared" si="1"/>
        <v>19.068291868425447</v>
      </c>
      <c r="E11" s="76">
        <f t="shared" si="2"/>
        <v>8.732676573718484</v>
      </c>
      <c r="F11" s="10">
        <v>4324</v>
      </c>
      <c r="G11" s="10">
        <v>1142</v>
      </c>
      <c r="H11" s="46">
        <v>523</v>
      </c>
      <c r="I11" s="46">
        <v>5989</v>
      </c>
      <c r="J11" s="114">
        <v>0.9470696276506929</v>
      </c>
      <c r="K11" s="47">
        <v>81.1572599769632</v>
      </c>
      <c r="L11" s="77">
        <v>76.86157598753303</v>
      </c>
    </row>
    <row r="12" spans="2:12" ht="15" customHeight="1">
      <c r="B12" s="2" t="s">
        <v>109</v>
      </c>
      <c r="C12" s="76">
        <f t="shared" si="0"/>
        <v>81.83647338576915</v>
      </c>
      <c r="D12" s="76">
        <f t="shared" si="1"/>
        <v>12.93213828425096</v>
      </c>
      <c r="E12" s="76">
        <f t="shared" si="2"/>
        <v>5.231388329979879</v>
      </c>
      <c r="F12" s="10">
        <v>4474</v>
      </c>
      <c r="G12" s="10">
        <v>707</v>
      </c>
      <c r="H12" s="46">
        <v>286</v>
      </c>
      <c r="I12" s="46">
        <v>5467</v>
      </c>
      <c r="J12" s="114">
        <v>0.8569599414669837</v>
      </c>
      <c r="K12" s="47">
        <v>90.78831559194248</v>
      </c>
      <c r="L12" s="77">
        <v>77.80194961555708</v>
      </c>
    </row>
    <row r="13" spans="2:12" ht="15" customHeight="1">
      <c r="B13" s="2" t="s">
        <v>110</v>
      </c>
      <c r="C13" s="76">
        <f t="shared" si="0"/>
        <v>55.96989226152408</v>
      </c>
      <c r="D13" s="76">
        <f t="shared" si="1"/>
        <v>31.116249323559796</v>
      </c>
      <c r="E13" s="76">
        <f t="shared" si="2"/>
        <v>12.913858414916122</v>
      </c>
      <c r="F13" s="10">
        <v>11377</v>
      </c>
      <c r="G13" s="10">
        <v>6325</v>
      </c>
      <c r="H13" s="46">
        <v>2625</v>
      </c>
      <c r="I13" s="46">
        <v>20327</v>
      </c>
      <c r="J13" s="114">
        <v>0.9563142618192552</v>
      </c>
      <c r="K13" s="47">
        <v>81.32361413391371</v>
      </c>
      <c r="L13" s="77">
        <v>77.77093201894763</v>
      </c>
    </row>
    <row r="14" spans="2:12" ht="15" customHeight="1">
      <c r="B14" s="2" t="s">
        <v>111</v>
      </c>
      <c r="C14" s="76">
        <f t="shared" si="0"/>
        <v>56.4720511605874</v>
      </c>
      <c r="D14" s="76">
        <f t="shared" si="1"/>
        <v>37.50592136428233</v>
      </c>
      <c r="E14" s="76">
        <f t="shared" si="2"/>
        <v>6.02202747513027</v>
      </c>
      <c r="F14" s="10">
        <v>9537</v>
      </c>
      <c r="G14" s="10">
        <v>6334</v>
      </c>
      <c r="H14" s="46">
        <v>1017</v>
      </c>
      <c r="I14" s="46">
        <v>16888</v>
      </c>
      <c r="J14" s="114">
        <v>0.9877427759355756</v>
      </c>
      <c r="K14" s="47">
        <v>86.54654285304306</v>
      </c>
      <c r="L14" s="77">
        <v>85.485722485292</v>
      </c>
    </row>
    <row r="15" spans="2:12" ht="15" customHeight="1">
      <c r="B15" s="2" t="s">
        <v>112</v>
      </c>
      <c r="C15" s="76">
        <f t="shared" si="0"/>
        <v>62.461455959243864</v>
      </c>
      <c r="D15" s="76">
        <f t="shared" si="1"/>
        <v>28.649953076819948</v>
      </c>
      <c r="E15" s="76">
        <f t="shared" si="2"/>
        <v>8.888590963936185</v>
      </c>
      <c r="F15" s="10">
        <v>4659</v>
      </c>
      <c r="G15" s="10">
        <v>2137</v>
      </c>
      <c r="H15" s="46">
        <v>663</v>
      </c>
      <c r="I15" s="46">
        <v>7459</v>
      </c>
      <c r="J15" s="114">
        <v>0.9209009250569782</v>
      </c>
      <c r="K15" s="47">
        <v>77.06374625477838</v>
      </c>
      <c r="L15" s="77">
        <v>70.96807521438164</v>
      </c>
    </row>
    <row r="16" spans="2:12" ht="15" customHeight="1">
      <c r="B16" s="2" t="s">
        <v>113</v>
      </c>
      <c r="C16" s="76">
        <f t="shared" si="0"/>
        <v>59.77102250296092</v>
      </c>
      <c r="D16" s="76">
        <f t="shared" si="1"/>
        <v>38.84721673904461</v>
      </c>
      <c r="E16" s="76">
        <f t="shared" si="2"/>
        <v>1.381760757994473</v>
      </c>
      <c r="F16" s="10">
        <v>3028</v>
      </c>
      <c r="G16" s="10">
        <v>1968</v>
      </c>
      <c r="H16" s="46">
        <v>70</v>
      </c>
      <c r="I16" s="46">
        <v>5066</v>
      </c>
      <c r="J16" s="114">
        <v>0.9950651401500198</v>
      </c>
      <c r="K16" s="47">
        <v>93.19866806483066</v>
      </c>
      <c r="L16" s="77">
        <v>92.7387456997259</v>
      </c>
    </row>
    <row r="17" spans="2:12" ht="15" customHeight="1">
      <c r="B17" s="5" t="s">
        <v>122</v>
      </c>
      <c r="C17" s="76">
        <f t="shared" si="0"/>
        <v>70.48466848215094</v>
      </c>
      <c r="D17" s="76">
        <f t="shared" si="1"/>
        <v>19.543057418118096</v>
      </c>
      <c r="E17" s="76">
        <f t="shared" si="2"/>
        <v>9.972274099730969</v>
      </c>
      <c r="F17" s="10">
        <v>85672</v>
      </c>
      <c r="G17" s="10">
        <v>23754</v>
      </c>
      <c r="H17" s="10">
        <v>12121</v>
      </c>
      <c r="I17" s="10">
        <v>121547</v>
      </c>
      <c r="J17" s="112">
        <v>0.934201985720124</v>
      </c>
      <c r="K17" s="45">
        <v>85.97379302704071</v>
      </c>
      <c r="L17" s="77">
        <v>80.31688816575239</v>
      </c>
    </row>
    <row r="18" spans="2:12" ht="15" customHeight="1">
      <c r="B18" s="5" t="s">
        <v>39</v>
      </c>
      <c r="C18" s="135"/>
      <c r="D18" s="135"/>
      <c r="E18" s="135"/>
      <c r="F18" s="136"/>
      <c r="G18" s="136"/>
      <c r="H18" s="136"/>
      <c r="I18" s="136"/>
      <c r="J18" s="135">
        <f>+MAX(J8:J16)/MIN(J8:J16)</f>
        <v>1.1621055494897174</v>
      </c>
      <c r="K18" s="135">
        <f>+MAX(K8:K16)/MIN(K8:K16)</f>
        <v>1.2093711063138437</v>
      </c>
      <c r="L18" s="135">
        <f>+MAX(L8:L16)/MIN(L8:L16)</f>
        <v>1.3446468459568581</v>
      </c>
    </row>
    <row r="19" spans="2:12" ht="24.75" customHeight="1">
      <c r="B19" s="176" t="s">
        <v>40</v>
      </c>
      <c r="C19" s="176"/>
      <c r="D19" s="176"/>
      <c r="E19" s="176"/>
      <c r="F19" s="176"/>
      <c r="G19" s="176"/>
      <c r="H19" s="176"/>
      <c r="I19" s="176"/>
      <c r="J19" s="176"/>
      <c r="K19" s="176"/>
      <c r="L19" s="176"/>
    </row>
    <row r="20" spans="3:12" ht="15" customHeight="1">
      <c r="C20" s="88"/>
      <c r="D20" s="88"/>
      <c r="E20" s="88"/>
      <c r="J20" s="88"/>
      <c r="K20" s="88"/>
      <c r="L20" s="88"/>
    </row>
    <row r="21" spans="2:12" ht="12.75">
      <c r="B21" s="95" t="s">
        <v>245</v>
      </c>
      <c r="C21" s="88"/>
      <c r="D21" s="88"/>
      <c r="E21" s="88"/>
      <c r="J21" s="88"/>
      <c r="K21" s="88"/>
      <c r="L21" s="88"/>
    </row>
    <row r="22" spans="3:12" ht="12.75">
      <c r="C22" s="89"/>
      <c r="D22" s="89"/>
      <c r="E22" s="89"/>
      <c r="J22" s="89"/>
      <c r="K22" s="89"/>
      <c r="L22" s="89"/>
    </row>
    <row r="26" spans="2:12" ht="18">
      <c r="B26" s="185" t="s">
        <v>160</v>
      </c>
      <c r="C26" s="185"/>
      <c r="D26" s="185"/>
      <c r="E26" s="185"/>
      <c r="F26" s="185"/>
      <c r="G26" s="185"/>
      <c r="H26" s="185"/>
      <c r="I26" s="185"/>
      <c r="J26" s="185"/>
      <c r="K26" s="185"/>
      <c r="L26" s="185"/>
    </row>
    <row r="28" spans="2:12" ht="12.75" customHeight="1">
      <c r="B28" s="183" t="s">
        <v>104</v>
      </c>
      <c r="C28" s="186" t="s">
        <v>0</v>
      </c>
      <c r="D28" s="186"/>
      <c r="E28" s="186"/>
      <c r="F28" s="54" t="s">
        <v>114</v>
      </c>
      <c r="G28" s="54"/>
      <c r="H28" s="54"/>
      <c r="I28" s="187" t="s">
        <v>223</v>
      </c>
      <c r="J28" s="183" t="s">
        <v>117</v>
      </c>
      <c r="K28" s="183" t="s">
        <v>118</v>
      </c>
      <c r="L28" s="188" t="s">
        <v>224</v>
      </c>
    </row>
    <row r="29" spans="2:12" ht="12.75">
      <c r="B29" s="184"/>
      <c r="C29" s="90" t="s">
        <v>225</v>
      </c>
      <c r="D29" s="90" t="s">
        <v>116</v>
      </c>
      <c r="E29" s="90" t="s">
        <v>121</v>
      </c>
      <c r="F29" s="54" t="s">
        <v>115</v>
      </c>
      <c r="G29" s="54" t="s">
        <v>116</v>
      </c>
      <c r="H29" s="54" t="s">
        <v>121</v>
      </c>
      <c r="I29" s="184"/>
      <c r="J29" s="184"/>
      <c r="K29" s="184"/>
      <c r="L29" s="189"/>
    </row>
    <row r="30" spans="2:12" ht="15" customHeight="1">
      <c r="B30" s="2" t="s">
        <v>105</v>
      </c>
      <c r="C30" s="76">
        <f>+F30*100/$I30</f>
        <v>70.44834640300034</v>
      </c>
      <c r="D30" s="76">
        <f aca="true" t="shared" si="3" ref="D30:D39">+G30*100/$I30</f>
        <v>10.654619843163996</v>
      </c>
      <c r="E30" s="76">
        <f aca="true" t="shared" si="4" ref="E30:E39">+H30*100/$I30</f>
        <v>18.897033753835665</v>
      </c>
      <c r="F30" s="14">
        <v>16530</v>
      </c>
      <c r="G30" s="14">
        <v>2500</v>
      </c>
      <c r="H30" s="20">
        <v>4434</v>
      </c>
      <c r="I30" s="20">
        <v>23464</v>
      </c>
      <c r="J30" s="113">
        <v>0.9919877258779407</v>
      </c>
      <c r="K30" s="21">
        <v>93.24765231628854</v>
      </c>
      <c r="L30" s="77">
        <v>92.50052656469195</v>
      </c>
    </row>
    <row r="31" spans="2:12" ht="15" customHeight="1">
      <c r="B31" s="3" t="s">
        <v>106</v>
      </c>
      <c r="C31" s="76">
        <f aca="true" t="shared" si="5" ref="C31:C39">+F31*100/$I31</f>
        <v>90.97317586743569</v>
      </c>
      <c r="D31" s="76">
        <f t="shared" si="3"/>
        <v>6.248283438615765</v>
      </c>
      <c r="E31" s="76">
        <f t="shared" si="4"/>
        <v>2.778540693948549</v>
      </c>
      <c r="F31" s="14">
        <v>19874</v>
      </c>
      <c r="G31" s="14">
        <v>1365</v>
      </c>
      <c r="H31" s="20">
        <v>607</v>
      </c>
      <c r="I31" s="20">
        <v>21846</v>
      </c>
      <c r="J31" s="113">
        <v>0.9409502883823125</v>
      </c>
      <c r="K31" s="21">
        <v>77.30306225716733</v>
      </c>
      <c r="L31" s="77">
        <v>72.73833872371746</v>
      </c>
    </row>
    <row r="32" spans="2:12" ht="15" customHeight="1">
      <c r="B32" s="2" t="s">
        <v>107</v>
      </c>
      <c r="C32" s="76">
        <f t="shared" si="5"/>
        <v>78.24931880108991</v>
      </c>
      <c r="D32" s="76">
        <f t="shared" si="3"/>
        <v>9.816076294277929</v>
      </c>
      <c r="E32" s="76">
        <f t="shared" si="4"/>
        <v>11.934604904632153</v>
      </c>
      <c r="F32" s="14">
        <v>11487</v>
      </c>
      <c r="G32" s="14">
        <v>1441</v>
      </c>
      <c r="H32" s="20">
        <v>1752</v>
      </c>
      <c r="I32" s="20">
        <v>14680</v>
      </c>
      <c r="J32" s="113">
        <v>0.9283378746594005</v>
      </c>
      <c r="K32" s="21">
        <v>86.01747303164717</v>
      </c>
      <c r="L32" s="77">
        <v>79.85327809777164</v>
      </c>
    </row>
    <row r="33" spans="2:12" ht="15" customHeight="1">
      <c r="B33" s="2" t="s">
        <v>108</v>
      </c>
      <c r="C33" s="76">
        <f t="shared" si="5"/>
        <v>71.43549951503395</v>
      </c>
      <c r="D33" s="76">
        <f t="shared" si="3"/>
        <v>18.76818622696411</v>
      </c>
      <c r="E33" s="76">
        <f t="shared" si="4"/>
        <v>9.79631425800194</v>
      </c>
      <c r="F33" s="14">
        <v>4419</v>
      </c>
      <c r="G33" s="14">
        <v>1161</v>
      </c>
      <c r="H33" s="20">
        <v>606</v>
      </c>
      <c r="I33" s="20">
        <v>6186</v>
      </c>
      <c r="J33" s="113">
        <v>0.9337213061752344</v>
      </c>
      <c r="K33" s="21">
        <v>83.1932434068077</v>
      </c>
      <c r="L33" s="77">
        <v>77.67930389875869</v>
      </c>
    </row>
    <row r="34" spans="2:12" ht="15" customHeight="1">
      <c r="B34" s="2" t="s">
        <v>109</v>
      </c>
      <c r="C34" s="76">
        <f t="shared" si="5"/>
        <v>79.24904770542355</v>
      </c>
      <c r="D34" s="76">
        <f t="shared" si="3"/>
        <v>13.005623072737167</v>
      </c>
      <c r="E34" s="76">
        <f t="shared" si="4"/>
        <v>7.745329221839289</v>
      </c>
      <c r="F34" s="14">
        <v>4369</v>
      </c>
      <c r="G34" s="14">
        <v>717</v>
      </c>
      <c r="H34" s="20">
        <v>427</v>
      </c>
      <c r="I34" s="20">
        <v>5513</v>
      </c>
      <c r="J34" s="113">
        <v>0.8817340830763649</v>
      </c>
      <c r="K34" s="21">
        <v>90.80876297150387</v>
      </c>
      <c r="L34" s="77">
        <v>80.06918135397792</v>
      </c>
    </row>
    <row r="35" spans="2:12" ht="15" customHeight="1">
      <c r="B35" s="2" t="s">
        <v>110</v>
      </c>
      <c r="C35" s="76">
        <f t="shared" si="5"/>
        <v>56.48640804875689</v>
      </c>
      <c r="D35" s="76">
        <f t="shared" si="3"/>
        <v>30.390829060655896</v>
      </c>
      <c r="E35" s="76">
        <f t="shared" si="4"/>
        <v>13.122762890587211</v>
      </c>
      <c r="F35" s="14">
        <v>11678</v>
      </c>
      <c r="G35" s="14">
        <v>6283</v>
      </c>
      <c r="H35" s="20">
        <v>2713</v>
      </c>
      <c r="I35" s="20">
        <v>20674</v>
      </c>
      <c r="J35" s="113">
        <v>1.0107381251813872</v>
      </c>
      <c r="K35" s="21">
        <v>81.44307966247253</v>
      </c>
      <c r="L35" s="77">
        <v>82.31762564704584</v>
      </c>
    </row>
    <row r="36" spans="2:12" ht="15" customHeight="1">
      <c r="B36" s="2" t="s">
        <v>111</v>
      </c>
      <c r="C36" s="76">
        <f t="shared" si="5"/>
        <v>56.24168834923388</v>
      </c>
      <c r="D36" s="76">
        <f t="shared" si="3"/>
        <v>37.27088753975137</v>
      </c>
      <c r="E36" s="76">
        <f t="shared" si="4"/>
        <v>6.487424111014744</v>
      </c>
      <c r="F36" s="14">
        <v>9727</v>
      </c>
      <c r="G36" s="14">
        <v>6446</v>
      </c>
      <c r="H36" s="20">
        <v>1122</v>
      </c>
      <c r="I36" s="20">
        <v>17295</v>
      </c>
      <c r="J36" s="113">
        <v>1.0000578201792425</v>
      </c>
      <c r="K36" s="21">
        <v>87.06793262115004</v>
      </c>
      <c r="L36" s="77">
        <v>87.07296690462046</v>
      </c>
    </row>
    <row r="37" spans="2:12" ht="15" customHeight="1">
      <c r="B37" s="2" t="s">
        <v>112</v>
      </c>
      <c r="C37" s="76">
        <f t="shared" si="5"/>
        <v>61.66065945801628</v>
      </c>
      <c r="D37" s="76">
        <f t="shared" si="3"/>
        <v>29.889200373781872</v>
      </c>
      <c r="E37" s="76">
        <f t="shared" si="4"/>
        <v>8.450140168201843</v>
      </c>
      <c r="F37" s="14">
        <v>4619</v>
      </c>
      <c r="G37" s="14">
        <v>2239</v>
      </c>
      <c r="H37" s="20">
        <v>633</v>
      </c>
      <c r="I37" s="20">
        <v>7491</v>
      </c>
      <c r="J37" s="113">
        <v>0.9542117207315445</v>
      </c>
      <c r="K37" s="21">
        <v>75.27735348500683</v>
      </c>
      <c r="L37" s="77">
        <v>71.8305330010451</v>
      </c>
    </row>
    <row r="38" spans="2:12" ht="15" customHeight="1">
      <c r="B38" s="2" t="s">
        <v>113</v>
      </c>
      <c r="C38" s="76">
        <f t="shared" si="5"/>
        <v>63.16518298714144</v>
      </c>
      <c r="D38" s="76">
        <f t="shared" si="3"/>
        <v>35.489614243323444</v>
      </c>
      <c r="E38" s="76">
        <f t="shared" si="4"/>
        <v>1.3452027695351136</v>
      </c>
      <c r="F38" s="14">
        <v>3193</v>
      </c>
      <c r="G38" s="14">
        <v>1794</v>
      </c>
      <c r="H38" s="20">
        <v>68</v>
      </c>
      <c r="I38" s="20">
        <v>5055</v>
      </c>
      <c r="J38" s="113">
        <v>1.0423343224530168</v>
      </c>
      <c r="K38" s="21">
        <v>92.64859515038214</v>
      </c>
      <c r="L38" s="77">
        <v>96.57081065229742</v>
      </c>
    </row>
    <row r="39" spans="2:12" ht="15" customHeight="1">
      <c r="B39" s="15" t="s">
        <v>122</v>
      </c>
      <c r="C39" s="76">
        <f t="shared" si="5"/>
        <v>70.28902490916828</v>
      </c>
      <c r="D39" s="76">
        <f t="shared" si="3"/>
        <v>19.595103269942065</v>
      </c>
      <c r="E39" s="76">
        <f t="shared" si="4"/>
        <v>10.11587182088966</v>
      </c>
      <c r="F39" s="14">
        <v>85896</v>
      </c>
      <c r="G39" s="14">
        <v>23946</v>
      </c>
      <c r="H39" s="14">
        <v>12362</v>
      </c>
      <c r="I39" s="14">
        <v>122204</v>
      </c>
      <c r="J39" s="112">
        <v>0.9691322446365674</v>
      </c>
      <c r="K39" s="45">
        <v>85.11461991538313</v>
      </c>
      <c r="L39" s="77">
        <v>82.48732264998354</v>
      </c>
    </row>
    <row r="40" spans="2:12" ht="15" customHeight="1">
      <c r="B40" s="5" t="s">
        <v>39</v>
      </c>
      <c r="C40" s="135"/>
      <c r="D40" s="135"/>
      <c r="E40" s="135"/>
      <c r="F40" s="136"/>
      <c r="G40" s="136"/>
      <c r="H40" s="136"/>
      <c r="I40" s="136"/>
      <c r="J40" s="135">
        <f>+MAX(J30:J38)/MIN(J30:J38)</f>
        <v>1.1821413535658263</v>
      </c>
      <c r="K40" s="135">
        <f>+MAX(K30:K38)/MIN(K30:K38)</f>
        <v>1.2387211823920046</v>
      </c>
      <c r="L40" s="135">
        <f>+MAX(L30:L38)/MIN(L30:L38)</f>
        <v>1.3444256448840826</v>
      </c>
    </row>
    <row r="41" spans="2:12" ht="24.75" customHeight="1">
      <c r="B41" s="176" t="s">
        <v>41</v>
      </c>
      <c r="C41" s="176"/>
      <c r="D41" s="176"/>
      <c r="E41" s="176"/>
      <c r="F41" s="176"/>
      <c r="G41" s="176"/>
      <c r="H41" s="176"/>
      <c r="I41" s="176"/>
      <c r="J41" s="176"/>
      <c r="K41" s="176"/>
      <c r="L41" s="176"/>
    </row>
    <row r="42" spans="3:12" ht="12.75">
      <c r="C42" s="88"/>
      <c r="D42" s="88"/>
      <c r="E42" s="88"/>
      <c r="J42" s="88"/>
      <c r="K42" s="88"/>
      <c r="L42" s="88"/>
    </row>
    <row r="43" spans="2:12" ht="12.75">
      <c r="B43" s="95" t="s">
        <v>245</v>
      </c>
      <c r="C43" s="88"/>
      <c r="D43" s="88"/>
      <c r="E43" s="88"/>
      <c r="J43" s="88"/>
      <c r="K43" s="88"/>
      <c r="L43" s="88"/>
    </row>
    <row r="44" spans="3:12" ht="12.75" customHeight="1">
      <c r="C44" s="89"/>
      <c r="D44" s="89"/>
      <c r="E44" s="89"/>
      <c r="J44" s="89"/>
      <c r="K44" s="89"/>
      <c r="L44" s="89"/>
    </row>
    <row r="48" spans="2:12" ht="18">
      <c r="B48" s="185" t="s">
        <v>164</v>
      </c>
      <c r="C48" s="185"/>
      <c r="D48" s="185"/>
      <c r="E48" s="185"/>
      <c r="F48" s="185"/>
      <c r="G48" s="185"/>
      <c r="H48" s="185"/>
      <c r="I48" s="185"/>
      <c r="J48" s="185"/>
      <c r="K48" s="185"/>
      <c r="L48" s="185"/>
    </row>
    <row r="49" ht="12.75" customHeight="1"/>
    <row r="50" spans="2:12" ht="12.75">
      <c r="B50" s="183" t="s">
        <v>104</v>
      </c>
      <c r="C50" s="186" t="s">
        <v>0</v>
      </c>
      <c r="D50" s="186"/>
      <c r="E50" s="186"/>
      <c r="F50" s="54" t="s">
        <v>114</v>
      </c>
      <c r="G50" s="54"/>
      <c r="H50" s="54"/>
      <c r="I50" s="187" t="s">
        <v>223</v>
      </c>
      <c r="J50" s="183" t="s">
        <v>117</v>
      </c>
      <c r="K50" s="183" t="s">
        <v>118</v>
      </c>
      <c r="L50" s="188" t="s">
        <v>224</v>
      </c>
    </row>
    <row r="51" spans="2:12" ht="15" customHeight="1">
      <c r="B51" s="184"/>
      <c r="C51" s="90" t="s">
        <v>225</v>
      </c>
      <c r="D51" s="90" t="s">
        <v>116</v>
      </c>
      <c r="E51" s="90" t="s">
        <v>121</v>
      </c>
      <c r="F51" s="54" t="s">
        <v>115</v>
      </c>
      <c r="G51" s="54" t="s">
        <v>116</v>
      </c>
      <c r="H51" s="54" t="s">
        <v>121</v>
      </c>
      <c r="I51" s="184"/>
      <c r="J51" s="184"/>
      <c r="K51" s="184"/>
      <c r="L51" s="189"/>
    </row>
    <row r="52" spans="2:12" ht="15" customHeight="1">
      <c r="B52" s="2" t="s">
        <v>105</v>
      </c>
      <c r="C52" s="76">
        <f>+F52*100/$I52</f>
        <v>74.28482170750212</v>
      </c>
      <c r="D52" s="76">
        <f aca="true" t="shared" si="6" ref="D52:D61">+G52*100/$I52</f>
        <v>6.45780336501986</v>
      </c>
      <c r="E52" s="76">
        <f aca="true" t="shared" si="7" ref="E52:E61">+H52*100/$I52</f>
        <v>19.257374927478022</v>
      </c>
      <c r="F52" s="14">
        <v>16645</v>
      </c>
      <c r="G52" s="14">
        <v>1447</v>
      </c>
      <c r="H52" s="20">
        <v>4315</v>
      </c>
      <c r="I52" s="117">
        <v>22407</v>
      </c>
      <c r="J52" s="113">
        <v>1.0105324229035568</v>
      </c>
      <c r="K52" s="21">
        <v>87.84371839202126</v>
      </c>
      <c r="L52" s="77">
        <v>88.76892558354697</v>
      </c>
    </row>
    <row r="53" spans="2:12" ht="15" customHeight="1">
      <c r="B53" s="3" t="s">
        <v>106</v>
      </c>
      <c r="C53" s="76">
        <f aca="true" t="shared" si="8" ref="C53:C61">+F53*100/$I53</f>
        <v>88.78455462922334</v>
      </c>
      <c r="D53" s="76">
        <f t="shared" si="6"/>
        <v>9.12681000438789</v>
      </c>
      <c r="E53" s="76">
        <f t="shared" si="7"/>
        <v>2.088635366388767</v>
      </c>
      <c r="F53" s="14">
        <v>20234</v>
      </c>
      <c r="G53" s="14">
        <v>2080</v>
      </c>
      <c r="H53" s="20">
        <v>476</v>
      </c>
      <c r="I53" s="117">
        <v>22790</v>
      </c>
      <c r="J53" s="113">
        <v>0.9803422553751645</v>
      </c>
      <c r="K53" s="21">
        <v>79.67834979459838</v>
      </c>
      <c r="L53" s="77">
        <v>78.11205314220784</v>
      </c>
    </row>
    <row r="54" spans="2:12" ht="15" customHeight="1">
      <c r="B54" s="2" t="s">
        <v>107</v>
      </c>
      <c r="C54" s="76">
        <f t="shared" si="8"/>
        <v>75.39531526802703</v>
      </c>
      <c r="D54" s="76">
        <f t="shared" si="6"/>
        <v>13.3193360015747</v>
      </c>
      <c r="E54" s="76">
        <f t="shared" si="7"/>
        <v>11.285348730398267</v>
      </c>
      <c r="F54" s="14">
        <v>11491</v>
      </c>
      <c r="G54" s="14">
        <v>2030</v>
      </c>
      <c r="H54" s="20">
        <v>1720</v>
      </c>
      <c r="I54" s="117">
        <v>15241</v>
      </c>
      <c r="J54" s="113">
        <v>0.9550554425562627</v>
      </c>
      <c r="K54" s="21">
        <v>88.55897733875653</v>
      </c>
      <c r="L54" s="77">
        <v>84.57873329459616</v>
      </c>
    </row>
    <row r="55" spans="2:12" ht="15" customHeight="1">
      <c r="B55" s="2" t="s">
        <v>108</v>
      </c>
      <c r="C55" s="76">
        <f t="shared" si="8"/>
        <v>67.39514703519202</v>
      </c>
      <c r="D55" s="76">
        <f t="shared" si="6"/>
        <v>23.589908404306605</v>
      </c>
      <c r="E55" s="76">
        <f t="shared" si="7"/>
        <v>9.014944560501366</v>
      </c>
      <c r="F55" s="14">
        <v>4194</v>
      </c>
      <c r="G55" s="14">
        <v>1468</v>
      </c>
      <c r="H55" s="20">
        <v>561</v>
      </c>
      <c r="I55" s="117">
        <v>6223</v>
      </c>
      <c r="J55" s="113">
        <v>1.01655150249076</v>
      </c>
      <c r="K55" s="21">
        <v>83.56721769374354</v>
      </c>
      <c r="L55" s="77">
        <v>84.95038070554743</v>
      </c>
    </row>
    <row r="56" spans="2:12" ht="15" customHeight="1">
      <c r="B56" s="2" t="s">
        <v>109</v>
      </c>
      <c r="C56" s="76">
        <f t="shared" si="8"/>
        <v>75.75506140059741</v>
      </c>
      <c r="D56" s="76">
        <f t="shared" si="6"/>
        <v>17.308330567540658</v>
      </c>
      <c r="E56" s="76">
        <f t="shared" si="7"/>
        <v>6.936608031861931</v>
      </c>
      <c r="F56" s="14">
        <v>4565</v>
      </c>
      <c r="G56" s="14">
        <v>1043</v>
      </c>
      <c r="H56" s="20">
        <v>418</v>
      </c>
      <c r="I56" s="117">
        <v>6026</v>
      </c>
      <c r="J56" s="113">
        <v>0.9161964819117159</v>
      </c>
      <c r="K56" s="21">
        <v>98.85170603674541</v>
      </c>
      <c r="L56" s="77">
        <v>90.56758530183727</v>
      </c>
    </row>
    <row r="57" spans="2:12" ht="15" customHeight="1">
      <c r="B57" s="2" t="s">
        <v>110</v>
      </c>
      <c r="C57" s="76">
        <f t="shared" si="8"/>
        <v>55.71836346336822</v>
      </c>
      <c r="D57" s="76">
        <f t="shared" si="6"/>
        <v>32.38344433872502</v>
      </c>
      <c r="E57" s="76">
        <f t="shared" si="7"/>
        <v>11.898192197906756</v>
      </c>
      <c r="F57" s="14">
        <v>11712</v>
      </c>
      <c r="G57" s="14">
        <v>6807</v>
      </c>
      <c r="H57" s="20">
        <v>2501</v>
      </c>
      <c r="I57" s="117">
        <v>21020</v>
      </c>
      <c r="J57" s="113">
        <v>1.0153187440532825</v>
      </c>
      <c r="K57" s="21">
        <v>81.8519888631452</v>
      </c>
      <c r="L57" s="77">
        <v>83.10585853079185</v>
      </c>
    </row>
    <row r="58" spans="2:12" ht="15" customHeight="1">
      <c r="B58" s="2" t="s">
        <v>111</v>
      </c>
      <c r="C58" s="76">
        <f t="shared" si="8"/>
        <v>57.99069045771916</v>
      </c>
      <c r="D58" s="76">
        <f t="shared" si="6"/>
        <v>36.606450182866006</v>
      </c>
      <c r="E58" s="76">
        <f t="shared" si="7"/>
        <v>5.402859359414829</v>
      </c>
      <c r="F58" s="14">
        <v>10465</v>
      </c>
      <c r="G58" s="14">
        <v>6606</v>
      </c>
      <c r="H58" s="20">
        <v>975</v>
      </c>
      <c r="I58" s="117">
        <v>18046</v>
      </c>
      <c r="J58" s="113">
        <v>1.0319738446193063</v>
      </c>
      <c r="K58" s="21">
        <v>90.05933755533265</v>
      </c>
      <c r="L58" s="77">
        <v>92.9388808208445</v>
      </c>
    </row>
    <row r="59" spans="2:12" ht="15" customHeight="1">
      <c r="B59" s="2" t="s">
        <v>112</v>
      </c>
      <c r="C59" s="76">
        <f t="shared" si="8"/>
        <v>59.039190897597976</v>
      </c>
      <c r="D59" s="76">
        <f t="shared" si="6"/>
        <v>34.23514538558786</v>
      </c>
      <c r="E59" s="76">
        <f t="shared" si="7"/>
        <v>6.725663716814159</v>
      </c>
      <c r="F59" s="14">
        <v>4670</v>
      </c>
      <c r="G59" s="14">
        <v>2708</v>
      </c>
      <c r="H59" s="20">
        <v>532</v>
      </c>
      <c r="I59" s="117">
        <v>7910</v>
      </c>
      <c r="J59" s="113">
        <v>0.9845764854614412</v>
      </c>
      <c r="K59" s="21">
        <v>78.04637395165268</v>
      </c>
      <c r="L59" s="77">
        <v>76.84262456832757</v>
      </c>
    </row>
    <row r="60" spans="2:12" ht="15" customHeight="1">
      <c r="B60" s="2" t="s">
        <v>113</v>
      </c>
      <c r="C60" s="76">
        <f t="shared" si="8"/>
        <v>63.316869300911854</v>
      </c>
      <c r="D60" s="76">
        <f t="shared" si="6"/>
        <v>35.505319148936174</v>
      </c>
      <c r="E60" s="76">
        <f t="shared" si="7"/>
        <v>1.1778115501519757</v>
      </c>
      <c r="F60" s="14">
        <v>3333</v>
      </c>
      <c r="G60" s="14">
        <v>1869</v>
      </c>
      <c r="H60" s="20">
        <v>62</v>
      </c>
      <c r="I60" s="117">
        <v>5264</v>
      </c>
      <c r="J60" s="113">
        <v>1.036854103343465</v>
      </c>
      <c r="K60" s="21">
        <v>96.03210799963513</v>
      </c>
      <c r="L60" s="77">
        <v>99.57128523214448</v>
      </c>
    </row>
    <row r="61" spans="1:12" ht="15" customHeight="1">
      <c r="A61" s="37"/>
      <c r="B61" s="15" t="s">
        <v>122</v>
      </c>
      <c r="C61" s="76">
        <f t="shared" si="8"/>
        <v>69.8880146005267</v>
      </c>
      <c r="D61" s="76">
        <f t="shared" si="6"/>
        <v>20.858581411544343</v>
      </c>
      <c r="E61" s="76">
        <f t="shared" si="7"/>
        <v>9.25340398792895</v>
      </c>
      <c r="F61" s="8">
        <v>87309</v>
      </c>
      <c r="G61" s="8">
        <v>26058</v>
      </c>
      <c r="H61" s="8">
        <v>11560</v>
      </c>
      <c r="I61" s="8">
        <v>124927</v>
      </c>
      <c r="J61" s="112">
        <v>0.9965752091846662</v>
      </c>
      <c r="K61" s="45">
        <v>86.25842094859091</v>
      </c>
      <c r="L61" s="77">
        <v>85.96300390078099</v>
      </c>
    </row>
    <row r="62" spans="1:12" ht="15" customHeight="1">
      <c r="A62" s="37"/>
      <c r="B62" s="5" t="s">
        <v>39</v>
      </c>
      <c r="C62" s="135"/>
      <c r="D62" s="135"/>
      <c r="E62" s="135"/>
      <c r="F62" s="136"/>
      <c r="G62" s="136"/>
      <c r="H62" s="136"/>
      <c r="I62" s="136"/>
      <c r="J62" s="135">
        <f>+MAX(J52:J60)/MIN(J52:J60)</f>
        <v>1.1316940457793372</v>
      </c>
      <c r="K62" s="135">
        <f>+MAX(K52:K60)/MIN(K52:K60)</f>
        <v>1.2665765368930655</v>
      </c>
      <c r="L62" s="135">
        <f>+MAX(L52:L60)/MIN(L52:L60)</f>
        <v>1.2957819412272527</v>
      </c>
    </row>
    <row r="63" spans="1:12" ht="24.75" customHeight="1">
      <c r="A63" s="37"/>
      <c r="B63" s="176" t="s">
        <v>42</v>
      </c>
      <c r="C63" s="176"/>
      <c r="D63" s="176"/>
      <c r="E63" s="176"/>
      <c r="F63" s="176"/>
      <c r="G63" s="176"/>
      <c r="H63" s="176"/>
      <c r="I63" s="176"/>
      <c r="J63" s="176"/>
      <c r="K63" s="176"/>
      <c r="L63" s="176"/>
    </row>
    <row r="64" spans="1:12" ht="12.75" customHeight="1">
      <c r="A64" s="37"/>
      <c r="B64" s="107"/>
      <c r="C64" s="107"/>
      <c r="D64" s="107"/>
      <c r="E64" s="107"/>
      <c r="F64" s="107"/>
      <c r="G64" s="107"/>
      <c r="H64" s="107"/>
      <c r="I64" s="107"/>
      <c r="J64" s="107"/>
      <c r="K64" s="107"/>
      <c r="L64" s="107"/>
    </row>
    <row r="65" spans="1:12" ht="12.75" customHeight="1">
      <c r="A65" s="37"/>
      <c r="B65" s="95" t="s">
        <v>245</v>
      </c>
      <c r="C65" s="88"/>
      <c r="D65" s="88"/>
      <c r="E65" s="88"/>
      <c r="J65" s="88"/>
      <c r="K65" s="88"/>
      <c r="L65" s="88"/>
    </row>
    <row r="66" spans="1:12" ht="12.75" customHeight="1">
      <c r="A66" s="37"/>
      <c r="B66" s="107"/>
      <c r="C66" s="107"/>
      <c r="D66" s="107"/>
      <c r="E66" s="107"/>
      <c r="F66" s="107"/>
      <c r="G66" s="107"/>
      <c r="H66" s="107"/>
      <c r="I66" s="107"/>
      <c r="J66" s="107"/>
      <c r="K66" s="107"/>
      <c r="L66" s="107"/>
    </row>
    <row r="67" spans="1:12" ht="12.75" customHeight="1">
      <c r="A67" s="37"/>
      <c r="B67" s="107"/>
      <c r="C67" s="107"/>
      <c r="D67" s="107"/>
      <c r="E67" s="107"/>
      <c r="F67" s="107"/>
      <c r="G67" s="107"/>
      <c r="H67" s="107"/>
      <c r="I67" s="107"/>
      <c r="J67" s="107"/>
      <c r="K67" s="107"/>
      <c r="L67" s="107"/>
    </row>
    <row r="68" spans="1:12" ht="12.75" customHeight="1">
      <c r="A68" s="37"/>
      <c r="B68" s="107"/>
      <c r="C68" s="107"/>
      <c r="D68" s="107"/>
      <c r="E68" s="107"/>
      <c r="F68" s="107"/>
      <c r="G68" s="107"/>
      <c r="H68" s="107"/>
      <c r="I68" s="107"/>
      <c r="J68" s="107"/>
      <c r="K68" s="107"/>
      <c r="L68" s="107"/>
    </row>
    <row r="69" spans="1:12" ht="12.75">
      <c r="A69" s="37"/>
      <c r="B69" s="107"/>
      <c r="C69" s="107"/>
      <c r="D69" s="107"/>
      <c r="E69" s="107"/>
      <c r="F69" s="107"/>
      <c r="G69" s="107"/>
      <c r="H69" s="107"/>
      <c r="I69" s="107"/>
      <c r="J69" s="107"/>
      <c r="K69" s="107"/>
      <c r="L69" s="107"/>
    </row>
    <row r="70" spans="1:12" ht="18">
      <c r="A70" s="37"/>
      <c r="B70" s="185" t="s">
        <v>168</v>
      </c>
      <c r="C70" s="185"/>
      <c r="D70" s="185"/>
      <c r="E70" s="185"/>
      <c r="F70" s="185"/>
      <c r="G70" s="185"/>
      <c r="H70" s="185"/>
      <c r="I70" s="185"/>
      <c r="J70" s="185"/>
      <c r="K70" s="185"/>
      <c r="L70" s="185"/>
    </row>
    <row r="71" ht="12.75" customHeight="1">
      <c r="A71" s="37"/>
    </row>
    <row r="72" spans="1:12" ht="12.75">
      <c r="A72" s="37"/>
      <c r="B72" s="183" t="s">
        <v>104</v>
      </c>
      <c r="C72" s="190" t="s">
        <v>0</v>
      </c>
      <c r="D72" s="191"/>
      <c r="E72" s="192"/>
      <c r="F72" s="54" t="s">
        <v>114</v>
      </c>
      <c r="G72" s="54"/>
      <c r="H72" s="54"/>
      <c r="I72" s="187" t="s">
        <v>223</v>
      </c>
      <c r="J72" s="183" t="s">
        <v>117</v>
      </c>
      <c r="K72" s="183" t="s">
        <v>118</v>
      </c>
      <c r="L72" s="188" t="s">
        <v>224</v>
      </c>
    </row>
    <row r="73" spans="1:12" ht="15" customHeight="1">
      <c r="A73" s="37"/>
      <c r="B73" s="184"/>
      <c r="C73" s="90" t="s">
        <v>225</v>
      </c>
      <c r="D73" s="90" t="s">
        <v>116</v>
      </c>
      <c r="E73" s="90" t="s">
        <v>121</v>
      </c>
      <c r="F73" s="54" t="s">
        <v>115</v>
      </c>
      <c r="G73" s="54" t="s">
        <v>116</v>
      </c>
      <c r="H73" s="54" t="s">
        <v>121</v>
      </c>
      <c r="I73" s="184"/>
      <c r="J73" s="184"/>
      <c r="K73" s="184"/>
      <c r="L73" s="189"/>
    </row>
    <row r="74" spans="1:12" ht="15" customHeight="1">
      <c r="A74" s="37"/>
      <c r="B74" s="2" t="s">
        <v>105</v>
      </c>
      <c r="C74" s="76">
        <f>+F74*100/$I74</f>
        <v>72.45616336525427</v>
      </c>
      <c r="D74" s="76">
        <f aca="true" t="shared" si="9" ref="D74:D83">+G74*100/$I74</f>
        <v>4.005422187240369</v>
      </c>
      <c r="E74" s="76">
        <f aca="true" t="shared" si="10" ref="E74:E83">+H74*100/$I74</f>
        <v>23.538414447505357</v>
      </c>
      <c r="F74" s="14">
        <v>16570</v>
      </c>
      <c r="G74" s="14">
        <v>916</v>
      </c>
      <c r="H74" s="20">
        <v>5383</v>
      </c>
      <c r="I74" s="20">
        <v>22869</v>
      </c>
      <c r="J74" s="113">
        <v>0.9909047181774454</v>
      </c>
      <c r="K74" s="21">
        <v>89.65492908051655</v>
      </c>
      <c r="L74" s="77">
        <v>88.8394922337481</v>
      </c>
    </row>
    <row r="75" spans="1:12" ht="15" customHeight="1">
      <c r="A75" s="37"/>
      <c r="B75" s="3" t="s">
        <v>106</v>
      </c>
      <c r="C75" s="76">
        <f aca="true" t="shared" si="11" ref="C75:C83">+F75*100/$I75</f>
        <v>90.89586097675812</v>
      </c>
      <c r="D75" s="76">
        <f t="shared" si="9"/>
        <v>7.845738988999701</v>
      </c>
      <c r="E75" s="76">
        <f t="shared" si="10"/>
        <v>1.2584000342421777</v>
      </c>
      <c r="F75" s="14">
        <v>21236</v>
      </c>
      <c r="G75" s="14">
        <v>1833</v>
      </c>
      <c r="H75" s="20">
        <v>294</v>
      </c>
      <c r="I75" s="20">
        <v>23363</v>
      </c>
      <c r="J75" s="113">
        <v>1.0204597012369987</v>
      </c>
      <c r="K75" s="21">
        <v>81.68167118258893</v>
      </c>
      <c r="L75" s="77">
        <v>83.35285377152347</v>
      </c>
    </row>
    <row r="76" spans="1:12" ht="15" customHeight="1">
      <c r="A76" s="37"/>
      <c r="B76" s="2" t="s">
        <v>107</v>
      </c>
      <c r="C76" s="76">
        <f t="shared" si="11"/>
        <v>66.39398337511545</v>
      </c>
      <c r="D76" s="76">
        <f t="shared" si="9"/>
        <v>16.5127325504684</v>
      </c>
      <c r="E76" s="76">
        <f t="shared" si="10"/>
        <v>17.09328407441615</v>
      </c>
      <c r="F76" s="14">
        <v>10064</v>
      </c>
      <c r="G76" s="14">
        <v>2503</v>
      </c>
      <c r="H76" s="20">
        <v>2591</v>
      </c>
      <c r="I76" s="20">
        <v>15158</v>
      </c>
      <c r="J76" s="113">
        <v>0.9670800897215992</v>
      </c>
      <c r="K76" s="21">
        <v>88.07669959325973</v>
      </c>
      <c r="L76" s="77">
        <v>85.17722254503197</v>
      </c>
    </row>
    <row r="77" spans="1:12" ht="15" customHeight="1">
      <c r="A77" s="37"/>
      <c r="B77" s="2" t="s">
        <v>108</v>
      </c>
      <c r="C77" s="76">
        <f t="shared" si="11"/>
        <v>68.85435609191602</v>
      </c>
      <c r="D77" s="76">
        <f t="shared" si="9"/>
        <v>23.193916349809886</v>
      </c>
      <c r="E77" s="76">
        <f t="shared" si="10"/>
        <v>7.9517275582740945</v>
      </c>
      <c r="F77" s="14">
        <v>4165</v>
      </c>
      <c r="G77" s="14">
        <v>1403</v>
      </c>
      <c r="H77" s="20">
        <v>481</v>
      </c>
      <c r="I77" s="20">
        <v>6049</v>
      </c>
      <c r="J77" s="113">
        <v>1.0489337080509176</v>
      </c>
      <c r="K77" s="21">
        <v>81.23061221749231</v>
      </c>
      <c r="L77" s="77">
        <v>85.20552728054038</v>
      </c>
    </row>
    <row r="78" spans="1:12" ht="15" customHeight="1">
      <c r="A78" s="37"/>
      <c r="B78" s="2" t="s">
        <v>109</v>
      </c>
      <c r="C78" s="76">
        <f t="shared" si="11"/>
        <v>72.79549718574108</v>
      </c>
      <c r="D78" s="76">
        <f t="shared" si="9"/>
        <v>18.454716015691627</v>
      </c>
      <c r="E78" s="76">
        <f t="shared" si="10"/>
        <v>8.749786798567287</v>
      </c>
      <c r="F78" s="14">
        <v>4268</v>
      </c>
      <c r="G78" s="14">
        <v>1082</v>
      </c>
      <c r="H78" s="20">
        <v>513</v>
      </c>
      <c r="I78" s="20">
        <v>5863</v>
      </c>
      <c r="J78" s="113">
        <v>0.958212519188129</v>
      </c>
      <c r="K78" s="21">
        <v>96.17782152230971</v>
      </c>
      <c r="L78" s="77">
        <v>92.15879265091864</v>
      </c>
    </row>
    <row r="79" spans="1:12" ht="15" customHeight="1">
      <c r="A79" s="37"/>
      <c r="B79" s="2" t="s">
        <v>110</v>
      </c>
      <c r="C79" s="76">
        <f t="shared" si="11"/>
        <v>56.356911696717525</v>
      </c>
      <c r="D79" s="76">
        <f t="shared" si="9"/>
        <v>31.030975496994916</v>
      </c>
      <c r="E79" s="76">
        <f t="shared" si="10"/>
        <v>12.612112806287563</v>
      </c>
      <c r="F79" s="14">
        <v>12190</v>
      </c>
      <c r="G79" s="14">
        <v>6712</v>
      </c>
      <c r="H79" s="20">
        <v>2728</v>
      </c>
      <c r="I79" s="20">
        <v>21630</v>
      </c>
      <c r="J79" s="113">
        <v>1.0296347665279704</v>
      </c>
      <c r="K79" s="21">
        <v>84.22733202235159</v>
      </c>
      <c r="L79" s="77">
        <v>86.72338934210782</v>
      </c>
    </row>
    <row r="80" spans="1:12" ht="15" customHeight="1">
      <c r="A80" s="37"/>
      <c r="B80" s="2" t="s">
        <v>111</v>
      </c>
      <c r="C80" s="76">
        <f t="shared" si="11"/>
        <v>57.8124136406345</v>
      </c>
      <c r="D80" s="76">
        <f t="shared" si="9"/>
        <v>34.23976123362626</v>
      </c>
      <c r="E80" s="76">
        <f t="shared" si="10"/>
        <v>7.947825125739236</v>
      </c>
      <c r="F80" s="14">
        <v>10460</v>
      </c>
      <c r="G80" s="14">
        <v>6195</v>
      </c>
      <c r="H80" s="20">
        <v>1438</v>
      </c>
      <c r="I80" s="20">
        <v>18093</v>
      </c>
      <c r="J80" s="113">
        <v>1.0442159951362406</v>
      </c>
      <c r="K80" s="21">
        <v>90.29389307262737</v>
      </c>
      <c r="L80" s="77">
        <v>94.2863274095589</v>
      </c>
    </row>
    <row r="81" spans="1:12" ht="15" customHeight="1">
      <c r="A81" s="37"/>
      <c r="B81" s="2" t="s">
        <v>112</v>
      </c>
      <c r="C81" s="76">
        <f t="shared" si="11"/>
        <v>72.20924801494628</v>
      </c>
      <c r="D81" s="76">
        <f t="shared" si="9"/>
        <v>24.87155534796824</v>
      </c>
      <c r="E81" s="76">
        <f t="shared" si="10"/>
        <v>2.919196637085474</v>
      </c>
      <c r="F81" s="14">
        <v>6184</v>
      </c>
      <c r="G81" s="14">
        <v>2130</v>
      </c>
      <c r="H81" s="20">
        <v>250</v>
      </c>
      <c r="I81" s="20">
        <v>8564</v>
      </c>
      <c r="J81" s="113">
        <v>0.9722092480149462</v>
      </c>
      <c r="K81" s="21">
        <v>84.4992599901332</v>
      </c>
      <c r="L81" s="77">
        <v>82.15096201282682</v>
      </c>
    </row>
    <row r="82" spans="1:12" ht="15" customHeight="1">
      <c r="A82" s="37"/>
      <c r="B82" s="2" t="s">
        <v>113</v>
      </c>
      <c r="C82" s="76">
        <f t="shared" si="11"/>
        <v>62.970032448940636</v>
      </c>
      <c r="D82" s="76">
        <f t="shared" si="9"/>
        <v>35.38843290704333</v>
      </c>
      <c r="E82" s="76">
        <f t="shared" si="10"/>
        <v>1.6415346440160337</v>
      </c>
      <c r="F82" s="14">
        <v>3299</v>
      </c>
      <c r="G82" s="14">
        <v>1854</v>
      </c>
      <c r="H82" s="20">
        <v>86</v>
      </c>
      <c r="I82" s="20">
        <v>5239</v>
      </c>
      <c r="J82" s="113">
        <v>1.0612712349685054</v>
      </c>
      <c r="K82" s="21">
        <v>95.57602845936331</v>
      </c>
      <c r="L82" s="77">
        <v>101.43208975645352</v>
      </c>
    </row>
    <row r="83" spans="1:12" ht="15" customHeight="1">
      <c r="A83" s="37"/>
      <c r="B83" s="15" t="s">
        <v>122</v>
      </c>
      <c r="C83" s="76">
        <f t="shared" si="11"/>
        <v>69.72908190620367</v>
      </c>
      <c r="D83" s="76">
        <f t="shared" si="9"/>
        <v>19.418424953480304</v>
      </c>
      <c r="E83" s="76">
        <f t="shared" si="10"/>
        <v>10.85249314031602</v>
      </c>
      <c r="F83" s="14">
        <v>88436</v>
      </c>
      <c r="G83" s="14">
        <v>24628</v>
      </c>
      <c r="H83" s="14">
        <v>13764</v>
      </c>
      <c r="I83" s="14">
        <v>126828</v>
      </c>
      <c r="J83" s="112">
        <v>1.0111043609993924</v>
      </c>
      <c r="K83" s="45">
        <v>87.61343357189125</v>
      </c>
      <c r="L83" s="77">
        <v>88.58632476666982</v>
      </c>
    </row>
    <row r="84" spans="1:12" ht="15" customHeight="1">
      <c r="A84" s="37"/>
      <c r="B84" s="5" t="s">
        <v>39</v>
      </c>
      <c r="C84" s="135"/>
      <c r="D84" s="135"/>
      <c r="E84" s="135"/>
      <c r="F84" s="136"/>
      <c r="G84" s="136"/>
      <c r="H84" s="136"/>
      <c r="I84" s="136"/>
      <c r="J84" s="135">
        <f>+MAX(J74:J82)/MIN(J74:J82)</f>
        <v>1.1075530883980682</v>
      </c>
      <c r="K84" s="135">
        <f>+MAX(K74:K82)/MIN(K74:K82)</f>
        <v>1.1840095611343755</v>
      </c>
      <c r="L84" s="135">
        <f>+MAX(L74:L82)/MIN(L74:L82)</f>
        <v>1.2347036147990111</v>
      </c>
    </row>
    <row r="85" spans="1:12" ht="24.75" customHeight="1">
      <c r="A85" s="37"/>
      <c r="B85" s="176" t="s">
        <v>43</v>
      </c>
      <c r="C85" s="176"/>
      <c r="D85" s="176"/>
      <c r="E85" s="176"/>
      <c r="F85" s="176"/>
      <c r="G85" s="176"/>
      <c r="H85" s="176"/>
      <c r="I85" s="176"/>
      <c r="J85" s="176"/>
      <c r="K85" s="176"/>
      <c r="L85" s="176"/>
    </row>
    <row r="86" spans="1:12" ht="12.75" customHeight="1">
      <c r="A86" s="37"/>
      <c r="C86" s="88"/>
      <c r="D86" s="88"/>
      <c r="E86" s="88"/>
      <c r="J86" s="88"/>
      <c r="K86" s="88"/>
      <c r="L86" s="88"/>
    </row>
    <row r="87" spans="1:2" ht="12.75" customHeight="1">
      <c r="A87" s="37"/>
      <c r="B87" s="95" t="s">
        <v>245</v>
      </c>
    </row>
    <row r="88" spans="1:12" ht="12.75" customHeight="1">
      <c r="A88" s="37"/>
      <c r="C88" s="89"/>
      <c r="D88" s="89"/>
      <c r="E88" s="89"/>
      <c r="J88" s="89"/>
      <c r="K88" s="89"/>
      <c r="L88" s="89"/>
    </row>
    <row r="89" ht="12.75" customHeight="1">
      <c r="A89" s="37"/>
    </row>
    <row r="90" ht="12.75" customHeight="1">
      <c r="A90" s="37"/>
    </row>
    <row r="91" ht="18" customHeight="1">
      <c r="A91" s="37"/>
    </row>
    <row r="92" spans="1:12" ht="18">
      <c r="A92" s="37"/>
      <c r="B92" s="185" t="s">
        <v>17</v>
      </c>
      <c r="C92" s="185"/>
      <c r="D92" s="185"/>
      <c r="E92" s="185"/>
      <c r="F92" s="185"/>
      <c r="G92" s="185"/>
      <c r="H92" s="185"/>
      <c r="I92" s="185"/>
      <c r="J92" s="185"/>
      <c r="K92" s="185"/>
      <c r="L92" s="185"/>
    </row>
    <row r="93" ht="12.75" customHeight="1">
      <c r="A93" s="37"/>
    </row>
    <row r="94" spans="1:12" ht="12.75">
      <c r="A94" s="37"/>
      <c r="B94" s="183" t="s">
        <v>104</v>
      </c>
      <c r="C94" s="190" t="s">
        <v>0</v>
      </c>
      <c r="D94" s="191"/>
      <c r="E94" s="192"/>
      <c r="F94" s="54" t="s">
        <v>114</v>
      </c>
      <c r="G94" s="54"/>
      <c r="H94" s="54"/>
      <c r="I94" s="187" t="s">
        <v>223</v>
      </c>
      <c r="J94" s="183" t="s">
        <v>117</v>
      </c>
      <c r="K94" s="183" t="s">
        <v>118</v>
      </c>
      <c r="L94" s="188" t="s">
        <v>224</v>
      </c>
    </row>
    <row r="95" spans="1:15" ht="15" customHeight="1">
      <c r="A95" s="37"/>
      <c r="B95" s="184"/>
      <c r="C95" s="90" t="s">
        <v>225</v>
      </c>
      <c r="D95" s="90" t="s">
        <v>116</v>
      </c>
      <c r="E95" s="90" t="s">
        <v>121</v>
      </c>
      <c r="F95" s="54" t="s">
        <v>115</v>
      </c>
      <c r="G95" s="54" t="s">
        <v>116</v>
      </c>
      <c r="H95" s="54" t="s">
        <v>121</v>
      </c>
      <c r="I95" s="184"/>
      <c r="J95" s="184"/>
      <c r="K95" s="184"/>
      <c r="L95" s="189"/>
      <c r="M95" s="89"/>
      <c r="N95" s="89"/>
      <c r="O95" s="89"/>
    </row>
    <row r="96" spans="1:15" ht="15" customHeight="1">
      <c r="A96" s="37"/>
      <c r="B96" s="2" t="s">
        <v>105</v>
      </c>
      <c r="C96" s="76">
        <v>72.37406216505894</v>
      </c>
      <c r="D96" s="76">
        <v>3.746873883529832</v>
      </c>
      <c r="E96" s="76">
        <v>23.87906395141122</v>
      </c>
      <c r="F96" s="14">
        <v>16206</v>
      </c>
      <c r="G96" s="14">
        <v>839</v>
      </c>
      <c r="H96" s="20">
        <v>5347</v>
      </c>
      <c r="I96" s="20">
        <v>22392</v>
      </c>
      <c r="J96" s="113">
        <v>0.988969274740979</v>
      </c>
      <c r="K96" s="21">
        <v>86.83613518701647</v>
      </c>
      <c r="L96" s="77">
        <v>85.87826963721328</v>
      </c>
      <c r="M96" s="89"/>
      <c r="N96" s="89"/>
      <c r="O96" s="89"/>
    </row>
    <row r="97" spans="1:15" ht="15" customHeight="1">
      <c r="A97" s="37"/>
      <c r="B97" s="3" t="s">
        <v>106</v>
      </c>
      <c r="C97" s="76">
        <v>92.37360754070265</v>
      </c>
      <c r="D97" s="76">
        <v>6.887827967519485</v>
      </c>
      <c r="E97" s="76">
        <v>0.7385644917778594</v>
      </c>
      <c r="F97" s="14">
        <v>22638</v>
      </c>
      <c r="G97" s="14">
        <v>1688</v>
      </c>
      <c r="H97" s="20">
        <v>181</v>
      </c>
      <c r="I97" s="20">
        <v>24507</v>
      </c>
      <c r="J97" s="113">
        <v>1.0403558167054312</v>
      </c>
      <c r="K97" s="21">
        <v>84.475436733906</v>
      </c>
      <c r="L97" s="77">
        <v>87.88451197485075</v>
      </c>
      <c r="M97" s="89"/>
      <c r="N97" s="89"/>
      <c r="O97" s="89"/>
    </row>
    <row r="98" spans="1:15" ht="15" customHeight="1">
      <c r="A98" s="37"/>
      <c r="B98" s="2" t="s">
        <v>107</v>
      </c>
      <c r="C98" s="76">
        <v>70.46513111720793</v>
      </c>
      <c r="D98" s="76">
        <v>12.894787213679576</v>
      </c>
      <c r="E98" s="76">
        <v>16.640081669112487</v>
      </c>
      <c r="F98" s="14">
        <v>11044</v>
      </c>
      <c r="G98" s="14">
        <v>2021</v>
      </c>
      <c r="H98" s="20">
        <v>2608</v>
      </c>
      <c r="I98" s="20">
        <v>15673</v>
      </c>
      <c r="J98" s="113">
        <v>0.9659924711286927</v>
      </c>
      <c r="K98" s="21">
        <v>90.07005384778948</v>
      </c>
      <c r="L98" s="77">
        <v>87.00699389112057</v>
      </c>
      <c r="M98" s="89"/>
      <c r="N98" s="89"/>
      <c r="O98" s="89"/>
    </row>
    <row r="99" spans="1:15" ht="15" customHeight="1">
      <c r="A99" s="37"/>
      <c r="B99" s="2" t="s">
        <v>108</v>
      </c>
      <c r="C99" s="76">
        <v>67.03796673988077</v>
      </c>
      <c r="D99" s="76">
        <v>22.732977721995606</v>
      </c>
      <c r="E99" s="76">
        <v>10.229055538123628</v>
      </c>
      <c r="F99" s="14">
        <v>4273</v>
      </c>
      <c r="G99" s="14">
        <v>1449</v>
      </c>
      <c r="H99" s="20">
        <v>652</v>
      </c>
      <c r="I99" s="20">
        <v>6374</v>
      </c>
      <c r="J99" s="113">
        <v>1.0480075305930343</v>
      </c>
      <c r="K99" s="21">
        <v>86.21086089132346</v>
      </c>
      <c r="L99" s="77">
        <v>90.3496314330155</v>
      </c>
      <c r="M99" s="89"/>
      <c r="N99" s="89"/>
      <c r="O99" s="89"/>
    </row>
    <row r="100" spans="1:15" ht="15" customHeight="1">
      <c r="A100" s="37"/>
      <c r="B100" s="2" t="s">
        <v>109</v>
      </c>
      <c r="C100" s="76">
        <v>76.49888971132495</v>
      </c>
      <c r="D100" s="76">
        <v>17.764618800888233</v>
      </c>
      <c r="E100" s="76">
        <v>5.736491487786824</v>
      </c>
      <c r="F100" s="14">
        <v>4134</v>
      </c>
      <c r="G100" s="14">
        <v>960</v>
      </c>
      <c r="H100" s="20">
        <v>310</v>
      </c>
      <c r="I100" s="20">
        <v>5404</v>
      </c>
      <c r="J100" s="113">
        <v>0.938378978534419</v>
      </c>
      <c r="K100" s="21">
        <v>89.60074280408543</v>
      </c>
      <c r="L100" s="77">
        <v>84.07945350842287</v>
      </c>
      <c r="M100" s="89"/>
      <c r="N100" s="89"/>
      <c r="O100" s="89"/>
    </row>
    <row r="101" spans="1:15" ht="15" customHeight="1">
      <c r="A101" s="37"/>
      <c r="B101" s="2" t="s">
        <v>110</v>
      </c>
      <c r="C101" s="76">
        <v>58.297872340425535</v>
      </c>
      <c r="D101" s="76">
        <v>29.51133972410568</v>
      </c>
      <c r="E101" s="76">
        <v>12.190787935468787</v>
      </c>
      <c r="F101" s="14">
        <v>12467</v>
      </c>
      <c r="G101" s="14">
        <v>6311</v>
      </c>
      <c r="H101" s="20">
        <v>2607</v>
      </c>
      <c r="I101" s="20">
        <v>21385</v>
      </c>
      <c r="J101" s="113">
        <v>1.0438157587093757</v>
      </c>
      <c r="K101" s="21">
        <v>82.31807071231981</v>
      </c>
      <c r="L101" s="77">
        <v>85.92489943607214</v>
      </c>
      <c r="M101" s="89"/>
      <c r="N101" s="89"/>
      <c r="O101" s="89"/>
    </row>
    <row r="102" spans="1:15" ht="15" customHeight="1">
      <c r="A102" s="37"/>
      <c r="B102" s="2" t="s">
        <v>111</v>
      </c>
      <c r="C102" s="76">
        <v>57.19938945107129</v>
      </c>
      <c r="D102" s="76">
        <v>33.22403753745265</v>
      </c>
      <c r="E102" s="76">
        <v>9.576573011476059</v>
      </c>
      <c r="F102" s="14">
        <v>10118</v>
      </c>
      <c r="G102" s="14">
        <v>5877</v>
      </c>
      <c r="H102" s="20">
        <v>1694</v>
      </c>
      <c r="I102" s="20">
        <v>17689</v>
      </c>
      <c r="J102" s="113">
        <v>1.0819153146022953</v>
      </c>
      <c r="K102" s="21">
        <v>88.77613498348842</v>
      </c>
      <c r="L102" s="77">
        <v>96.04826000983671</v>
      </c>
      <c r="M102" s="89"/>
      <c r="N102" s="89"/>
      <c r="O102" s="89"/>
    </row>
    <row r="103" spans="1:15" ht="15" customHeight="1">
      <c r="A103" s="37"/>
      <c r="B103" s="2" t="s">
        <v>112</v>
      </c>
      <c r="C103" s="76">
        <v>78.99113688587373</v>
      </c>
      <c r="D103" s="76">
        <v>20.035014771856876</v>
      </c>
      <c r="E103" s="76">
        <v>0.9738483422693949</v>
      </c>
      <c r="F103" s="14">
        <v>7219</v>
      </c>
      <c r="G103" s="14">
        <v>1831</v>
      </c>
      <c r="H103" s="20">
        <v>89</v>
      </c>
      <c r="I103" s="20">
        <v>9139</v>
      </c>
      <c r="J103" s="113">
        <v>0.9861035124193019</v>
      </c>
      <c r="K103" s="21">
        <v>87.68361365097336</v>
      </c>
      <c r="L103" s="77">
        <v>86.46511940284188</v>
      </c>
      <c r="M103" s="89"/>
      <c r="N103" s="89"/>
      <c r="O103" s="89"/>
    </row>
    <row r="104" spans="1:15" ht="15" customHeight="1">
      <c r="A104" s="37"/>
      <c r="B104" s="2" t="s">
        <v>113</v>
      </c>
      <c r="C104" s="76">
        <v>58.76072849068453</v>
      </c>
      <c r="D104" s="76">
        <v>38.894703788988906</v>
      </c>
      <c r="E104" s="76">
        <v>2.3445677203265647</v>
      </c>
      <c r="F104" s="14">
        <v>2807</v>
      </c>
      <c r="G104" s="14">
        <v>1858</v>
      </c>
      <c r="H104" s="20">
        <v>112</v>
      </c>
      <c r="I104" s="20">
        <v>4777</v>
      </c>
      <c r="J104" s="113">
        <v>1.0918986811806572</v>
      </c>
      <c r="K104" s="21">
        <v>86.92724824398587</v>
      </c>
      <c r="L104" s="77">
        <v>94.91574771627178</v>
      </c>
      <c r="M104" s="89"/>
      <c r="N104" s="89"/>
      <c r="O104" s="89"/>
    </row>
    <row r="105" spans="1:15" ht="15" customHeight="1">
      <c r="A105" s="37"/>
      <c r="B105" s="15" t="s">
        <v>122</v>
      </c>
      <c r="C105" s="76">
        <v>71.38840898382284</v>
      </c>
      <c r="D105" s="76">
        <v>17.931521909847653</v>
      </c>
      <c r="E105" s="76">
        <v>10.680069106329512</v>
      </c>
      <c r="F105" s="14">
        <v>90906</v>
      </c>
      <c r="G105" s="14">
        <v>22834</v>
      </c>
      <c r="H105" s="14">
        <v>13600</v>
      </c>
      <c r="I105" s="14">
        <v>127340</v>
      </c>
      <c r="J105" s="112">
        <v>1.024103879350063</v>
      </c>
      <c r="K105" s="45">
        <v>87.08880402102751</v>
      </c>
      <c r="L105" s="77">
        <v>89.18798204589164</v>
      </c>
      <c r="N105" s="88"/>
      <c r="O105" s="88"/>
    </row>
    <row r="106" spans="1:15" ht="15" customHeight="1">
      <c r="A106" s="37"/>
      <c r="B106" s="5" t="s">
        <v>39</v>
      </c>
      <c r="C106" s="135"/>
      <c r="D106" s="135"/>
      <c r="E106" s="135"/>
      <c r="F106" s="136"/>
      <c r="G106" s="136"/>
      <c r="H106" s="136"/>
      <c r="I106" s="136"/>
      <c r="J106" s="135">
        <f>+MAX(J96:J104)/MIN(J96:J104)</f>
        <v>1.1636009609742204</v>
      </c>
      <c r="K106" s="135">
        <f>+MAX(K96:K104)/MIN(K96:K104)</f>
        <v>1.0941710983796114</v>
      </c>
      <c r="L106" s="135">
        <f>+MAX(L96:L104)/MIN(L96:L104)</f>
        <v>1.1423511452796828</v>
      </c>
      <c r="N106" s="88"/>
      <c r="O106" s="88"/>
    </row>
    <row r="107" spans="1:15" ht="24.75" customHeight="1">
      <c r="A107" s="37"/>
      <c r="B107" s="176" t="s">
        <v>44</v>
      </c>
      <c r="C107" s="176"/>
      <c r="D107" s="176"/>
      <c r="E107" s="176"/>
      <c r="F107" s="176"/>
      <c r="G107" s="176"/>
      <c r="H107" s="176"/>
      <c r="I107" s="176"/>
      <c r="J107" s="176"/>
      <c r="K107" s="176"/>
      <c r="L107" s="176"/>
      <c r="M107" s="88"/>
      <c r="N107" s="121"/>
      <c r="O107" s="121"/>
    </row>
    <row r="108" spans="1:15" ht="12.75">
      <c r="A108" s="37"/>
      <c r="C108" s="88"/>
      <c r="D108" s="88"/>
      <c r="E108" s="88"/>
      <c r="J108" s="111"/>
      <c r="K108" s="88"/>
      <c r="L108" s="101"/>
      <c r="M108" s="88"/>
      <c r="N108" s="88"/>
      <c r="O108" s="88"/>
    </row>
    <row r="109" spans="1:12" ht="12.75">
      <c r="A109" s="37"/>
      <c r="B109" s="95" t="s">
        <v>245</v>
      </c>
      <c r="C109" s="89"/>
      <c r="D109" s="89"/>
      <c r="E109" s="89"/>
      <c r="J109" s="89"/>
      <c r="K109" s="89"/>
      <c r="L109" s="89"/>
    </row>
    <row r="110" ht="12.75">
      <c r="A110" s="37"/>
    </row>
    <row r="111" ht="12.75" customHeight="1">
      <c r="A111" s="37"/>
    </row>
    <row r="112" ht="18" customHeight="1">
      <c r="A112" s="37"/>
    </row>
    <row r="113" ht="12.75">
      <c r="A113" s="37"/>
    </row>
    <row r="114" spans="1:12" ht="25.5" customHeight="1">
      <c r="A114" s="37"/>
      <c r="B114" s="185" t="s">
        <v>21</v>
      </c>
      <c r="C114" s="185"/>
      <c r="D114" s="185"/>
      <c r="E114" s="185"/>
      <c r="F114" s="185"/>
      <c r="G114" s="185"/>
      <c r="H114" s="185"/>
      <c r="I114" s="185"/>
      <c r="J114" s="185"/>
      <c r="K114" s="185"/>
      <c r="L114" s="185"/>
    </row>
    <row r="115" spans="1:12" ht="12.75">
      <c r="A115" s="37"/>
      <c r="B115" s="126"/>
      <c r="C115" s="126"/>
      <c r="D115" s="126"/>
      <c r="E115" s="126"/>
      <c r="F115" s="126"/>
      <c r="G115" s="126"/>
      <c r="H115" s="126"/>
      <c r="I115" s="126"/>
      <c r="J115" s="126"/>
      <c r="K115" s="126"/>
      <c r="L115" s="126"/>
    </row>
    <row r="116" spans="1:12" ht="12.75">
      <c r="A116" s="37"/>
      <c r="B116" s="177" t="s">
        <v>104</v>
      </c>
      <c r="C116" s="179" t="s">
        <v>0</v>
      </c>
      <c r="D116" s="180"/>
      <c r="E116" s="181"/>
      <c r="F116" s="129" t="s">
        <v>114</v>
      </c>
      <c r="G116" s="129"/>
      <c r="H116" s="129"/>
      <c r="I116" s="182" t="s">
        <v>223</v>
      </c>
      <c r="J116" s="177" t="s">
        <v>117</v>
      </c>
      <c r="K116" s="177" t="s">
        <v>118</v>
      </c>
      <c r="L116" s="174" t="s">
        <v>224</v>
      </c>
    </row>
    <row r="117" spans="1:12" ht="12.75" customHeight="1">
      <c r="A117" s="37"/>
      <c r="B117" s="178"/>
      <c r="C117" s="130" t="s">
        <v>225</v>
      </c>
      <c r="D117" s="130" t="s">
        <v>116</v>
      </c>
      <c r="E117" s="130" t="s">
        <v>121</v>
      </c>
      <c r="F117" s="129" t="s">
        <v>115</v>
      </c>
      <c r="G117" s="129" t="s">
        <v>116</v>
      </c>
      <c r="H117" s="129" t="s">
        <v>121</v>
      </c>
      <c r="I117" s="178"/>
      <c r="J117" s="178"/>
      <c r="K117" s="178"/>
      <c r="L117" s="175"/>
    </row>
    <row r="118" spans="1:12" ht="15" customHeight="1">
      <c r="A118" s="37"/>
      <c r="B118" s="2" t="s">
        <v>105</v>
      </c>
      <c r="C118" s="76">
        <v>74.89319033917516</v>
      </c>
      <c r="D118" s="76">
        <v>3.9497776615223645</v>
      </c>
      <c r="E118" s="76">
        <v>21.15703199930247</v>
      </c>
      <c r="F118" s="41">
        <v>17179</v>
      </c>
      <c r="G118" s="41">
        <v>906</v>
      </c>
      <c r="H118" s="131">
        <v>4853</v>
      </c>
      <c r="I118" s="131">
        <v>22938</v>
      </c>
      <c r="J118" s="132">
        <v>0.9350858836864592</v>
      </c>
      <c r="K118" s="133">
        <v>89.348524685948</v>
      </c>
      <c r="L118" s="76">
        <v>83.5485441620411</v>
      </c>
    </row>
    <row r="119" spans="1:12" ht="15" customHeight="1">
      <c r="A119" s="37"/>
      <c r="B119" s="3" t="s">
        <v>106</v>
      </c>
      <c r="C119" s="76">
        <v>92.55892394389372</v>
      </c>
      <c r="D119" s="76">
        <v>6.72123729998766</v>
      </c>
      <c r="E119" s="76">
        <v>0.7198387561186295</v>
      </c>
      <c r="F119" s="41">
        <v>22502</v>
      </c>
      <c r="G119" s="41">
        <v>1634</v>
      </c>
      <c r="H119" s="131">
        <v>175</v>
      </c>
      <c r="I119" s="131">
        <v>24311</v>
      </c>
      <c r="J119" s="132">
        <v>0.9645016659125498</v>
      </c>
      <c r="K119" s="133">
        <v>83.2186599300321</v>
      </c>
      <c r="L119" s="76">
        <v>80.26453613752592</v>
      </c>
    </row>
    <row r="120" spans="1:12" ht="15" customHeight="1">
      <c r="A120" s="37"/>
      <c r="B120" s="2" t="s">
        <v>107</v>
      </c>
      <c r="C120" s="76">
        <v>73.08174440852412</v>
      </c>
      <c r="D120" s="76">
        <v>14.303622088803854</v>
      </c>
      <c r="E120" s="76">
        <v>12.614633502672033</v>
      </c>
      <c r="F120" s="41">
        <v>11077</v>
      </c>
      <c r="G120" s="41">
        <v>2168</v>
      </c>
      <c r="H120" s="131">
        <v>1912</v>
      </c>
      <c r="I120" s="131">
        <v>15157</v>
      </c>
      <c r="J120" s="132">
        <v>0.9106023619449759</v>
      </c>
      <c r="K120" s="133">
        <v>87.27773171181131</v>
      </c>
      <c r="L120" s="76">
        <v>79.4753086419753</v>
      </c>
    </row>
    <row r="121" spans="1:12" ht="15" customHeight="1">
      <c r="A121" s="37"/>
      <c r="B121" s="2" t="s">
        <v>108</v>
      </c>
      <c r="C121" s="76">
        <v>69.46528332003193</v>
      </c>
      <c r="D121" s="76">
        <v>23.878691141260973</v>
      </c>
      <c r="E121" s="76">
        <v>6.656025538707103</v>
      </c>
      <c r="F121" s="41">
        <v>4352</v>
      </c>
      <c r="G121" s="41">
        <v>1496</v>
      </c>
      <c r="H121" s="131">
        <v>417</v>
      </c>
      <c r="I121" s="131">
        <v>6265</v>
      </c>
      <c r="J121" s="132">
        <v>0.9473264166001596</v>
      </c>
      <c r="K121" s="133">
        <v>85.39377913474907</v>
      </c>
      <c r="L121" s="76">
        <v>80.89578278766732</v>
      </c>
    </row>
    <row r="122" spans="1:12" ht="15" customHeight="1">
      <c r="A122" s="37"/>
      <c r="B122" s="2" t="s">
        <v>109</v>
      </c>
      <c r="C122" s="76">
        <v>77.36720554272517</v>
      </c>
      <c r="D122" s="76">
        <v>18.369159708651626</v>
      </c>
      <c r="E122" s="76">
        <v>4.263634748623201</v>
      </c>
      <c r="F122" s="41">
        <v>4355</v>
      </c>
      <c r="G122" s="41">
        <v>1034</v>
      </c>
      <c r="H122" s="131">
        <v>240</v>
      </c>
      <c r="I122" s="131">
        <v>5629</v>
      </c>
      <c r="J122" s="132">
        <v>0.863208385148339</v>
      </c>
      <c r="K122" s="133">
        <v>93.65589072092907</v>
      </c>
      <c r="L122" s="76">
        <v>80.84455018884248</v>
      </c>
    </row>
    <row r="123" spans="1:12" ht="15" customHeight="1">
      <c r="A123" s="37"/>
      <c r="B123" s="2" t="s">
        <v>110</v>
      </c>
      <c r="C123" s="76">
        <v>57.41812918400579</v>
      </c>
      <c r="D123" s="76">
        <v>30.43694590193595</v>
      </c>
      <c r="E123" s="76">
        <v>12.14492491405826</v>
      </c>
      <c r="F123" s="41">
        <v>12694</v>
      </c>
      <c r="G123" s="41">
        <v>6729</v>
      </c>
      <c r="H123" s="131">
        <v>2685</v>
      </c>
      <c r="I123" s="131">
        <v>22108</v>
      </c>
      <c r="J123" s="132">
        <v>0.9639949339605572</v>
      </c>
      <c r="K123" s="133">
        <v>85.1427647135848</v>
      </c>
      <c r="L123" s="76">
        <v>82.07719384729144</v>
      </c>
    </row>
    <row r="124" spans="1:12" ht="15" customHeight="1">
      <c r="A124" s="37"/>
      <c r="B124" s="2" t="s">
        <v>111</v>
      </c>
      <c r="C124" s="76">
        <v>57.07664481121411</v>
      </c>
      <c r="D124" s="76">
        <v>33.19014243725978</v>
      </c>
      <c r="E124" s="76">
        <v>9.733212751526114</v>
      </c>
      <c r="F124" s="41">
        <v>10098</v>
      </c>
      <c r="G124" s="41">
        <v>5872</v>
      </c>
      <c r="H124" s="131">
        <v>1722</v>
      </c>
      <c r="I124" s="131">
        <v>17692</v>
      </c>
      <c r="J124" s="132">
        <v>0.9873954329640515</v>
      </c>
      <c r="K124" s="133">
        <v>89.62467262070608</v>
      </c>
      <c r="L124" s="76">
        <v>88.49499242658345</v>
      </c>
    </row>
    <row r="125" spans="1:12" ht="15" customHeight="1">
      <c r="A125" s="37"/>
      <c r="B125" s="2" t="s">
        <v>112</v>
      </c>
      <c r="C125" s="76">
        <v>78.26897762176394</v>
      </c>
      <c r="D125" s="76">
        <v>21.17156647652479</v>
      </c>
      <c r="E125" s="76">
        <v>0.5594559017112769</v>
      </c>
      <c r="F125" s="41">
        <v>7135</v>
      </c>
      <c r="G125" s="41">
        <v>1930</v>
      </c>
      <c r="H125" s="131">
        <v>51</v>
      </c>
      <c r="I125" s="131">
        <v>9116</v>
      </c>
      <c r="J125" s="132">
        <v>0.9464677490127249</v>
      </c>
      <c r="K125" s="133">
        <v>87.5351686655592</v>
      </c>
      <c r="L125" s="76">
        <v>82.84921404634102</v>
      </c>
    </row>
    <row r="126" spans="1:12" ht="15" customHeight="1">
      <c r="A126" s="37"/>
      <c r="B126" s="2" t="s">
        <v>113</v>
      </c>
      <c r="C126" s="76">
        <v>62.97008547008547</v>
      </c>
      <c r="D126" s="76">
        <v>35.833333333333336</v>
      </c>
      <c r="E126" s="76">
        <v>1.1965811965811965</v>
      </c>
      <c r="F126" s="41">
        <v>2947</v>
      </c>
      <c r="G126" s="41">
        <v>1677</v>
      </c>
      <c r="H126" s="131">
        <v>56</v>
      </c>
      <c r="I126" s="131">
        <v>4680</v>
      </c>
      <c r="J126" s="132">
        <v>0.9989316239316239</v>
      </c>
      <c r="K126" s="133">
        <v>85.31272216854731</v>
      </c>
      <c r="L126" s="76">
        <v>85.22157609785442</v>
      </c>
    </row>
    <row r="127" spans="1:12" ht="15" customHeight="1">
      <c r="A127" s="37"/>
      <c r="B127" s="15" t="s">
        <v>122</v>
      </c>
      <c r="C127" s="76">
        <v>72.19850503534121</v>
      </c>
      <c r="D127" s="76">
        <v>18.332082316882467</v>
      </c>
      <c r="E127" s="76">
        <v>9.469412647776318</v>
      </c>
      <c r="F127" s="41">
        <v>92339</v>
      </c>
      <c r="G127" s="41">
        <v>23446</v>
      </c>
      <c r="H127" s="41">
        <v>12111</v>
      </c>
      <c r="I127" s="41">
        <v>127896</v>
      </c>
      <c r="J127" s="61">
        <v>0.9504326756663205</v>
      </c>
      <c r="K127" s="134">
        <v>87.56977519090736</v>
      </c>
      <c r="L127" s="76">
        <v>83.22917574219225</v>
      </c>
    </row>
    <row r="128" spans="1:12" ht="15" customHeight="1">
      <c r="A128" s="37"/>
      <c r="B128" s="5" t="s">
        <v>39</v>
      </c>
      <c r="C128" s="135"/>
      <c r="D128" s="135"/>
      <c r="E128" s="135"/>
      <c r="F128" s="136"/>
      <c r="G128" s="136"/>
      <c r="H128" s="136"/>
      <c r="I128" s="136"/>
      <c r="J128" s="135">
        <f>+MAX(J118:J126)/MIN(J118:J126)</f>
        <v>1.1572311403809654</v>
      </c>
      <c r="K128" s="135">
        <f>+MAX(K118:K126)/MIN(K118:K126)</f>
        <v>1.1254193566643862</v>
      </c>
      <c r="L128" s="135">
        <f>+MAX(L118:L126)/MIN(L118:L126)</f>
        <v>1.1134903901441957</v>
      </c>
    </row>
    <row r="129" spans="1:12" ht="24.75" customHeight="1">
      <c r="A129" s="37"/>
      <c r="B129" s="176" t="s">
        <v>45</v>
      </c>
      <c r="C129" s="176"/>
      <c r="D129" s="176"/>
      <c r="E129" s="176"/>
      <c r="F129" s="176"/>
      <c r="G129" s="176"/>
      <c r="H129" s="176"/>
      <c r="I129" s="176"/>
      <c r="J129" s="176"/>
      <c r="K129" s="176"/>
      <c r="L129" s="176"/>
    </row>
    <row r="130" spans="1:12" ht="12.75">
      <c r="A130" s="37"/>
      <c r="C130" s="88"/>
      <c r="D130" s="88"/>
      <c r="E130" s="88"/>
      <c r="J130" s="111"/>
      <c r="K130" s="88"/>
      <c r="L130" s="101"/>
    </row>
    <row r="131" spans="1:2" ht="12.75">
      <c r="A131" s="37"/>
      <c r="B131" s="6" t="s">
        <v>237</v>
      </c>
    </row>
    <row r="132" spans="2:11" ht="12.75">
      <c r="B132" s="95">
        <v>2008</v>
      </c>
      <c r="C132" s="95">
        <v>2009</v>
      </c>
      <c r="D132" s="95">
        <v>2010</v>
      </c>
      <c r="E132" s="95">
        <v>2011</v>
      </c>
      <c r="I132" s="95">
        <v>2012</v>
      </c>
      <c r="K132" s="96" t="s">
        <v>236</v>
      </c>
    </row>
    <row r="134" spans="2:12" ht="17.25" customHeight="1">
      <c r="B134" s="172" t="s">
        <v>34</v>
      </c>
      <c r="C134" s="173"/>
      <c r="D134" s="173"/>
      <c r="E134" s="173"/>
      <c r="F134" s="173"/>
      <c r="G134" s="173"/>
      <c r="H134" s="173"/>
      <c r="I134" s="173"/>
      <c r="J134" s="173"/>
      <c r="K134" s="173"/>
      <c r="L134" s="173"/>
    </row>
    <row r="135" spans="2:12" ht="17.25" customHeight="1">
      <c r="B135" s="173"/>
      <c r="C135" s="173"/>
      <c r="D135" s="173"/>
      <c r="E135" s="173"/>
      <c r="F135" s="173"/>
      <c r="G135" s="173"/>
      <c r="H135" s="173"/>
      <c r="I135" s="173"/>
      <c r="J135" s="173"/>
      <c r="K135" s="173"/>
      <c r="L135" s="173"/>
    </row>
    <row r="136" spans="2:12" ht="17.25" customHeight="1">
      <c r="B136" s="173"/>
      <c r="C136" s="173"/>
      <c r="D136" s="173"/>
      <c r="E136" s="173"/>
      <c r="F136" s="173"/>
      <c r="G136" s="173"/>
      <c r="H136" s="173"/>
      <c r="I136" s="173"/>
      <c r="J136" s="173"/>
      <c r="K136" s="173"/>
      <c r="L136" s="173"/>
    </row>
    <row r="137" spans="2:12" ht="17.25" customHeight="1">
      <c r="B137" s="173"/>
      <c r="C137" s="173"/>
      <c r="D137" s="173"/>
      <c r="E137" s="173"/>
      <c r="F137" s="173"/>
      <c r="G137" s="173"/>
      <c r="H137" s="173"/>
      <c r="I137" s="173"/>
      <c r="J137" s="173"/>
      <c r="K137" s="173"/>
      <c r="L137" s="173"/>
    </row>
    <row r="138" spans="2:12" ht="17.25" customHeight="1">
      <c r="B138" s="173"/>
      <c r="C138" s="173"/>
      <c r="D138" s="173"/>
      <c r="E138" s="173"/>
      <c r="F138" s="173"/>
      <c r="G138" s="173"/>
      <c r="H138" s="173"/>
      <c r="I138" s="173"/>
      <c r="J138" s="173"/>
      <c r="K138" s="173"/>
      <c r="L138" s="173"/>
    </row>
    <row r="139" spans="2:12" ht="17.25" customHeight="1">
      <c r="B139" s="173"/>
      <c r="C139" s="173"/>
      <c r="D139" s="173"/>
      <c r="E139" s="173"/>
      <c r="F139" s="173"/>
      <c r="G139" s="173"/>
      <c r="H139" s="173"/>
      <c r="I139" s="173"/>
      <c r="J139" s="173"/>
      <c r="K139" s="173"/>
      <c r="L139" s="173"/>
    </row>
    <row r="140" spans="2:12" ht="11.25" customHeight="1">
      <c r="B140" s="193" t="s">
        <v>37</v>
      </c>
      <c r="C140" s="194"/>
      <c r="D140" s="194"/>
      <c r="E140" s="194"/>
      <c r="F140" s="194"/>
      <c r="G140" s="194"/>
      <c r="H140" s="194"/>
      <c r="I140" s="194"/>
      <c r="J140" s="194"/>
      <c r="K140" s="194"/>
      <c r="L140" s="194"/>
    </row>
    <row r="141" spans="2:12" ht="11.25" customHeight="1">
      <c r="B141" s="194"/>
      <c r="C141" s="194"/>
      <c r="D141" s="194"/>
      <c r="E141" s="194"/>
      <c r="F141" s="194"/>
      <c r="G141" s="194"/>
      <c r="H141" s="194"/>
      <c r="I141" s="194"/>
      <c r="J141" s="194"/>
      <c r="K141" s="194"/>
      <c r="L141" s="194"/>
    </row>
    <row r="142" spans="2:12" ht="11.25" customHeight="1">
      <c r="B142" s="194"/>
      <c r="C142" s="194"/>
      <c r="D142" s="194"/>
      <c r="E142" s="194"/>
      <c r="F142" s="194"/>
      <c r="G142" s="194"/>
      <c r="H142" s="194"/>
      <c r="I142" s="194"/>
      <c r="J142" s="194"/>
      <c r="K142" s="194"/>
      <c r="L142" s="194"/>
    </row>
    <row r="143" spans="2:12" ht="11.25" customHeight="1">
      <c r="B143" s="194"/>
      <c r="C143" s="194"/>
      <c r="D143" s="194"/>
      <c r="E143" s="194"/>
      <c r="F143" s="194"/>
      <c r="G143" s="194"/>
      <c r="H143" s="194"/>
      <c r="I143" s="194"/>
      <c r="J143" s="194"/>
      <c r="K143" s="194"/>
      <c r="L143" s="194"/>
    </row>
    <row r="144" spans="2:12" ht="11.25" customHeight="1">
      <c r="B144" s="194"/>
      <c r="C144" s="194"/>
      <c r="D144" s="194"/>
      <c r="E144" s="194"/>
      <c r="F144" s="194"/>
      <c r="G144" s="194"/>
      <c r="H144" s="194"/>
      <c r="I144" s="194"/>
      <c r="J144" s="194"/>
      <c r="K144" s="194"/>
      <c r="L144" s="194"/>
    </row>
    <row r="145" spans="2:12" ht="11.25" customHeight="1">
      <c r="B145" s="194"/>
      <c r="C145" s="194"/>
      <c r="D145" s="194"/>
      <c r="E145" s="194"/>
      <c r="F145" s="194"/>
      <c r="G145" s="194"/>
      <c r="H145" s="194"/>
      <c r="I145" s="194"/>
      <c r="J145" s="194"/>
      <c r="K145" s="194"/>
      <c r="L145" s="194"/>
    </row>
    <row r="146" spans="2:12" ht="11.25" customHeight="1">
      <c r="B146" s="194"/>
      <c r="C146" s="194"/>
      <c r="D146" s="194"/>
      <c r="E146" s="194"/>
      <c r="F146" s="194"/>
      <c r="G146" s="194"/>
      <c r="H146" s="194"/>
      <c r="I146" s="194"/>
      <c r="J146" s="194"/>
      <c r="K146" s="194"/>
      <c r="L146" s="194"/>
    </row>
    <row r="147" spans="2:12" ht="11.25" customHeight="1">
      <c r="B147" s="194"/>
      <c r="C147" s="194"/>
      <c r="D147" s="194"/>
      <c r="E147" s="194"/>
      <c r="F147" s="194"/>
      <c r="G147" s="194"/>
      <c r="H147" s="194"/>
      <c r="I147" s="194"/>
      <c r="J147" s="194"/>
      <c r="K147" s="194"/>
      <c r="L147" s="194"/>
    </row>
    <row r="148" spans="2:12" ht="37.5" customHeight="1">
      <c r="B148" s="169" t="s">
        <v>38</v>
      </c>
      <c r="C148" s="169"/>
      <c r="D148" s="169"/>
      <c r="E148" s="169"/>
      <c r="F148" s="169"/>
      <c r="G148" s="169"/>
      <c r="H148" s="169"/>
      <c r="I148" s="169"/>
      <c r="J148" s="169"/>
      <c r="K148" s="169"/>
      <c r="L148" s="169"/>
    </row>
  </sheetData>
  <mergeCells count="51">
    <mergeCell ref="B148:L148"/>
    <mergeCell ref="B107:L107"/>
    <mergeCell ref="B92:L92"/>
    <mergeCell ref="B94:B95"/>
    <mergeCell ref="C94:E94"/>
    <mergeCell ref="I94:I95"/>
    <mergeCell ref="J94:J95"/>
    <mergeCell ref="K94:K95"/>
    <mergeCell ref="L94:L95"/>
    <mergeCell ref="B140:L147"/>
    <mergeCell ref="B85:L85"/>
    <mergeCell ref="B70:L70"/>
    <mergeCell ref="B72:B73"/>
    <mergeCell ref="C72:E72"/>
    <mergeCell ref="I72:I73"/>
    <mergeCell ref="J72:J73"/>
    <mergeCell ref="K72:K73"/>
    <mergeCell ref="L72:L73"/>
    <mergeCell ref="L6:L7"/>
    <mergeCell ref="B26:L26"/>
    <mergeCell ref="B48:L48"/>
    <mergeCell ref="C28:E28"/>
    <mergeCell ref="B41:L41"/>
    <mergeCell ref="C50:E50"/>
    <mergeCell ref="B63:L63"/>
    <mergeCell ref="B114:L114"/>
    <mergeCell ref="J28:J29"/>
    <mergeCell ref="K28:K29"/>
    <mergeCell ref="I50:I51"/>
    <mergeCell ref="L28:L29"/>
    <mergeCell ref="L50:L51"/>
    <mergeCell ref="B50:B51"/>
    <mergeCell ref="B28:B29"/>
    <mergeCell ref="J50:J51"/>
    <mergeCell ref="K50:K51"/>
    <mergeCell ref="B4:L4"/>
    <mergeCell ref="C6:E6"/>
    <mergeCell ref="I6:I7"/>
    <mergeCell ref="J6:J7"/>
    <mergeCell ref="K6:K7"/>
    <mergeCell ref="I28:I29"/>
    <mergeCell ref="B6:B7"/>
    <mergeCell ref="B19:L19"/>
    <mergeCell ref="B134:L139"/>
    <mergeCell ref="L116:L117"/>
    <mergeCell ref="B129:L129"/>
    <mergeCell ref="J116:J117"/>
    <mergeCell ref="K116:K117"/>
    <mergeCell ref="B116:B117"/>
    <mergeCell ref="C116:E116"/>
    <mergeCell ref="I116:I117"/>
  </mergeCells>
  <hyperlinks>
    <hyperlink ref="B132" location="Flujo!A1" display="Flujo!A1"/>
    <hyperlink ref="C132" location="Flujo!A24" display="Flujo!A24"/>
    <hyperlink ref="D132" location="Flujo!A42" display="Flujo!A42"/>
    <hyperlink ref="K132" location="ÍNDICE!A1" display="Índice"/>
    <hyperlink ref="E132" location="Flujo!A63" display="Flujo!A63"/>
    <hyperlink ref="B109" location="Flujo!E127" display="Volver"/>
    <hyperlink ref="I132" location="Flujo!A84" display="Flujo!A84"/>
    <hyperlink ref="B87" location="Flujo!E127" display="Volver"/>
    <hyperlink ref="B65" location="Flujo!E127" display="Volver"/>
    <hyperlink ref="B43" location="Flujo!E127" display="Volver"/>
    <hyperlink ref="B21" location="Flujo!E127" display="Volver"/>
  </hyperlinks>
  <printOptions/>
  <pageMargins left="0.75" right="0.75" top="1" bottom="1" header="0" footer="0"/>
  <pageSetup horizontalDpi="200" verticalDpi="200" orientation="portrait" paperSize="9" r:id="rId1"/>
</worksheet>
</file>

<file path=xl/worksheets/sheet4.xml><?xml version="1.0" encoding="utf-8"?>
<worksheet xmlns="http://schemas.openxmlformats.org/spreadsheetml/2006/main" xmlns:r="http://schemas.openxmlformats.org/officeDocument/2006/relationships">
  <dimension ref="A3:P188"/>
  <sheetViews>
    <sheetView showGridLines="0" showRowColHeaders="0" workbookViewId="0" topLeftCell="A131">
      <selection activeCell="Z170" sqref="Z170"/>
    </sheetView>
  </sheetViews>
  <sheetFormatPr defaultColWidth="11.421875" defaultRowHeight="12.75"/>
  <cols>
    <col min="2" max="2" width="29.8515625" style="0" customWidth="1"/>
    <col min="3" max="3" width="7.57421875" style="0" customWidth="1"/>
    <col min="4" max="5" width="7.57421875" style="0" bestFit="1" customWidth="1"/>
    <col min="6" max="7" width="6.57421875" style="0" bestFit="1" customWidth="1"/>
    <col min="8" max="9" width="7.57421875" style="0" bestFit="1" customWidth="1"/>
    <col min="10" max="11" width="6.57421875" style="0" bestFit="1" customWidth="1"/>
    <col min="12" max="12" width="6.140625" style="0" bestFit="1" customWidth="1"/>
    <col min="13" max="13" width="6.28125" style="0" customWidth="1"/>
    <col min="14" max="14" width="9.00390625" style="0" customWidth="1"/>
    <col min="15" max="15" width="12.421875" style="0" customWidth="1"/>
    <col min="16" max="16" width="7.8515625" style="0" customWidth="1"/>
  </cols>
  <sheetData>
    <row r="3" ht="12.75">
      <c r="B3" s="17"/>
    </row>
    <row r="4" spans="2:16" ht="16.5" customHeight="1">
      <c r="B4" s="202" t="s">
        <v>228</v>
      </c>
      <c r="C4" s="202"/>
      <c r="D4" s="202"/>
      <c r="E4" s="202"/>
      <c r="F4" s="202"/>
      <c r="G4" s="202"/>
      <c r="H4" s="202"/>
      <c r="I4" s="202"/>
      <c r="J4" s="202"/>
      <c r="K4" s="202"/>
      <c r="L4" s="202"/>
      <c r="M4" s="202"/>
      <c r="N4" s="202"/>
      <c r="O4" s="202"/>
      <c r="P4" s="202"/>
    </row>
    <row r="6" spans="2:16" ht="12.75" customHeight="1">
      <c r="B6" s="197"/>
      <c r="C6" s="199" t="s">
        <v>75</v>
      </c>
      <c r="D6" s="199"/>
      <c r="E6" s="199"/>
      <c r="F6" s="199"/>
      <c r="G6" s="199"/>
      <c r="H6" s="199"/>
      <c r="I6" s="199"/>
      <c r="J6" s="199"/>
      <c r="K6" s="199"/>
      <c r="L6" s="199"/>
      <c r="M6" s="199"/>
      <c r="N6" s="203" t="s">
        <v>78</v>
      </c>
      <c r="O6" s="203" t="s">
        <v>76</v>
      </c>
      <c r="P6" s="199" t="s">
        <v>58</v>
      </c>
    </row>
    <row r="7" spans="2:16" ht="12.75">
      <c r="B7" s="198"/>
      <c r="C7" s="1" t="s">
        <v>59</v>
      </c>
      <c r="D7" s="1" t="s">
        <v>60</v>
      </c>
      <c r="E7" s="1" t="s">
        <v>61</v>
      </c>
      <c r="F7" s="1" t="s">
        <v>62</v>
      </c>
      <c r="G7" s="1" t="s">
        <v>63</v>
      </c>
      <c r="H7" s="1" t="s">
        <v>64</v>
      </c>
      <c r="I7" s="1" t="s">
        <v>65</v>
      </c>
      <c r="J7" s="1" t="s">
        <v>66</v>
      </c>
      <c r="K7" s="1" t="s">
        <v>67</v>
      </c>
      <c r="L7" s="1">
        <v>88</v>
      </c>
      <c r="M7" s="1">
        <v>99</v>
      </c>
      <c r="N7" s="198"/>
      <c r="O7" s="198"/>
      <c r="P7" s="199"/>
    </row>
    <row r="8" spans="2:16" ht="15" customHeight="1">
      <c r="B8" s="2" t="s">
        <v>68</v>
      </c>
      <c r="C8" s="13">
        <v>71.35977091287748</v>
      </c>
      <c r="D8" s="13">
        <v>5.251932817915223</v>
      </c>
      <c r="E8" s="13">
        <v>7.9070081773332435</v>
      </c>
      <c r="F8" s="13">
        <v>13.624979128402071</v>
      </c>
      <c r="G8" s="13">
        <v>8.43241265776477</v>
      </c>
      <c r="H8" s="13">
        <v>28.26290155950214</v>
      </c>
      <c r="I8" s="13">
        <v>31.92799621032686</v>
      </c>
      <c r="J8" s="13">
        <v>7.199356482102158</v>
      </c>
      <c r="K8" s="13">
        <v>24.615080931701538</v>
      </c>
      <c r="L8" s="13">
        <v>5.843543826578699</v>
      </c>
      <c r="M8" s="13">
        <v>10.948236371965185</v>
      </c>
      <c r="N8" s="13">
        <v>26.68301399940701</v>
      </c>
      <c r="O8" s="13">
        <v>67.70726714431935</v>
      </c>
      <c r="P8" s="13">
        <v>28.523646605895003</v>
      </c>
    </row>
    <row r="9" spans="2:16" ht="15" customHeight="1">
      <c r="B9" s="3" t="s">
        <v>210</v>
      </c>
      <c r="C9" s="13">
        <v>0.5076362374175634</v>
      </c>
      <c r="D9" s="13">
        <v>89.65609170887764</v>
      </c>
      <c r="E9" s="13">
        <v>0.3446644590119619</v>
      </c>
      <c r="F9" s="13">
        <v>0.18367006177992987</v>
      </c>
      <c r="G9" s="13">
        <v>0.12804097311139565</v>
      </c>
      <c r="H9" s="13">
        <v>0.35420868795198507</v>
      </c>
      <c r="I9" s="13">
        <v>0.20132638559924207</v>
      </c>
      <c r="J9" s="13">
        <v>19.73454886714037</v>
      </c>
      <c r="K9" s="13">
        <v>0.23687327279905251</v>
      </c>
      <c r="L9" s="13">
        <v>23.751178133836003</v>
      </c>
      <c r="M9" s="13">
        <v>3.710490151168117</v>
      </c>
      <c r="N9" s="13">
        <v>17.859461018823474</v>
      </c>
      <c r="O9" s="13">
        <v>12.436028659160696</v>
      </c>
      <c r="P9" s="13">
        <v>17.616128217492136</v>
      </c>
    </row>
    <row r="10" spans="2:16" ht="15" customHeight="1">
      <c r="B10" s="2" t="s">
        <v>72</v>
      </c>
      <c r="C10" s="13">
        <v>0.10846928149947935</v>
      </c>
      <c r="D10" s="13">
        <v>0.07553541277881454</v>
      </c>
      <c r="E10" s="13">
        <v>78.71865918767318</v>
      </c>
      <c r="F10" s="13">
        <v>0.06678911337451995</v>
      </c>
      <c r="G10" s="13">
        <v>0.03658313517468447</v>
      </c>
      <c r="H10" s="13">
        <v>0.08855217198799627</v>
      </c>
      <c r="I10" s="13">
        <v>0.05329227854097584</v>
      </c>
      <c r="J10" s="13">
        <v>0.05362649148679448</v>
      </c>
      <c r="K10" s="13">
        <v>0</v>
      </c>
      <c r="L10" s="13">
        <v>9.802073515551367</v>
      </c>
      <c r="M10" s="13">
        <v>1.4658726523133303</v>
      </c>
      <c r="N10" s="13">
        <v>9.506294524444872</v>
      </c>
      <c r="O10" s="13">
        <v>6.618901398839986</v>
      </c>
      <c r="P10" s="13">
        <v>9.376746037213076</v>
      </c>
    </row>
    <row r="11" spans="2:16" ht="15" customHeight="1">
      <c r="B11" s="2" t="s">
        <v>73</v>
      </c>
      <c r="C11" s="13">
        <v>0.13884068031933355</v>
      </c>
      <c r="D11" s="13">
        <v>0.035546076601795075</v>
      </c>
      <c r="E11" s="13">
        <v>0.12164627965128066</v>
      </c>
      <c r="F11" s="13">
        <v>72.19903155785607</v>
      </c>
      <c r="G11" s="13">
        <v>0.1097494055240534</v>
      </c>
      <c r="H11" s="13">
        <v>0.07379347665666355</v>
      </c>
      <c r="I11" s="13">
        <v>0.07697773567029843</v>
      </c>
      <c r="J11" s="13">
        <v>0.02681324574339724</v>
      </c>
      <c r="K11" s="13">
        <v>0.0986971969996052</v>
      </c>
      <c r="L11" s="13">
        <v>11.592836946277098</v>
      </c>
      <c r="M11" s="13">
        <v>0.2748511223087494</v>
      </c>
      <c r="N11" s="13">
        <v>3.647698952648829</v>
      </c>
      <c r="O11" s="13">
        <v>1.6888433981576254</v>
      </c>
      <c r="P11" s="13">
        <v>3.5598111026918633</v>
      </c>
    </row>
    <row r="12" spans="2:16" ht="15" customHeight="1">
      <c r="B12" s="2" t="s">
        <v>74</v>
      </c>
      <c r="C12" s="13">
        <v>0.03471017007983339</v>
      </c>
      <c r="D12" s="13">
        <v>0.03998933617701946</v>
      </c>
      <c r="E12" s="13">
        <v>0.013516253294586741</v>
      </c>
      <c r="F12" s="13">
        <v>0.01669727834362999</v>
      </c>
      <c r="G12" s="13">
        <v>81.83647338576915</v>
      </c>
      <c r="H12" s="13">
        <v>0.07379347665666355</v>
      </c>
      <c r="I12" s="13">
        <v>0.05329227854097584</v>
      </c>
      <c r="J12" s="13">
        <v>0.040219868615095855</v>
      </c>
      <c r="K12" s="13">
        <v>0.01973943939992104</v>
      </c>
      <c r="L12" s="13">
        <v>2.827521206409048</v>
      </c>
      <c r="M12" s="13">
        <v>0.09161704076958314</v>
      </c>
      <c r="N12" s="13">
        <v>3.6493016323292546</v>
      </c>
      <c r="O12" s="13">
        <v>1.1088365745479358</v>
      </c>
      <c r="P12" s="13">
        <v>3.5353187450728263</v>
      </c>
    </row>
    <row r="13" spans="2:16" ht="15" customHeight="1">
      <c r="B13" s="2" t="s">
        <v>69</v>
      </c>
      <c r="C13" s="13">
        <v>3.948281846581048</v>
      </c>
      <c r="D13" s="13">
        <v>0.462098995823336</v>
      </c>
      <c r="E13" s="13">
        <v>0.7433939312022707</v>
      </c>
      <c r="F13" s="13">
        <v>1.0686258139923193</v>
      </c>
      <c r="G13" s="13">
        <v>0.9511615145417962</v>
      </c>
      <c r="H13" s="13">
        <v>55.96989226152408</v>
      </c>
      <c r="I13" s="13">
        <v>4.482472761724301</v>
      </c>
      <c r="J13" s="13">
        <v>1.2870357956830674</v>
      </c>
      <c r="K13" s="13">
        <v>13.26490327674694</v>
      </c>
      <c r="L13" s="13">
        <v>16.022620169651272</v>
      </c>
      <c r="M13" s="13">
        <v>25.10306917086578</v>
      </c>
      <c r="N13" s="13">
        <v>11.90791002556274</v>
      </c>
      <c r="O13" s="13">
        <v>4.042988741044012</v>
      </c>
      <c r="P13" s="13">
        <v>11.555035092956151</v>
      </c>
    </row>
    <row r="14" spans="2:16" ht="15" customHeight="1">
      <c r="B14" s="2" t="s">
        <v>124</v>
      </c>
      <c r="C14" s="13">
        <v>3.6402290871225267</v>
      </c>
      <c r="D14" s="13">
        <v>1.2618857193637252</v>
      </c>
      <c r="E14" s="13">
        <v>0.14867878624045414</v>
      </c>
      <c r="F14" s="13">
        <v>0.8515611955251294</v>
      </c>
      <c r="G14" s="13">
        <v>0.6767880007316627</v>
      </c>
      <c r="H14" s="13">
        <v>1.8202390908643675</v>
      </c>
      <c r="I14" s="13">
        <v>56.4720511605874</v>
      </c>
      <c r="J14" s="13">
        <v>0.25472583456227377</v>
      </c>
      <c r="K14" s="13">
        <v>0.35530990919857874</v>
      </c>
      <c r="L14" s="13">
        <v>3.2045240339302543</v>
      </c>
      <c r="M14" s="13">
        <v>3.710490151168117</v>
      </c>
      <c r="N14" s="13">
        <v>9.048729475683343</v>
      </c>
      <c r="O14" s="13">
        <v>3.036506311838963</v>
      </c>
      <c r="P14" s="13">
        <v>8.778979434073461</v>
      </c>
    </row>
    <row r="15" spans="2:16" ht="15" customHeight="1">
      <c r="B15" s="2" t="s">
        <v>71</v>
      </c>
      <c r="C15" s="13">
        <v>0.17355085039916696</v>
      </c>
      <c r="D15" s="13">
        <v>0.4265529192215409</v>
      </c>
      <c r="E15" s="13">
        <v>0.033790633236466854</v>
      </c>
      <c r="F15" s="13">
        <v>0.08348639171814994</v>
      </c>
      <c r="G15" s="13">
        <v>0.0548747027620267</v>
      </c>
      <c r="H15" s="13">
        <v>0.1082304324297732</v>
      </c>
      <c r="I15" s="13">
        <v>0.2072477498815727</v>
      </c>
      <c r="J15" s="13">
        <v>62.461455959243864</v>
      </c>
      <c r="K15" s="13">
        <v>0.07895775759968417</v>
      </c>
      <c r="L15" s="13">
        <v>18.944392082940624</v>
      </c>
      <c r="M15" s="13">
        <v>0.320659642693541</v>
      </c>
      <c r="N15" s="13">
        <v>4.068402368760568</v>
      </c>
      <c r="O15" s="13">
        <v>3.0194472876151486</v>
      </c>
      <c r="P15" s="13">
        <v>4.021338966575586</v>
      </c>
    </row>
    <row r="16" spans="2:16" ht="15" customHeight="1">
      <c r="B16" s="2" t="s">
        <v>155</v>
      </c>
      <c r="C16" s="13">
        <v>0.06508156889968761</v>
      </c>
      <c r="D16" s="13">
        <v>0.022216297876121924</v>
      </c>
      <c r="E16" s="13">
        <v>0.054065013178346964</v>
      </c>
      <c r="F16" s="13">
        <v>0.46752379362163965</v>
      </c>
      <c r="G16" s="13">
        <v>0.8779952441924272</v>
      </c>
      <c r="H16" s="13">
        <v>0.13774782309243863</v>
      </c>
      <c r="I16" s="13">
        <v>0.05921364282330649</v>
      </c>
      <c r="J16" s="13">
        <v>0.02681324574339724</v>
      </c>
      <c r="K16" s="13">
        <v>59.77102250296092</v>
      </c>
      <c r="L16" s="13">
        <v>1.696512723845429</v>
      </c>
      <c r="M16" s="13">
        <v>0.22904260192395787</v>
      </c>
      <c r="N16" s="13">
        <v>2.5602807894800104</v>
      </c>
      <c r="O16" s="13">
        <v>0.3070624360286592</v>
      </c>
      <c r="P16" s="13">
        <v>2.459185782186402</v>
      </c>
    </row>
    <row r="17" spans="2:16" ht="15" customHeight="1">
      <c r="B17" s="2" t="s">
        <v>157</v>
      </c>
      <c r="C17" s="13">
        <v>0.1692120791391878</v>
      </c>
      <c r="D17" s="13">
        <v>0.07109215320359015</v>
      </c>
      <c r="E17" s="13">
        <v>0.06082313982564033</v>
      </c>
      <c r="F17" s="13">
        <v>2.704959091668058</v>
      </c>
      <c r="G17" s="13">
        <v>1.6645326504481435</v>
      </c>
      <c r="H17" s="13">
        <v>0.19678260441776946</v>
      </c>
      <c r="I17" s="13">
        <v>0.4441023211747987</v>
      </c>
      <c r="J17" s="13">
        <v>0.02681324574339724</v>
      </c>
      <c r="K17" s="13">
        <v>0.17765495459928937</v>
      </c>
      <c r="L17" s="13">
        <v>0.1885014137606032</v>
      </c>
      <c r="M17" s="13">
        <v>0</v>
      </c>
      <c r="N17" s="13">
        <v>0.35659622889471193</v>
      </c>
      <c r="O17" s="13">
        <v>0.03411804844762879</v>
      </c>
      <c r="P17" s="13">
        <v>0.3421276204909187</v>
      </c>
    </row>
    <row r="18" spans="2:16" ht="15" customHeight="1">
      <c r="B18" s="5" t="s">
        <v>77</v>
      </c>
      <c r="C18" s="13">
        <v>19.8542172856647</v>
      </c>
      <c r="D18" s="13">
        <v>2.6970585621612013</v>
      </c>
      <c r="E18" s="13">
        <v>11.85375413935257</v>
      </c>
      <c r="F18" s="13">
        <v>8.732676573718484</v>
      </c>
      <c r="G18" s="13">
        <v>5.231388329979879</v>
      </c>
      <c r="H18" s="13">
        <v>12.913858414916122</v>
      </c>
      <c r="I18" s="13">
        <v>6.02202747513027</v>
      </c>
      <c r="J18" s="13">
        <v>8.888590963936185</v>
      </c>
      <c r="K18" s="13">
        <v>1.381760757994473</v>
      </c>
      <c r="L18" s="13">
        <v>6.126295947219604</v>
      </c>
      <c r="M18" s="13">
        <v>54.14567109482364</v>
      </c>
      <c r="N18" s="13">
        <v>10.71231098396519</v>
      </c>
      <c r="O18" s="13">
        <v>0</v>
      </c>
      <c r="P18" s="13">
        <v>10.231682395352575</v>
      </c>
    </row>
    <row r="19" spans="2:16" ht="15" customHeight="1">
      <c r="B19" s="5" t="s">
        <v>58</v>
      </c>
      <c r="C19" s="13">
        <v>100</v>
      </c>
      <c r="D19" s="13">
        <v>100</v>
      </c>
      <c r="E19" s="13">
        <v>100</v>
      </c>
      <c r="F19" s="13">
        <v>100</v>
      </c>
      <c r="G19" s="13">
        <v>100</v>
      </c>
      <c r="H19" s="13">
        <v>100</v>
      </c>
      <c r="I19" s="13">
        <v>100</v>
      </c>
      <c r="J19" s="13">
        <v>100</v>
      </c>
      <c r="K19" s="13">
        <v>100</v>
      </c>
      <c r="L19" s="13">
        <v>100</v>
      </c>
      <c r="M19" s="13">
        <v>100</v>
      </c>
      <c r="N19" s="13">
        <v>100</v>
      </c>
      <c r="O19" s="13">
        <v>100</v>
      </c>
      <c r="P19" s="13">
        <v>100</v>
      </c>
    </row>
    <row r="20" spans="2:16" ht="12.75">
      <c r="B20" s="5" t="s">
        <v>226</v>
      </c>
      <c r="C20" s="91">
        <v>93.01724903342455</v>
      </c>
      <c r="D20" s="16">
        <v>80.5465685572766</v>
      </c>
      <c r="E20" s="16">
        <v>87.72855550549008</v>
      </c>
      <c r="F20" s="16">
        <v>81.1572599769632</v>
      </c>
      <c r="G20" s="16">
        <v>90.78831559194248</v>
      </c>
      <c r="H20" s="16">
        <v>81.32361413391371</v>
      </c>
      <c r="I20" s="16">
        <v>86.54654285304306</v>
      </c>
      <c r="J20" s="16">
        <v>77.06374625477838</v>
      </c>
      <c r="K20" s="16">
        <v>93.19866806483066</v>
      </c>
      <c r="L20" s="16"/>
      <c r="M20" s="16">
        <v>1.5307385340110748</v>
      </c>
      <c r="N20" s="16">
        <v>85.97379302704071</v>
      </c>
      <c r="O20" s="4"/>
      <c r="P20" s="4"/>
    </row>
    <row r="21" spans="2:16" ht="12.75">
      <c r="B21" s="5" t="s">
        <v>93</v>
      </c>
      <c r="C21" s="16">
        <v>0.9767875737591114</v>
      </c>
      <c r="D21" s="16">
        <v>0.8562605527414912</v>
      </c>
      <c r="E21" s="16">
        <v>0.9081570588632831</v>
      </c>
      <c r="F21" s="16">
        <v>0.9470696276506929</v>
      </c>
      <c r="G21" s="16">
        <v>0.8569599414669837</v>
      </c>
      <c r="H21" s="16">
        <v>0.9563142618192552</v>
      </c>
      <c r="I21" s="16">
        <v>0.9877427759355756</v>
      </c>
      <c r="J21" s="16">
        <v>0.9209009250569782</v>
      </c>
      <c r="K21" s="16">
        <v>0.9950651401500198</v>
      </c>
      <c r="L21" s="16">
        <v>0.941564561734213</v>
      </c>
      <c r="M21" s="16">
        <v>0.9033440219880898</v>
      </c>
      <c r="N21" s="16">
        <v>0.934201985720124</v>
      </c>
      <c r="O21" s="16">
        <v>1.3067129733879193</v>
      </c>
      <c r="P21" s="16">
        <v>0.950915412964111</v>
      </c>
    </row>
    <row r="22" spans="2:16" ht="12.75">
      <c r="B22" s="5" t="s">
        <v>227</v>
      </c>
      <c r="C22" s="16">
        <v>90.85809300110581</v>
      </c>
      <c r="D22" s="16">
        <v>68.96884931428407</v>
      </c>
      <c r="E22" s="16">
        <v>79.67130694619016</v>
      </c>
      <c r="F22" s="16">
        <v>76.86157598753303</v>
      </c>
      <c r="G22" s="16">
        <v>77.80194961555708</v>
      </c>
      <c r="H22" s="16">
        <v>77.77093201894763</v>
      </c>
      <c r="I22" s="16">
        <v>85.485722485292</v>
      </c>
      <c r="J22" s="16">
        <v>70.96807521438164</v>
      </c>
      <c r="K22" s="16">
        <v>92.7387456997259</v>
      </c>
      <c r="L22" s="16"/>
      <c r="M22" s="16"/>
      <c r="N22" s="16">
        <v>80.31688816575239</v>
      </c>
      <c r="O22" s="16"/>
      <c r="P22" s="16"/>
    </row>
    <row r="23" spans="2:16" ht="12.75">
      <c r="B23" s="195" t="s">
        <v>241</v>
      </c>
      <c r="C23" s="195"/>
      <c r="D23" s="195"/>
      <c r="E23" s="195"/>
      <c r="F23" s="195"/>
      <c r="G23" s="195"/>
      <c r="H23" s="195"/>
      <c r="I23" s="195"/>
      <c r="J23" s="195"/>
      <c r="K23" s="195"/>
      <c r="L23" s="195"/>
      <c r="M23" s="195"/>
      <c r="N23" s="195"/>
      <c r="O23" s="195"/>
      <c r="P23" s="195"/>
    </row>
    <row r="24" spans="2:16" ht="12.75">
      <c r="B24" s="196"/>
      <c r="C24" s="196"/>
      <c r="D24" s="196"/>
      <c r="E24" s="196"/>
      <c r="F24" s="196"/>
      <c r="G24" s="196"/>
      <c r="H24" s="196"/>
      <c r="I24" s="196"/>
      <c r="J24" s="196"/>
      <c r="K24" s="196"/>
      <c r="L24" s="196"/>
      <c r="M24" s="196"/>
      <c r="N24" s="196"/>
      <c r="O24" s="196"/>
      <c r="P24" s="196"/>
    </row>
    <row r="25" spans="2:16" ht="12.75">
      <c r="B25" s="93"/>
      <c r="C25" s="93"/>
      <c r="D25" s="93"/>
      <c r="E25" s="93"/>
      <c r="F25" s="93"/>
      <c r="G25" s="93"/>
      <c r="H25" s="93"/>
      <c r="I25" s="93"/>
      <c r="J25" s="93"/>
      <c r="K25" s="93"/>
      <c r="L25" s="93"/>
      <c r="M25" s="93"/>
      <c r="N25" s="93"/>
      <c r="O25" s="93"/>
      <c r="P25" s="93"/>
    </row>
    <row r="26" spans="2:16" ht="12.75">
      <c r="B26" s="104" t="s">
        <v>245</v>
      </c>
      <c r="C26" s="93"/>
      <c r="D26" s="93"/>
      <c r="E26" s="93"/>
      <c r="F26" s="93"/>
      <c r="G26" s="93"/>
      <c r="H26" s="93"/>
      <c r="I26" s="93"/>
      <c r="J26" s="93"/>
      <c r="K26" s="93"/>
      <c r="L26" s="93"/>
      <c r="M26" s="93"/>
      <c r="N26" s="93"/>
      <c r="O26" s="93"/>
      <c r="P26" s="93"/>
    </row>
    <row r="27" spans="2:16" ht="12.75">
      <c r="B27" s="93"/>
      <c r="C27" s="93"/>
      <c r="D27" s="93"/>
      <c r="E27" s="93"/>
      <c r="F27" s="93"/>
      <c r="G27" s="93"/>
      <c r="H27" s="93"/>
      <c r="I27" s="93"/>
      <c r="J27" s="93"/>
      <c r="K27" s="93"/>
      <c r="L27" s="93"/>
      <c r="M27" s="93"/>
      <c r="N27" s="93"/>
      <c r="O27" s="93"/>
      <c r="P27" s="93"/>
    </row>
    <row r="28" spans="2:16" ht="12.75">
      <c r="B28" s="93"/>
      <c r="C28" s="93"/>
      <c r="D28" s="93"/>
      <c r="E28" s="93"/>
      <c r="F28" s="93"/>
      <c r="G28" s="93"/>
      <c r="H28" s="93"/>
      <c r="I28" s="93"/>
      <c r="J28" s="93"/>
      <c r="K28" s="93"/>
      <c r="L28" s="93"/>
      <c r="M28" s="93"/>
      <c r="N28" s="93"/>
      <c r="O28" s="93"/>
      <c r="P28" s="93"/>
    </row>
    <row r="29" spans="2:16" ht="12.75">
      <c r="B29" s="93"/>
      <c r="C29" s="93"/>
      <c r="D29" s="93"/>
      <c r="E29" s="93"/>
      <c r="F29" s="93"/>
      <c r="G29" s="93"/>
      <c r="H29" s="93"/>
      <c r="I29" s="93"/>
      <c r="J29" s="93"/>
      <c r="K29" s="93"/>
      <c r="L29" s="93"/>
      <c r="M29" s="93"/>
      <c r="N29" s="93"/>
      <c r="O29" s="93"/>
      <c r="P29" s="93"/>
    </row>
    <row r="31" spans="2:16" ht="16.5" customHeight="1">
      <c r="B31" s="202" t="s">
        <v>231</v>
      </c>
      <c r="C31" s="202"/>
      <c r="D31" s="202"/>
      <c r="E31" s="202"/>
      <c r="F31" s="202"/>
      <c r="G31" s="202"/>
      <c r="H31" s="202"/>
      <c r="I31" s="202"/>
      <c r="J31" s="202"/>
      <c r="K31" s="202"/>
      <c r="L31" s="202"/>
      <c r="M31" s="202"/>
      <c r="N31" s="202"/>
      <c r="O31" s="202"/>
      <c r="P31" s="202"/>
    </row>
    <row r="33" spans="2:16" ht="12.75" customHeight="1">
      <c r="B33" s="197"/>
      <c r="C33" s="199" t="s">
        <v>75</v>
      </c>
      <c r="D33" s="199"/>
      <c r="E33" s="199"/>
      <c r="F33" s="199"/>
      <c r="G33" s="199"/>
      <c r="H33" s="199"/>
      <c r="I33" s="199"/>
      <c r="J33" s="199"/>
      <c r="K33" s="199"/>
      <c r="L33" s="199"/>
      <c r="M33" s="199"/>
      <c r="N33" s="200" t="s">
        <v>78</v>
      </c>
      <c r="O33" s="200" t="s">
        <v>76</v>
      </c>
      <c r="P33" s="199" t="s">
        <v>58</v>
      </c>
    </row>
    <row r="34" spans="2:16" ht="12.75">
      <c r="B34" s="198"/>
      <c r="C34" s="1" t="s">
        <v>59</v>
      </c>
      <c r="D34" s="1" t="s">
        <v>60</v>
      </c>
      <c r="E34" s="1" t="s">
        <v>61</v>
      </c>
      <c r="F34" s="1" t="s">
        <v>62</v>
      </c>
      <c r="G34" s="1" t="s">
        <v>63</v>
      </c>
      <c r="H34" s="1" t="s">
        <v>64</v>
      </c>
      <c r="I34" s="1" t="s">
        <v>65</v>
      </c>
      <c r="J34" s="1" t="s">
        <v>66</v>
      </c>
      <c r="K34" s="1" t="s">
        <v>67</v>
      </c>
      <c r="L34" s="1">
        <v>88</v>
      </c>
      <c r="M34" s="1">
        <v>99</v>
      </c>
      <c r="N34" s="201"/>
      <c r="O34" s="201"/>
      <c r="P34" s="199"/>
    </row>
    <row r="35" spans="2:16" ht="15" customHeight="1">
      <c r="B35" s="2" t="s">
        <v>68</v>
      </c>
      <c r="C35" s="13">
        <v>70.44834640300034</v>
      </c>
      <c r="D35" s="13">
        <v>4.893344319326192</v>
      </c>
      <c r="E35" s="13">
        <v>8.222070844686648</v>
      </c>
      <c r="F35" s="13">
        <v>13.126414484319431</v>
      </c>
      <c r="G35" s="13">
        <v>8.380192272809722</v>
      </c>
      <c r="H35" s="13">
        <v>27.43542613911193</v>
      </c>
      <c r="I35" s="13">
        <v>31.546689794738363</v>
      </c>
      <c r="J35" s="13">
        <v>6.781471098651715</v>
      </c>
      <c r="K35" s="13">
        <v>24.391691394658753</v>
      </c>
      <c r="L35" s="13">
        <v>2.7292576419213974</v>
      </c>
      <c r="M35" s="13">
        <v>4.055555555555555</v>
      </c>
      <c r="N35" s="13">
        <v>26.454530899775857</v>
      </c>
      <c r="O35" s="13">
        <v>73.23093801426221</v>
      </c>
      <c r="P35" s="13">
        <v>28.416507527475478</v>
      </c>
    </row>
    <row r="36" spans="2:16" ht="15" customHeight="1">
      <c r="B36" s="3" t="s">
        <v>210</v>
      </c>
      <c r="C36" s="13">
        <v>0.43470848960109104</v>
      </c>
      <c r="D36" s="13">
        <v>90.97317586743569</v>
      </c>
      <c r="E36" s="13">
        <v>0.3201634877384196</v>
      </c>
      <c r="F36" s="13">
        <v>0.1454898157129001</v>
      </c>
      <c r="G36" s="13">
        <v>0.09069472156720479</v>
      </c>
      <c r="H36" s="13">
        <v>0.28054561284705426</v>
      </c>
      <c r="I36" s="13">
        <v>0.1503324660306447</v>
      </c>
      <c r="J36" s="13">
        <v>21.612601788813244</v>
      </c>
      <c r="K36" s="13">
        <v>0.13847675568743817</v>
      </c>
      <c r="L36" s="13">
        <v>30.131004366812228</v>
      </c>
      <c r="M36" s="13">
        <v>5.277777777777778</v>
      </c>
      <c r="N36" s="13">
        <v>17.705731668267692</v>
      </c>
      <c r="O36" s="13">
        <v>9.800694825379411</v>
      </c>
      <c r="P36" s="13">
        <v>17.37416499858117</v>
      </c>
    </row>
    <row r="37" spans="2:16" ht="15" customHeight="1">
      <c r="B37" s="2" t="s">
        <v>72</v>
      </c>
      <c r="C37" s="13">
        <v>0.13637913399249915</v>
      </c>
      <c r="D37" s="13">
        <v>0.10070493454179255</v>
      </c>
      <c r="E37" s="13">
        <v>78.24931880108991</v>
      </c>
      <c r="F37" s="13">
        <v>0.1454898157129001</v>
      </c>
      <c r="G37" s="13">
        <v>0.018138944313440958</v>
      </c>
      <c r="H37" s="13">
        <v>0.08706587984908581</v>
      </c>
      <c r="I37" s="13">
        <v>0.05782017924255565</v>
      </c>
      <c r="J37" s="13">
        <v>0.08009611533840609</v>
      </c>
      <c r="K37" s="13">
        <v>0</v>
      </c>
      <c r="L37" s="13">
        <v>8.51528384279476</v>
      </c>
      <c r="M37" s="13">
        <v>1.5</v>
      </c>
      <c r="N37" s="13">
        <v>9.35798911303234</v>
      </c>
      <c r="O37" s="13">
        <v>4.699213750228561</v>
      </c>
      <c r="P37" s="13">
        <v>9.162582733206023</v>
      </c>
    </row>
    <row r="38" spans="2:16" ht="15" customHeight="1">
      <c r="B38" s="2" t="s">
        <v>73</v>
      </c>
      <c r="C38" s="13">
        <v>0.12785543811796796</v>
      </c>
      <c r="D38" s="13">
        <v>0.027464982147761604</v>
      </c>
      <c r="E38" s="13">
        <v>0.14305177111716622</v>
      </c>
      <c r="F38" s="13">
        <v>71.43549951503395</v>
      </c>
      <c r="G38" s="13">
        <v>0.1269726101940867</v>
      </c>
      <c r="H38" s="13">
        <v>0.05320692657444133</v>
      </c>
      <c r="I38" s="13">
        <v>0.05782017924255565</v>
      </c>
      <c r="J38" s="13">
        <v>0.040048057669203045</v>
      </c>
      <c r="K38" s="13">
        <v>0.05934718100890208</v>
      </c>
      <c r="L38" s="13">
        <v>14.192139737991265</v>
      </c>
      <c r="M38" s="13">
        <v>0.7777777777777778</v>
      </c>
      <c r="N38" s="13">
        <v>3.7255843739993595</v>
      </c>
      <c r="O38" s="13">
        <v>1.791918083744743</v>
      </c>
      <c r="P38" s="13">
        <v>3.6444792122034833</v>
      </c>
    </row>
    <row r="39" spans="2:16" ht="15" customHeight="1">
      <c r="B39" s="2" t="s">
        <v>74</v>
      </c>
      <c r="C39" s="13">
        <v>0.02130923968632799</v>
      </c>
      <c r="D39" s="13">
        <v>0.013732491073880802</v>
      </c>
      <c r="E39" s="13">
        <v>0</v>
      </c>
      <c r="F39" s="13">
        <v>0.016165535079211122</v>
      </c>
      <c r="G39" s="13">
        <v>79.24904770542355</v>
      </c>
      <c r="H39" s="13">
        <v>0.06771790654928896</v>
      </c>
      <c r="I39" s="13">
        <v>0.03469210754553339</v>
      </c>
      <c r="J39" s="13">
        <v>0</v>
      </c>
      <c r="K39" s="13">
        <v>0.03956478733926805</v>
      </c>
      <c r="L39" s="13">
        <v>2.4017467248908297</v>
      </c>
      <c r="M39" s="13">
        <v>0</v>
      </c>
      <c r="N39" s="13">
        <v>3.5398655139289144</v>
      </c>
      <c r="O39" s="13">
        <v>1.206801974766868</v>
      </c>
      <c r="P39" s="13">
        <v>3.4420081448588453</v>
      </c>
    </row>
    <row r="40" spans="2:16" ht="15" customHeight="1">
      <c r="B40" s="2" t="s">
        <v>69</v>
      </c>
      <c r="C40" s="13">
        <v>4.794578929423798</v>
      </c>
      <c r="D40" s="13">
        <v>0.46690469651194727</v>
      </c>
      <c r="E40" s="13">
        <v>0.7901907356948229</v>
      </c>
      <c r="F40" s="13">
        <v>2.1823472356935016</v>
      </c>
      <c r="G40" s="13">
        <v>0.9432251042989298</v>
      </c>
      <c r="H40" s="13">
        <v>56.48640804875689</v>
      </c>
      <c r="I40" s="13">
        <v>4.95518936108702</v>
      </c>
      <c r="J40" s="13">
        <v>0.7208650380456548</v>
      </c>
      <c r="K40" s="13">
        <v>10.207715133531158</v>
      </c>
      <c r="L40" s="13">
        <v>11.572052401746724</v>
      </c>
      <c r="M40" s="13">
        <v>5.388888888888889</v>
      </c>
      <c r="N40" s="13">
        <v>11.878001921229586</v>
      </c>
      <c r="O40" s="13">
        <v>2.8890107880782594</v>
      </c>
      <c r="P40" s="13">
        <v>11.50097017386436</v>
      </c>
    </row>
    <row r="41" spans="2:16" ht="15" customHeight="1">
      <c r="B41" s="2" t="s">
        <v>124</v>
      </c>
      <c r="C41" s="13">
        <v>4.794578929423798</v>
      </c>
      <c r="D41" s="13">
        <v>0.2929598095761238</v>
      </c>
      <c r="E41" s="13">
        <v>0.18392370572207084</v>
      </c>
      <c r="F41" s="13">
        <v>0.6142903330100227</v>
      </c>
      <c r="G41" s="13">
        <v>0.7436967168510793</v>
      </c>
      <c r="H41" s="13">
        <v>1.968656283254329</v>
      </c>
      <c r="I41" s="13">
        <v>56.24168834923388</v>
      </c>
      <c r="J41" s="13">
        <v>0.4672273394740355</v>
      </c>
      <c r="K41" s="13">
        <v>0.3363006923837784</v>
      </c>
      <c r="L41" s="13">
        <v>3.8209606986899565</v>
      </c>
      <c r="M41" s="13">
        <v>2.9444444444444446</v>
      </c>
      <c r="N41" s="13">
        <v>9.261127121357669</v>
      </c>
      <c r="O41" s="13">
        <v>3.52898153227281</v>
      </c>
      <c r="P41" s="13">
        <v>9.020699598892545</v>
      </c>
    </row>
    <row r="42" spans="2:16" ht="15" customHeight="1">
      <c r="B42" s="2" t="s">
        <v>71</v>
      </c>
      <c r="C42" s="13">
        <v>0.15342652574156154</v>
      </c>
      <c r="D42" s="13">
        <v>0.3799322530440355</v>
      </c>
      <c r="E42" s="13">
        <v>0.020435967302452316</v>
      </c>
      <c r="F42" s="13">
        <v>0.016165535079211122</v>
      </c>
      <c r="G42" s="13">
        <v>0</v>
      </c>
      <c r="H42" s="13">
        <v>0.11608783979878108</v>
      </c>
      <c r="I42" s="13">
        <v>0.15611448395490027</v>
      </c>
      <c r="J42" s="13">
        <v>61.66065945801628</v>
      </c>
      <c r="K42" s="13">
        <v>0.019782393669634024</v>
      </c>
      <c r="L42" s="13">
        <v>18.88646288209607</v>
      </c>
      <c r="M42" s="13">
        <v>0.1111111111111111</v>
      </c>
      <c r="N42" s="13">
        <v>3.977745757284662</v>
      </c>
      <c r="O42" s="13">
        <v>2.5050283415615286</v>
      </c>
      <c r="P42" s="13">
        <v>3.9159745070519754</v>
      </c>
    </row>
    <row r="43" spans="2:16" ht="15" customHeight="1">
      <c r="B43" s="2" t="s">
        <v>155</v>
      </c>
      <c r="C43" s="13">
        <v>0.038356631435390386</v>
      </c>
      <c r="D43" s="13">
        <v>0.03204247917238854</v>
      </c>
      <c r="E43" s="13">
        <v>0.10899182561307902</v>
      </c>
      <c r="F43" s="13">
        <v>0.3394762366634336</v>
      </c>
      <c r="G43" s="13">
        <v>1.233448213313985</v>
      </c>
      <c r="H43" s="13">
        <v>0.09673986649898424</v>
      </c>
      <c r="I43" s="13">
        <v>0.05782017924255565</v>
      </c>
      <c r="J43" s="13">
        <v>0.040048057669203045</v>
      </c>
      <c r="K43" s="13">
        <v>63.16518298714144</v>
      </c>
      <c r="L43" s="13">
        <v>2.183406113537118</v>
      </c>
      <c r="M43" s="13">
        <v>0.3888888888888889</v>
      </c>
      <c r="N43" s="13">
        <v>2.7009285943003523</v>
      </c>
      <c r="O43" s="13">
        <v>0.2925580544889376</v>
      </c>
      <c r="P43" s="13">
        <v>2.5999125693118286</v>
      </c>
    </row>
    <row r="44" spans="2:16" ht="15" customHeight="1">
      <c r="B44" s="2" t="s">
        <v>157</v>
      </c>
      <c r="C44" s="13">
        <v>0.15342652574156154</v>
      </c>
      <c r="D44" s="13">
        <v>0.041197473221642404</v>
      </c>
      <c r="E44" s="13">
        <v>0.027247956403269755</v>
      </c>
      <c r="F44" s="13">
        <v>2.1823472356935016</v>
      </c>
      <c r="G44" s="13">
        <v>1.4692544893887176</v>
      </c>
      <c r="H44" s="13">
        <v>0.2853826061720035</v>
      </c>
      <c r="I44" s="13">
        <v>0.25440878866724487</v>
      </c>
      <c r="J44" s="13">
        <v>0.14684287812041116</v>
      </c>
      <c r="K44" s="13">
        <v>0.29673590504451036</v>
      </c>
      <c r="L44" s="13">
        <v>0.1091703056768559</v>
      </c>
      <c r="M44" s="13">
        <v>0</v>
      </c>
      <c r="N44" s="13">
        <v>0.31620236951649056</v>
      </c>
      <c r="O44" s="13">
        <v>0.05485463521667581</v>
      </c>
      <c r="P44" s="13">
        <v>0.3052404727392648</v>
      </c>
    </row>
    <row r="45" spans="2:16" ht="15" customHeight="1">
      <c r="B45" s="5" t="s">
        <v>77</v>
      </c>
      <c r="C45" s="13">
        <v>18.897033753835665</v>
      </c>
      <c r="D45" s="13">
        <v>2.778540693948549</v>
      </c>
      <c r="E45" s="13">
        <v>11.934604904632153</v>
      </c>
      <c r="F45" s="13">
        <v>9.79631425800194</v>
      </c>
      <c r="G45" s="13">
        <v>7.745329221839289</v>
      </c>
      <c r="H45" s="13">
        <v>13.122762890587211</v>
      </c>
      <c r="I45" s="13">
        <v>6.487424111014744</v>
      </c>
      <c r="J45" s="13">
        <v>8.450140168201843</v>
      </c>
      <c r="K45" s="13">
        <v>1.3452027695351136</v>
      </c>
      <c r="L45" s="13">
        <v>5.458515283842795</v>
      </c>
      <c r="M45" s="13">
        <v>79.55555555555556</v>
      </c>
      <c r="N45" s="13">
        <v>11.082292667307076</v>
      </c>
      <c r="O45" s="13">
        <v>0</v>
      </c>
      <c r="P45" s="13">
        <v>10.61746006181503</v>
      </c>
    </row>
    <row r="46" spans="2:16" ht="15" customHeight="1">
      <c r="B46" s="5" t="s">
        <v>58</v>
      </c>
      <c r="C46" s="13">
        <v>100</v>
      </c>
      <c r="D46" s="13">
        <v>100</v>
      </c>
      <c r="E46" s="13">
        <v>100</v>
      </c>
      <c r="F46" s="13">
        <v>100</v>
      </c>
      <c r="G46" s="13">
        <v>100</v>
      </c>
      <c r="H46" s="13">
        <v>100</v>
      </c>
      <c r="I46" s="13">
        <v>100</v>
      </c>
      <c r="J46" s="13">
        <v>100</v>
      </c>
      <c r="K46" s="13">
        <v>100</v>
      </c>
      <c r="L46" s="13">
        <v>100</v>
      </c>
      <c r="M46" s="13">
        <v>100</v>
      </c>
      <c r="N46" s="13">
        <v>100</v>
      </c>
      <c r="O46" s="13">
        <v>100</v>
      </c>
      <c r="P46" s="13">
        <v>100</v>
      </c>
    </row>
    <row r="47" spans="2:16" ht="12.75">
      <c r="B47" s="5" t="s">
        <v>226</v>
      </c>
      <c r="C47" s="91">
        <v>93.24765231628854</v>
      </c>
      <c r="D47" s="16">
        <v>77.30306225716733</v>
      </c>
      <c r="E47" s="16">
        <v>86.01747303164717</v>
      </c>
      <c r="F47" s="16">
        <v>83.1932434068077</v>
      </c>
      <c r="G47" s="16">
        <v>90.80876297150387</v>
      </c>
      <c r="H47" s="16">
        <v>81.44307966247253</v>
      </c>
      <c r="I47" s="16">
        <v>87.06793262115004</v>
      </c>
      <c r="J47" s="16">
        <v>75.27735348500683</v>
      </c>
      <c r="K47" s="16">
        <v>92.64859515038214</v>
      </c>
      <c r="L47" s="16"/>
      <c r="M47" s="16">
        <v>1.2443657882365955</v>
      </c>
      <c r="N47" s="16">
        <v>85.11461991538313</v>
      </c>
      <c r="O47" s="4"/>
      <c r="P47" s="4"/>
    </row>
    <row r="48" spans="2:16" ht="12.75">
      <c r="B48" s="5" t="s">
        <v>93</v>
      </c>
      <c r="C48" s="16">
        <v>0.9919877258779407</v>
      </c>
      <c r="D48" s="16">
        <v>0.9409502883823125</v>
      </c>
      <c r="E48" s="16">
        <v>0.9283378746594005</v>
      </c>
      <c r="F48" s="16">
        <v>0.9337213061752344</v>
      </c>
      <c r="G48" s="16">
        <v>0.8817340830763649</v>
      </c>
      <c r="H48" s="16">
        <v>1.0107381251813872</v>
      </c>
      <c r="I48" s="16">
        <v>1.0000578201792425</v>
      </c>
      <c r="J48" s="16">
        <v>0.9542117207315445</v>
      </c>
      <c r="K48" s="16">
        <v>1.0423343224530168</v>
      </c>
      <c r="L48" s="16">
        <v>0.9312227074235808</v>
      </c>
      <c r="M48" s="16">
        <v>0.8361111111111111</v>
      </c>
      <c r="N48" s="16">
        <v>0.9691322446365674</v>
      </c>
      <c r="O48" s="16">
        <v>1.366090294386537</v>
      </c>
      <c r="P48" s="16">
        <v>0.985782142818796</v>
      </c>
    </row>
    <row r="49" spans="2:16" ht="12.75">
      <c r="B49" s="5" t="s">
        <v>227</v>
      </c>
      <c r="C49" s="16">
        <v>92.50052656469195</v>
      </c>
      <c r="D49" s="16">
        <v>72.73833872371746</v>
      </c>
      <c r="E49" s="16">
        <v>79.85327809777164</v>
      </c>
      <c r="F49" s="16">
        <v>77.67930389875869</v>
      </c>
      <c r="G49" s="16">
        <v>80.06918135397792</v>
      </c>
      <c r="H49" s="16">
        <v>82.31762564704584</v>
      </c>
      <c r="I49" s="16">
        <v>87.07296690462046</v>
      </c>
      <c r="J49" s="16">
        <v>71.8305330010451</v>
      </c>
      <c r="K49" s="16">
        <v>96.57081065229742</v>
      </c>
      <c r="L49" s="16"/>
      <c r="M49" s="16"/>
      <c r="N49" s="16">
        <v>82.48732264998354</v>
      </c>
      <c r="O49" s="16"/>
      <c r="P49" s="16"/>
    </row>
    <row r="50" spans="2:16" ht="12.75">
      <c r="B50" s="195" t="s">
        <v>240</v>
      </c>
      <c r="C50" s="195"/>
      <c r="D50" s="195"/>
      <c r="E50" s="195"/>
      <c r="F50" s="195"/>
      <c r="G50" s="195"/>
      <c r="H50" s="195"/>
      <c r="I50" s="195"/>
      <c r="J50" s="195"/>
      <c r="K50" s="195"/>
      <c r="L50" s="195"/>
      <c r="M50" s="195"/>
      <c r="N50" s="195"/>
      <c r="O50" s="195"/>
      <c r="P50" s="195"/>
    </row>
    <row r="51" spans="2:16" ht="12.75">
      <c r="B51" s="196"/>
      <c r="C51" s="196"/>
      <c r="D51" s="196"/>
      <c r="E51" s="196"/>
      <c r="F51" s="196"/>
      <c r="G51" s="196"/>
      <c r="H51" s="196"/>
      <c r="I51" s="196"/>
      <c r="J51" s="196"/>
      <c r="K51" s="196"/>
      <c r="L51" s="196"/>
      <c r="M51" s="196"/>
      <c r="N51" s="196"/>
      <c r="O51" s="196"/>
      <c r="P51" s="196"/>
    </row>
    <row r="52" spans="2:16" ht="12.75">
      <c r="B52" s="93"/>
      <c r="C52" s="93"/>
      <c r="D52" s="93"/>
      <c r="E52" s="93"/>
      <c r="F52" s="93"/>
      <c r="G52" s="93"/>
      <c r="H52" s="93"/>
      <c r="I52" s="93"/>
      <c r="J52" s="93"/>
      <c r="K52" s="93"/>
      <c r="L52" s="93"/>
      <c r="M52" s="93"/>
      <c r="N52" s="93"/>
      <c r="O52" s="93"/>
      <c r="P52" s="93"/>
    </row>
    <row r="53" spans="2:16" ht="12.75">
      <c r="B53" s="104" t="s">
        <v>245</v>
      </c>
      <c r="C53" s="93"/>
      <c r="D53" s="93"/>
      <c r="E53" s="93"/>
      <c r="F53" s="93"/>
      <c r="G53" s="93"/>
      <c r="H53" s="93"/>
      <c r="I53" s="93"/>
      <c r="J53" s="93"/>
      <c r="K53" s="93"/>
      <c r="L53" s="93"/>
      <c r="M53" s="93"/>
      <c r="N53" s="93"/>
      <c r="O53" s="93"/>
      <c r="P53" s="93"/>
    </row>
    <row r="54" spans="2:16" ht="12.75">
      <c r="B54" s="93"/>
      <c r="C54" s="93"/>
      <c r="D54" s="93"/>
      <c r="E54" s="93"/>
      <c r="F54" s="93"/>
      <c r="G54" s="93"/>
      <c r="H54" s="93"/>
      <c r="I54" s="93"/>
      <c r="J54" s="93"/>
      <c r="K54" s="93"/>
      <c r="L54" s="93"/>
      <c r="M54" s="93"/>
      <c r="N54" s="93"/>
      <c r="O54" s="93"/>
      <c r="P54" s="93"/>
    </row>
    <row r="55" spans="2:16" ht="12.75">
      <c r="B55" s="93"/>
      <c r="C55" s="93"/>
      <c r="D55" s="93"/>
      <c r="E55" s="93"/>
      <c r="F55" s="93"/>
      <c r="G55" s="93"/>
      <c r="H55" s="93"/>
      <c r="I55" s="93"/>
      <c r="J55" s="93"/>
      <c r="K55" s="93"/>
      <c r="L55" s="93"/>
      <c r="M55" s="93"/>
      <c r="N55" s="93"/>
      <c r="O55" s="93"/>
      <c r="P55" s="93"/>
    </row>
    <row r="56" spans="2:16" ht="12.75">
      <c r="B56" s="93"/>
      <c r="C56" s="93"/>
      <c r="D56" s="93"/>
      <c r="E56" s="93"/>
      <c r="F56" s="93"/>
      <c r="G56" s="93"/>
      <c r="H56" s="93"/>
      <c r="I56" s="93"/>
      <c r="J56" s="93"/>
      <c r="K56" s="93"/>
      <c r="L56" s="93"/>
      <c r="M56" s="93"/>
      <c r="N56" s="93"/>
      <c r="O56" s="93"/>
      <c r="P56" s="93"/>
    </row>
    <row r="58" spans="2:16" ht="16.5" customHeight="1">
      <c r="B58" s="202" t="s">
        <v>230</v>
      </c>
      <c r="C58" s="202"/>
      <c r="D58" s="202"/>
      <c r="E58" s="202"/>
      <c r="F58" s="202"/>
      <c r="G58" s="202"/>
      <c r="H58" s="202"/>
      <c r="I58" s="202"/>
      <c r="J58" s="202"/>
      <c r="K58" s="202"/>
      <c r="L58" s="202"/>
      <c r="M58" s="202"/>
      <c r="N58" s="202"/>
      <c r="O58" s="202"/>
      <c r="P58" s="202"/>
    </row>
    <row r="60" spans="2:16" ht="12.75" customHeight="1">
      <c r="B60" s="197"/>
      <c r="C60" s="199" t="s">
        <v>75</v>
      </c>
      <c r="D60" s="199"/>
      <c r="E60" s="199"/>
      <c r="F60" s="199"/>
      <c r="G60" s="199"/>
      <c r="H60" s="199"/>
      <c r="I60" s="199"/>
      <c r="J60" s="199"/>
      <c r="K60" s="199"/>
      <c r="L60" s="199"/>
      <c r="M60" s="199"/>
      <c r="N60" s="200" t="s">
        <v>78</v>
      </c>
      <c r="O60" s="200" t="s">
        <v>76</v>
      </c>
      <c r="P60" s="199" t="s">
        <v>58</v>
      </c>
    </row>
    <row r="61" spans="2:16" ht="12.75">
      <c r="B61" s="198"/>
      <c r="C61" s="1" t="s">
        <v>59</v>
      </c>
      <c r="D61" s="1" t="s">
        <v>60</v>
      </c>
      <c r="E61" s="1" t="s">
        <v>61</v>
      </c>
      <c r="F61" s="1" t="s">
        <v>62</v>
      </c>
      <c r="G61" s="1" t="s">
        <v>63</v>
      </c>
      <c r="H61" s="1" t="s">
        <v>64</v>
      </c>
      <c r="I61" s="1" t="s">
        <v>65</v>
      </c>
      <c r="J61" s="1" t="s">
        <v>66</v>
      </c>
      <c r="K61" s="1" t="s">
        <v>67</v>
      </c>
      <c r="L61" s="1">
        <v>88</v>
      </c>
      <c r="M61" s="1">
        <v>99</v>
      </c>
      <c r="N61" s="201"/>
      <c r="O61" s="201"/>
      <c r="P61" s="199"/>
    </row>
    <row r="62" spans="2:16" ht="15" customHeight="1">
      <c r="B62" s="2" t="s">
        <v>68</v>
      </c>
      <c r="C62" s="13">
        <v>74.28482170750212</v>
      </c>
      <c r="D62" s="13">
        <v>7.766564282580079</v>
      </c>
      <c r="E62" s="13">
        <v>12.197362377796733</v>
      </c>
      <c r="F62" s="13">
        <v>18.463763458139162</v>
      </c>
      <c r="G62" s="13">
        <v>12.32990375041487</v>
      </c>
      <c r="H62" s="13">
        <v>28.72502378686965</v>
      </c>
      <c r="I62" s="13">
        <v>30.721489526764934</v>
      </c>
      <c r="J62" s="13">
        <v>11.061946902654867</v>
      </c>
      <c r="K62" s="13">
        <v>23.9741641337386</v>
      </c>
      <c r="L62" s="13">
        <v>24.809483488569008</v>
      </c>
      <c r="M62" s="13">
        <v>1.9011406844106464</v>
      </c>
      <c r="N62" s="13">
        <v>28.19459038723487</v>
      </c>
      <c r="O62" s="13">
        <v>38.468468468468465</v>
      </c>
      <c r="P62" s="13">
        <v>28.369103638241707</v>
      </c>
    </row>
    <row r="63" spans="2:16" ht="15" customHeight="1">
      <c r="B63" s="3" t="s">
        <v>210</v>
      </c>
      <c r="C63" s="13">
        <v>0.6649707680635516</v>
      </c>
      <c r="D63" s="13">
        <v>88.78455462922334</v>
      </c>
      <c r="E63" s="13">
        <v>0.2033987271176432</v>
      </c>
      <c r="F63" s="13">
        <v>0.12855535915153463</v>
      </c>
      <c r="G63" s="13">
        <v>0.18254231662794557</v>
      </c>
      <c r="H63" s="13">
        <v>0.30922930542340626</v>
      </c>
      <c r="I63" s="13">
        <v>0.2659869223096531</v>
      </c>
      <c r="J63" s="13">
        <v>21.76991150442478</v>
      </c>
      <c r="K63" s="13">
        <v>0.13297872340425532</v>
      </c>
      <c r="L63" s="13">
        <v>22.946655376799324</v>
      </c>
      <c r="M63" s="13">
        <v>3.2108153781157585</v>
      </c>
      <c r="N63" s="13">
        <v>17.60809496010897</v>
      </c>
      <c r="O63" s="13">
        <v>23.063063063063062</v>
      </c>
      <c r="P63" s="13">
        <v>17.700753663108763</v>
      </c>
    </row>
    <row r="64" spans="2:16" ht="15" customHeight="1">
      <c r="B64" s="2" t="s">
        <v>72</v>
      </c>
      <c r="C64" s="13">
        <v>0.1651269692506806</v>
      </c>
      <c r="D64" s="13">
        <v>0.09214567792891619</v>
      </c>
      <c r="E64" s="13">
        <v>75.39531526802703</v>
      </c>
      <c r="F64" s="13">
        <v>0.12855535915153463</v>
      </c>
      <c r="G64" s="13">
        <v>0.06637902422834384</v>
      </c>
      <c r="H64" s="13">
        <v>0.07611798287345385</v>
      </c>
      <c r="I64" s="13">
        <v>0.13299346115482655</v>
      </c>
      <c r="J64" s="13">
        <v>0.1011378002528445</v>
      </c>
      <c r="K64" s="13">
        <v>0</v>
      </c>
      <c r="L64" s="13">
        <v>5.6731583403895005</v>
      </c>
      <c r="M64" s="13">
        <v>4.562737642585551</v>
      </c>
      <c r="N64" s="13">
        <v>9.17221249270286</v>
      </c>
      <c r="O64" s="13">
        <v>13.378378378378379</v>
      </c>
      <c r="P64" s="13">
        <v>9.243658900493516</v>
      </c>
    </row>
    <row r="65" spans="2:16" ht="15" customHeight="1">
      <c r="B65" s="2" t="s">
        <v>73</v>
      </c>
      <c r="C65" s="13">
        <v>0.11603516758155934</v>
      </c>
      <c r="D65" s="13">
        <v>0.021939447125932425</v>
      </c>
      <c r="E65" s="13">
        <v>0.03936749557115675</v>
      </c>
      <c r="F65" s="13">
        <v>67.39514703519202</v>
      </c>
      <c r="G65" s="13">
        <v>0.13275804845668768</v>
      </c>
      <c r="H65" s="13">
        <v>0.07611798287345385</v>
      </c>
      <c r="I65" s="13">
        <v>0.060955336362628836</v>
      </c>
      <c r="J65" s="13">
        <v>0.03792667509481669</v>
      </c>
      <c r="K65" s="13">
        <v>0.07598784194528875</v>
      </c>
      <c r="L65" s="13">
        <v>9.652836579170195</v>
      </c>
      <c r="M65" s="13">
        <v>0.8027038445289396</v>
      </c>
      <c r="N65" s="13">
        <v>3.4294609846273594</v>
      </c>
      <c r="O65" s="13">
        <v>2.5225225225225225</v>
      </c>
      <c r="P65" s="13">
        <v>3.4140556256934085</v>
      </c>
    </row>
    <row r="66" spans="2:16" ht="15" customHeight="1">
      <c r="B66" s="2" t="s">
        <v>74</v>
      </c>
      <c r="C66" s="13">
        <v>0.02677734636497523</v>
      </c>
      <c r="D66" s="13">
        <v>0</v>
      </c>
      <c r="E66" s="13">
        <v>0.013122498523718915</v>
      </c>
      <c r="F66" s="13">
        <v>0.016069419893941828</v>
      </c>
      <c r="G66" s="13">
        <v>75.75506140059741</v>
      </c>
      <c r="H66" s="13">
        <v>0.06660323501427212</v>
      </c>
      <c r="I66" s="13">
        <v>0.01662418264435332</v>
      </c>
      <c r="J66" s="13">
        <v>0.012642225031605562</v>
      </c>
      <c r="K66" s="13">
        <v>0.056990881458966566</v>
      </c>
      <c r="L66" s="13">
        <v>1.947502116850127</v>
      </c>
      <c r="M66" s="13">
        <v>0</v>
      </c>
      <c r="N66" s="13">
        <v>3.5944736330025298</v>
      </c>
      <c r="O66" s="13">
        <v>2.8378378378378377</v>
      </c>
      <c r="P66" s="13">
        <v>3.581621332109109</v>
      </c>
    </row>
    <row r="67" spans="2:16" ht="15" customHeight="1">
      <c r="B67" s="2" t="s">
        <v>69</v>
      </c>
      <c r="C67" s="13">
        <v>3.168652653188736</v>
      </c>
      <c r="D67" s="13">
        <v>0.5221588415971917</v>
      </c>
      <c r="E67" s="13">
        <v>0.557706187258054</v>
      </c>
      <c r="F67" s="13">
        <v>1.6390808291820664</v>
      </c>
      <c r="G67" s="13">
        <v>0.9293063391968138</v>
      </c>
      <c r="H67" s="13">
        <v>55.71836346336822</v>
      </c>
      <c r="I67" s="13">
        <v>5.037127341239056</v>
      </c>
      <c r="J67" s="13">
        <v>0.695322376738306</v>
      </c>
      <c r="K67" s="13">
        <v>10.562310030395137</v>
      </c>
      <c r="L67" s="13">
        <v>6.604572396274344</v>
      </c>
      <c r="M67" s="13">
        <v>3.2953105196451205</v>
      </c>
      <c r="N67" s="13">
        <v>11.255107997664915</v>
      </c>
      <c r="O67" s="13">
        <v>6.261261261261262</v>
      </c>
      <c r="P67" s="13">
        <v>11.170281954168102</v>
      </c>
    </row>
    <row r="68" spans="2:16" ht="15" customHeight="1">
      <c r="B68" s="2" t="s">
        <v>124</v>
      </c>
      <c r="C68" s="13">
        <v>1.8833400276699246</v>
      </c>
      <c r="D68" s="13">
        <v>0.28960070206230804</v>
      </c>
      <c r="E68" s="13">
        <v>0.19683747785578373</v>
      </c>
      <c r="F68" s="13">
        <v>0.6588462156516149</v>
      </c>
      <c r="G68" s="13">
        <v>1.1284434118818454</v>
      </c>
      <c r="H68" s="13">
        <v>2.654614652711703</v>
      </c>
      <c r="I68" s="13">
        <v>57.99069045771916</v>
      </c>
      <c r="J68" s="13">
        <v>0.4424778761061947</v>
      </c>
      <c r="K68" s="13">
        <v>0.5509118541033434</v>
      </c>
      <c r="L68" s="13">
        <v>3.6409822184589333</v>
      </c>
      <c r="M68" s="13">
        <v>1.520912547528517</v>
      </c>
      <c r="N68" s="13">
        <v>9.179217746643316</v>
      </c>
      <c r="O68" s="13">
        <v>6.711711711711712</v>
      </c>
      <c r="P68" s="13">
        <v>9.137304411033321</v>
      </c>
    </row>
    <row r="69" spans="2:16" ht="15" customHeight="1">
      <c r="B69" s="2" t="s">
        <v>71</v>
      </c>
      <c r="C69" s="13">
        <v>0.13834962288570535</v>
      </c>
      <c r="D69" s="13">
        <v>0.30276437033786746</v>
      </c>
      <c r="E69" s="13">
        <v>0.013122498523718915</v>
      </c>
      <c r="F69" s="13">
        <v>0.04820825968182549</v>
      </c>
      <c r="G69" s="13">
        <v>0.04978426817125788</v>
      </c>
      <c r="H69" s="13">
        <v>0.08563273073263558</v>
      </c>
      <c r="I69" s="13">
        <v>0.12191067272525767</v>
      </c>
      <c r="J69" s="13">
        <v>59.039190897597976</v>
      </c>
      <c r="K69" s="13">
        <v>0.018996960486322188</v>
      </c>
      <c r="L69" s="13">
        <v>17.358171041490262</v>
      </c>
      <c r="M69" s="13">
        <v>0.1267427122940431</v>
      </c>
      <c r="N69" s="13">
        <v>3.912823506518778</v>
      </c>
      <c r="O69" s="13">
        <v>5.7657657657657655</v>
      </c>
      <c r="P69" s="13">
        <v>3.9442977925704885</v>
      </c>
    </row>
    <row r="70" spans="2:16" ht="15" customHeight="1">
      <c r="B70" s="2" t="s">
        <v>155</v>
      </c>
      <c r="C70" s="13">
        <v>0.09818360333824251</v>
      </c>
      <c r="D70" s="13">
        <v>0.02632733655111891</v>
      </c>
      <c r="E70" s="13">
        <v>0.07217374188045404</v>
      </c>
      <c r="F70" s="13">
        <v>0.25711071830306925</v>
      </c>
      <c r="G70" s="13">
        <v>1.294390972452705</v>
      </c>
      <c r="H70" s="13">
        <v>0.11417697431018078</v>
      </c>
      <c r="I70" s="13">
        <v>0.06649673057741327</v>
      </c>
      <c r="J70" s="13">
        <v>0</v>
      </c>
      <c r="K70" s="13">
        <v>63.316869300911854</v>
      </c>
      <c r="L70" s="13">
        <v>1.7781541066892463</v>
      </c>
      <c r="M70" s="13">
        <v>0.6337135614702155</v>
      </c>
      <c r="N70" s="13">
        <v>2.7538431601478885</v>
      </c>
      <c r="O70" s="13">
        <v>0.990990990990991</v>
      </c>
      <c r="P70" s="13">
        <v>2.723899154520066</v>
      </c>
    </row>
    <row r="71" spans="2:16" ht="15" customHeight="1">
      <c r="B71" s="2" t="s">
        <v>157</v>
      </c>
      <c r="C71" s="13">
        <v>0.19636720667648502</v>
      </c>
      <c r="D71" s="13">
        <v>0.10530934620447564</v>
      </c>
      <c r="E71" s="13">
        <v>0.02624499704743783</v>
      </c>
      <c r="F71" s="13">
        <v>2.249718785151856</v>
      </c>
      <c r="G71" s="13">
        <v>1.1948224361101891</v>
      </c>
      <c r="H71" s="13">
        <v>0.2759276879162702</v>
      </c>
      <c r="I71" s="13">
        <v>0.1828660090878865</v>
      </c>
      <c r="J71" s="13">
        <v>0.11378002528445007</v>
      </c>
      <c r="K71" s="13">
        <v>0.13297872340425532</v>
      </c>
      <c r="L71" s="13">
        <v>0.3386960203217612</v>
      </c>
      <c r="M71" s="13">
        <v>0</v>
      </c>
      <c r="N71" s="13">
        <v>0.3074528118310955</v>
      </c>
      <c r="O71" s="13">
        <v>0</v>
      </c>
      <c r="P71" s="13">
        <v>0.3022303837178163</v>
      </c>
    </row>
    <row r="72" spans="2:16" ht="15" customHeight="1">
      <c r="B72" s="5" t="s">
        <v>77</v>
      </c>
      <c r="C72" s="13">
        <v>19.257374927478022</v>
      </c>
      <c r="D72" s="13">
        <v>2.088635366388767</v>
      </c>
      <c r="E72" s="13">
        <v>11.285348730398267</v>
      </c>
      <c r="F72" s="13">
        <v>9.014944560501366</v>
      </c>
      <c r="G72" s="13">
        <v>6.936608031861931</v>
      </c>
      <c r="H72" s="13">
        <v>11.898192197906756</v>
      </c>
      <c r="I72" s="13">
        <v>5.402859359414829</v>
      </c>
      <c r="J72" s="13">
        <v>6.725663716814159</v>
      </c>
      <c r="K72" s="13">
        <v>1.1778115501519757</v>
      </c>
      <c r="L72" s="13">
        <v>5.249788314987299</v>
      </c>
      <c r="M72" s="13">
        <v>83.9459231094212</v>
      </c>
      <c r="N72" s="13">
        <v>10.592722319517415</v>
      </c>
      <c r="O72" s="13">
        <v>0</v>
      </c>
      <c r="P72" s="13">
        <v>10.4127931443437</v>
      </c>
    </row>
    <row r="73" spans="2:16" ht="15" customHeight="1">
      <c r="B73" s="5" t="s">
        <v>58</v>
      </c>
      <c r="C73" s="13">
        <v>100</v>
      </c>
      <c r="D73" s="13">
        <v>100</v>
      </c>
      <c r="E73" s="13">
        <v>100</v>
      </c>
      <c r="F73" s="13">
        <v>100</v>
      </c>
      <c r="G73" s="13">
        <v>100</v>
      </c>
      <c r="H73" s="13">
        <v>100</v>
      </c>
      <c r="I73" s="13">
        <v>100</v>
      </c>
      <c r="J73" s="13">
        <v>100</v>
      </c>
      <c r="K73" s="13">
        <v>100</v>
      </c>
      <c r="L73" s="13">
        <v>100</v>
      </c>
      <c r="M73" s="13">
        <v>100</v>
      </c>
      <c r="N73" s="13">
        <v>100</v>
      </c>
      <c r="O73" s="13">
        <v>100</v>
      </c>
      <c r="P73" s="13">
        <v>100</v>
      </c>
    </row>
    <row r="74" spans="2:16" ht="12.75">
      <c r="B74" s="5" t="s">
        <v>226</v>
      </c>
      <c r="C74" s="91">
        <v>87.84371839202126</v>
      </c>
      <c r="D74" s="16">
        <v>79.67834979459838</v>
      </c>
      <c r="E74" s="16">
        <v>88.55897733875653</v>
      </c>
      <c r="F74" s="16">
        <v>83.56721769374354</v>
      </c>
      <c r="G74" s="16">
        <v>98.85170603674541</v>
      </c>
      <c r="H74" s="16">
        <v>81.8519888631452</v>
      </c>
      <c r="I74" s="16">
        <v>90.05933755533265</v>
      </c>
      <c r="J74" s="16">
        <v>78.04637395165268</v>
      </c>
      <c r="K74" s="16">
        <v>96.03210799963513</v>
      </c>
      <c r="L74" s="16"/>
      <c r="M74" s="16">
        <v>1.6190383035597637</v>
      </c>
      <c r="N74" s="16">
        <v>86.25842094859091</v>
      </c>
      <c r="O74" s="4"/>
      <c r="P74" s="4"/>
    </row>
    <row r="75" spans="2:16" ht="12.75">
      <c r="B75" s="5" t="s">
        <v>93</v>
      </c>
      <c r="C75" s="16">
        <v>1.0105324229035568</v>
      </c>
      <c r="D75" s="16">
        <v>0.9803422553751645</v>
      </c>
      <c r="E75" s="16">
        <v>0.9550554425562627</v>
      </c>
      <c r="F75" s="16">
        <v>1.01655150249076</v>
      </c>
      <c r="G75" s="16">
        <v>0.9161964819117159</v>
      </c>
      <c r="H75" s="16">
        <v>1.0153187440532825</v>
      </c>
      <c r="I75" s="16">
        <v>1.0319738446193063</v>
      </c>
      <c r="J75" s="16">
        <v>0.9845764854614412</v>
      </c>
      <c r="K75" s="16">
        <v>1.036854103343465</v>
      </c>
      <c r="L75" s="16">
        <v>1.1981371718882303</v>
      </c>
      <c r="M75" s="16">
        <v>0.8538234051542036</v>
      </c>
      <c r="N75" s="16">
        <v>0.9965752091846662</v>
      </c>
      <c r="O75" s="16">
        <v>1.51404199099099</v>
      </c>
      <c r="P75" s="16">
        <v>1.0053649582616013</v>
      </c>
    </row>
    <row r="76" spans="2:16" ht="12.75">
      <c r="B76" s="5" t="s">
        <v>227</v>
      </c>
      <c r="C76" s="16">
        <v>88.76892558354697</v>
      </c>
      <c r="D76" s="16">
        <v>78.11205314220784</v>
      </c>
      <c r="E76" s="16">
        <v>84.57873329459616</v>
      </c>
      <c r="F76" s="16">
        <v>84.95038070554743</v>
      </c>
      <c r="G76" s="16">
        <v>90.56758530183727</v>
      </c>
      <c r="H76" s="16">
        <v>83.10585853079185</v>
      </c>
      <c r="I76" s="16">
        <v>92.9388808208445</v>
      </c>
      <c r="J76" s="16">
        <v>76.84262456832757</v>
      </c>
      <c r="K76" s="16">
        <v>99.57128523214448</v>
      </c>
      <c r="L76" s="16"/>
      <c r="M76" s="16"/>
      <c r="N76" s="16">
        <v>85.96300390078099</v>
      </c>
      <c r="O76" s="16"/>
      <c r="P76" s="16"/>
    </row>
    <row r="77" spans="2:16" ht="12.75">
      <c r="B77" s="195" t="s">
        <v>239</v>
      </c>
      <c r="C77" s="195"/>
      <c r="D77" s="195"/>
      <c r="E77" s="195"/>
      <c r="F77" s="195"/>
      <c r="G77" s="195"/>
      <c r="H77" s="195"/>
      <c r="I77" s="195"/>
      <c r="J77" s="195"/>
      <c r="K77" s="195"/>
      <c r="L77" s="195"/>
      <c r="M77" s="195"/>
      <c r="N77" s="195"/>
      <c r="O77" s="195"/>
      <c r="P77" s="195"/>
    </row>
    <row r="78" spans="1:16" ht="12.75">
      <c r="A78" s="37"/>
      <c r="B78" s="196"/>
      <c r="C78" s="196"/>
      <c r="D78" s="196"/>
      <c r="E78" s="196"/>
      <c r="F78" s="196"/>
      <c r="G78" s="196"/>
      <c r="H78" s="196"/>
      <c r="I78" s="196"/>
      <c r="J78" s="196"/>
      <c r="K78" s="196"/>
      <c r="L78" s="196"/>
      <c r="M78" s="196"/>
      <c r="N78" s="196"/>
      <c r="O78" s="196"/>
      <c r="P78" s="196"/>
    </row>
    <row r="79" spans="1:16" ht="12.75">
      <c r="A79" s="37"/>
      <c r="B79" s="93"/>
      <c r="C79" s="93"/>
      <c r="D79" s="93"/>
      <c r="E79" s="93"/>
      <c r="F79" s="93"/>
      <c r="G79" s="93"/>
      <c r="H79" s="93"/>
      <c r="I79" s="93"/>
      <c r="J79" s="93"/>
      <c r="K79" s="93"/>
      <c r="L79" s="93"/>
      <c r="M79" s="93"/>
      <c r="N79" s="93"/>
      <c r="O79" s="93"/>
      <c r="P79" s="93"/>
    </row>
    <row r="80" spans="1:16" ht="12.75">
      <c r="A80" s="37"/>
      <c r="B80" s="104" t="s">
        <v>245</v>
      </c>
      <c r="C80" s="93"/>
      <c r="D80" s="93"/>
      <c r="E80" s="93"/>
      <c r="F80" s="93"/>
      <c r="G80" s="93"/>
      <c r="H80" s="93"/>
      <c r="I80" s="93"/>
      <c r="J80" s="93"/>
      <c r="K80" s="93"/>
      <c r="L80" s="93"/>
      <c r="M80" s="93"/>
      <c r="N80" s="93"/>
      <c r="O80" s="93"/>
      <c r="P80" s="93"/>
    </row>
    <row r="81" spans="1:16" ht="12.75">
      <c r="A81" s="37"/>
      <c r="B81" s="93"/>
      <c r="C81" s="93"/>
      <c r="D81" s="93"/>
      <c r="E81" s="93"/>
      <c r="F81" s="93"/>
      <c r="G81" s="93"/>
      <c r="H81" s="93"/>
      <c r="I81" s="93"/>
      <c r="J81" s="93"/>
      <c r="K81" s="93"/>
      <c r="L81" s="93"/>
      <c r="M81" s="93"/>
      <c r="N81" s="93"/>
      <c r="O81" s="93"/>
      <c r="P81" s="93"/>
    </row>
    <row r="82" spans="1:16" ht="12.75">
      <c r="A82" s="37"/>
      <c r="B82" s="93"/>
      <c r="C82" s="93"/>
      <c r="D82" s="93"/>
      <c r="E82" s="93"/>
      <c r="F82" s="93"/>
      <c r="G82" s="93"/>
      <c r="H82" s="93"/>
      <c r="I82" s="93"/>
      <c r="J82" s="93"/>
      <c r="K82" s="93"/>
      <c r="L82" s="93"/>
      <c r="M82" s="93"/>
      <c r="N82" s="93"/>
      <c r="O82" s="93"/>
      <c r="P82" s="93"/>
    </row>
    <row r="83" spans="1:16" ht="12.75">
      <c r="A83" s="37"/>
      <c r="B83" s="93"/>
      <c r="C83" s="93"/>
      <c r="D83" s="93"/>
      <c r="E83" s="93"/>
      <c r="F83" s="93"/>
      <c r="G83" s="93"/>
      <c r="H83" s="93"/>
      <c r="I83" s="93"/>
      <c r="J83" s="93"/>
      <c r="K83" s="93"/>
      <c r="L83" s="93"/>
      <c r="M83" s="93"/>
      <c r="N83" s="93"/>
      <c r="O83" s="93"/>
      <c r="P83" s="93"/>
    </row>
    <row r="84" spans="1:16" ht="12.75">
      <c r="A84" s="37"/>
      <c r="B84" s="93"/>
      <c r="C84" s="93"/>
      <c r="D84" s="93"/>
      <c r="E84" s="93"/>
      <c r="F84" s="93"/>
      <c r="G84" s="93"/>
      <c r="H84" s="93"/>
      <c r="I84" s="93"/>
      <c r="J84" s="93"/>
      <c r="K84" s="93"/>
      <c r="L84" s="93"/>
      <c r="M84" s="93"/>
      <c r="N84" s="93"/>
      <c r="O84" s="93"/>
      <c r="P84" s="93"/>
    </row>
    <row r="85" spans="1:16" ht="16.5" customHeight="1">
      <c r="A85" s="37"/>
      <c r="B85" s="202" t="s">
        <v>229</v>
      </c>
      <c r="C85" s="202"/>
      <c r="D85" s="202"/>
      <c r="E85" s="202"/>
      <c r="F85" s="202"/>
      <c r="G85" s="202"/>
      <c r="H85" s="202"/>
      <c r="I85" s="202"/>
      <c r="J85" s="202"/>
      <c r="K85" s="202"/>
      <c r="L85" s="202"/>
      <c r="M85" s="202"/>
      <c r="N85" s="202"/>
      <c r="O85" s="202"/>
      <c r="P85" s="202"/>
    </row>
    <row r="86" ht="12.75">
      <c r="A86" s="37"/>
    </row>
    <row r="87" spans="1:16" ht="12.75" customHeight="1">
      <c r="A87" s="37"/>
      <c r="B87" s="197"/>
      <c r="C87" s="199" t="s">
        <v>75</v>
      </c>
      <c r="D87" s="199"/>
      <c r="E87" s="199"/>
      <c r="F87" s="199"/>
      <c r="G87" s="199"/>
      <c r="H87" s="199"/>
      <c r="I87" s="199"/>
      <c r="J87" s="199"/>
      <c r="K87" s="199"/>
      <c r="L87" s="199"/>
      <c r="M87" s="199"/>
      <c r="N87" s="200" t="s">
        <v>78</v>
      </c>
      <c r="O87" s="200" t="s">
        <v>76</v>
      </c>
      <c r="P87" s="199" t="s">
        <v>58</v>
      </c>
    </row>
    <row r="88" spans="1:16" ht="12.75">
      <c r="A88" s="37"/>
      <c r="B88" s="198"/>
      <c r="C88" s="1" t="s">
        <v>59</v>
      </c>
      <c r="D88" s="1" t="s">
        <v>60</v>
      </c>
      <c r="E88" s="1" t="s">
        <v>61</v>
      </c>
      <c r="F88" s="1" t="s">
        <v>62</v>
      </c>
      <c r="G88" s="1" t="s">
        <v>63</v>
      </c>
      <c r="H88" s="1" t="s">
        <v>64</v>
      </c>
      <c r="I88" s="1" t="s">
        <v>65</v>
      </c>
      <c r="J88" s="1" t="s">
        <v>66</v>
      </c>
      <c r="K88" s="1" t="s">
        <v>67</v>
      </c>
      <c r="L88" s="1">
        <v>88</v>
      </c>
      <c r="M88" s="1">
        <v>99</v>
      </c>
      <c r="N88" s="201"/>
      <c r="O88" s="201"/>
      <c r="P88" s="199"/>
    </row>
    <row r="89" spans="1:16" ht="15" customHeight="1">
      <c r="A89" s="37"/>
      <c r="B89" s="2" t="s">
        <v>68</v>
      </c>
      <c r="C89" s="13">
        <v>72.45616336525427</v>
      </c>
      <c r="D89" s="13">
        <v>6.523134871377819</v>
      </c>
      <c r="E89" s="13">
        <v>13.148172582134846</v>
      </c>
      <c r="F89" s="13">
        <v>17.407836005951395</v>
      </c>
      <c r="G89" s="13">
        <v>12.962647108988572</v>
      </c>
      <c r="H89" s="13">
        <v>27.65603328710125</v>
      </c>
      <c r="I89" s="13">
        <v>29.210191786878905</v>
      </c>
      <c r="J89" s="13">
        <v>9.691732835123775</v>
      </c>
      <c r="K89" s="13">
        <v>25.25291086085131</v>
      </c>
      <c r="L89" s="13">
        <v>29.02458366375892</v>
      </c>
      <c r="M89" s="13">
        <v>2.5128205128205128</v>
      </c>
      <c r="N89" s="13">
        <v>27.48021747321957</v>
      </c>
      <c r="O89" s="13">
        <v>37.218984179850125</v>
      </c>
      <c r="P89" s="13">
        <v>27.656843424619264</v>
      </c>
    </row>
    <row r="90" spans="1:16" ht="15" customHeight="1">
      <c r="A90" s="37"/>
      <c r="B90" s="3" t="s">
        <v>210</v>
      </c>
      <c r="C90" s="45">
        <v>0.5072368708732345</v>
      </c>
      <c r="D90" s="45">
        <v>90.89586097675812</v>
      </c>
      <c r="E90" s="45">
        <v>1.128117165853015</v>
      </c>
      <c r="F90" s="45">
        <v>0.21491155562902958</v>
      </c>
      <c r="G90" s="45">
        <v>0.11939280231963159</v>
      </c>
      <c r="H90" s="45">
        <v>0.3282478039759593</v>
      </c>
      <c r="I90" s="45">
        <v>0.24318797324932295</v>
      </c>
      <c r="J90" s="45">
        <v>14.070527790751985</v>
      </c>
      <c r="K90" s="45">
        <v>0.11452567283832793</v>
      </c>
      <c r="L90" s="45">
        <v>21.728786677240286</v>
      </c>
      <c r="M90" s="45">
        <v>1.5384615384615385</v>
      </c>
      <c r="N90" s="45">
        <v>17.820038603803475</v>
      </c>
      <c r="O90" s="45">
        <v>23.85512073272273</v>
      </c>
      <c r="P90" s="45">
        <v>17.929493132791205</v>
      </c>
    </row>
    <row r="91" spans="1:16" ht="15" customHeight="1">
      <c r="A91" s="37"/>
      <c r="B91" s="2" t="s">
        <v>72</v>
      </c>
      <c r="C91" s="45">
        <v>0.18802746075473348</v>
      </c>
      <c r="D91" s="45">
        <v>0.14124898343534648</v>
      </c>
      <c r="E91" s="45">
        <v>66.39398337511545</v>
      </c>
      <c r="F91" s="45">
        <v>0.09918994875185981</v>
      </c>
      <c r="G91" s="45">
        <v>0.051168343851270684</v>
      </c>
      <c r="H91" s="45">
        <v>0.12944983818770225</v>
      </c>
      <c r="I91" s="45">
        <v>0.0663239927043608</v>
      </c>
      <c r="J91" s="45">
        <v>0.12844465203176086</v>
      </c>
      <c r="K91" s="45">
        <v>0.057262836419163965</v>
      </c>
      <c r="L91" s="45">
        <v>4.678826328310865</v>
      </c>
      <c r="M91" s="45">
        <v>1.4871794871794872</v>
      </c>
      <c r="N91" s="45">
        <v>7.913779712240174</v>
      </c>
      <c r="O91" s="45">
        <v>9.908409658617819</v>
      </c>
      <c r="P91" s="45">
        <v>7.949955074334987</v>
      </c>
    </row>
    <row r="92" spans="1:16" ht="15" customHeight="1">
      <c r="A92" s="37"/>
      <c r="B92" s="2" t="s">
        <v>73</v>
      </c>
      <c r="C92" s="45">
        <v>0.1443001443001443</v>
      </c>
      <c r="D92" s="45">
        <v>0.0428027222531353</v>
      </c>
      <c r="E92" s="45">
        <v>0.3562475260588468</v>
      </c>
      <c r="F92" s="45">
        <v>68.85435609191602</v>
      </c>
      <c r="G92" s="45">
        <v>0.13644891693672181</v>
      </c>
      <c r="H92" s="45">
        <v>0.0970873786407767</v>
      </c>
      <c r="I92" s="45">
        <v>0.11053998784060133</v>
      </c>
      <c r="J92" s="45">
        <v>0.07006071929005138</v>
      </c>
      <c r="K92" s="45">
        <v>0.07635044855888529</v>
      </c>
      <c r="L92" s="45">
        <v>11.419508326724822</v>
      </c>
      <c r="M92" s="45">
        <v>0.15384615384615385</v>
      </c>
      <c r="N92" s="45">
        <v>3.435892309230308</v>
      </c>
      <c r="O92" s="45">
        <v>2.4979184013322233</v>
      </c>
      <c r="P92" s="45">
        <v>3.418880860156598</v>
      </c>
    </row>
    <row r="93" spans="1:16" ht="15" customHeight="1">
      <c r="A93" s="37"/>
      <c r="B93" s="2" t="s">
        <v>74</v>
      </c>
      <c r="C93" s="45">
        <v>0.030609121518212427</v>
      </c>
      <c r="D93" s="45">
        <v>0.02140136112656765</v>
      </c>
      <c r="E93" s="45">
        <v>0.01979152922549149</v>
      </c>
      <c r="F93" s="45">
        <v>0</v>
      </c>
      <c r="G93" s="45">
        <v>72.79549718574108</v>
      </c>
      <c r="H93" s="45">
        <v>0.07859454461396209</v>
      </c>
      <c r="I93" s="45">
        <v>0.0331619963521804</v>
      </c>
      <c r="J93" s="45">
        <v>0.023353573096683792</v>
      </c>
      <c r="K93" s="45">
        <v>0.01908761213972132</v>
      </c>
      <c r="L93" s="45">
        <v>1.9032513877874702</v>
      </c>
      <c r="M93" s="45">
        <v>0</v>
      </c>
      <c r="N93" s="45">
        <v>3.332077299886957</v>
      </c>
      <c r="O93" s="45">
        <v>1.665278934221482</v>
      </c>
      <c r="P93" s="45">
        <v>3.301847615164488</v>
      </c>
    </row>
    <row r="94" spans="1:16" ht="15" customHeight="1">
      <c r="A94" s="37"/>
      <c r="B94" s="2" t="s">
        <v>69</v>
      </c>
      <c r="C94" s="45">
        <v>1.2068739341466614</v>
      </c>
      <c r="D94" s="45">
        <v>0.3980653169541583</v>
      </c>
      <c r="E94" s="45">
        <v>0.9961736376830717</v>
      </c>
      <c r="F94" s="45">
        <v>2.082988923789056</v>
      </c>
      <c r="G94" s="45">
        <v>0.8528057308545114</v>
      </c>
      <c r="H94" s="45">
        <v>56.356911696717525</v>
      </c>
      <c r="I94" s="45">
        <v>4.0568175537500695</v>
      </c>
      <c r="J94" s="45">
        <v>0.5371321812237272</v>
      </c>
      <c r="K94" s="45">
        <v>9.23840427562512</v>
      </c>
      <c r="L94" s="45">
        <v>6.106264869151467</v>
      </c>
      <c r="M94" s="45">
        <v>2.1538461538461537</v>
      </c>
      <c r="N94" s="45">
        <v>10.972861987557579</v>
      </c>
      <c r="O94" s="45">
        <v>9.03413821815154</v>
      </c>
      <c r="P94" s="45">
        <v>10.937700561004522</v>
      </c>
    </row>
    <row r="95" spans="1:16" ht="15" customHeight="1">
      <c r="A95" s="37"/>
      <c r="B95" s="2" t="s">
        <v>124</v>
      </c>
      <c r="C95" s="45">
        <v>1.4823560278105732</v>
      </c>
      <c r="D95" s="45">
        <v>0.28249796687069295</v>
      </c>
      <c r="E95" s="45">
        <v>0.45520517218630424</v>
      </c>
      <c r="F95" s="45">
        <v>0.6943296412630187</v>
      </c>
      <c r="G95" s="45">
        <v>1.279208596281767</v>
      </c>
      <c r="H95" s="45">
        <v>2.1544151641239018</v>
      </c>
      <c r="I95" s="45">
        <v>57.8124136406345</v>
      </c>
      <c r="J95" s="45">
        <v>0.2919196637085474</v>
      </c>
      <c r="K95" s="45">
        <v>0.3626646306547051</v>
      </c>
      <c r="L95" s="45">
        <v>3.0927835051546393</v>
      </c>
      <c r="M95" s="45">
        <v>1.0769230769230769</v>
      </c>
      <c r="N95" s="45">
        <v>8.936549804289482</v>
      </c>
      <c r="O95" s="45">
        <v>5.995004163197335</v>
      </c>
      <c r="P95" s="45">
        <v>8.883200821497875</v>
      </c>
    </row>
    <row r="96" spans="1:16" ht="15" customHeight="1">
      <c r="A96" s="37"/>
      <c r="B96" s="2" t="s">
        <v>71</v>
      </c>
      <c r="C96" s="45">
        <v>0.2579911670820762</v>
      </c>
      <c r="D96" s="45">
        <v>0.4237469503060395</v>
      </c>
      <c r="E96" s="45">
        <v>0.07916611690196595</v>
      </c>
      <c r="F96" s="45">
        <v>0.049594974375929905</v>
      </c>
      <c r="G96" s="45">
        <v>0.034112229234180454</v>
      </c>
      <c r="H96" s="45">
        <v>0.18030513176144244</v>
      </c>
      <c r="I96" s="45">
        <v>0.1989719781130824</v>
      </c>
      <c r="J96" s="45">
        <v>72.20924801494628</v>
      </c>
      <c r="K96" s="45">
        <v>0.07635044855888529</v>
      </c>
      <c r="L96" s="45">
        <v>16.97065820777161</v>
      </c>
      <c r="M96" s="45">
        <v>0.3076923076923077</v>
      </c>
      <c r="N96" s="45">
        <v>5.1200024608002215</v>
      </c>
      <c r="O96" s="45">
        <v>8.243130724396336</v>
      </c>
      <c r="P96" s="45">
        <v>5.176644694618736</v>
      </c>
    </row>
    <row r="97" spans="1:16" ht="15" customHeight="1">
      <c r="A97" s="37"/>
      <c r="B97" s="2" t="s">
        <v>155</v>
      </c>
      <c r="C97" s="45">
        <v>0.12243648607284971</v>
      </c>
      <c r="D97" s="45">
        <v>0</v>
      </c>
      <c r="E97" s="45">
        <v>0.13194352816994326</v>
      </c>
      <c r="F97" s="45">
        <v>0.545544718135229</v>
      </c>
      <c r="G97" s="45">
        <v>0.8186935016203309</v>
      </c>
      <c r="H97" s="45">
        <v>0.13407304669440592</v>
      </c>
      <c r="I97" s="45">
        <v>0.07185099209639087</v>
      </c>
      <c r="J97" s="45">
        <v>0.023353573096683792</v>
      </c>
      <c r="K97" s="45">
        <v>62.970032448940636</v>
      </c>
      <c r="L97" s="45">
        <v>1.1102299762093577</v>
      </c>
      <c r="M97" s="45">
        <v>0.5128205128205128</v>
      </c>
      <c r="N97" s="45">
        <v>2.688424241958182</v>
      </c>
      <c r="O97" s="45">
        <v>1.3738551207327228</v>
      </c>
      <c r="P97" s="45">
        <v>2.6645827198526137</v>
      </c>
    </row>
    <row r="98" spans="1:16" ht="15" customHeight="1">
      <c r="A98" s="37"/>
      <c r="B98" s="2" t="s">
        <v>157</v>
      </c>
      <c r="C98" s="45">
        <v>0.06559097468188377</v>
      </c>
      <c r="D98" s="45">
        <v>0.01284081667594059</v>
      </c>
      <c r="E98" s="45">
        <v>0.1979152922549149</v>
      </c>
      <c r="F98" s="45">
        <v>2.099520581914366</v>
      </c>
      <c r="G98" s="45">
        <v>2.2002387856046393</v>
      </c>
      <c r="H98" s="45">
        <v>0.2727693018955155</v>
      </c>
      <c r="I98" s="45">
        <v>0.248714972641353</v>
      </c>
      <c r="J98" s="45">
        <v>0.03503035964502569</v>
      </c>
      <c r="K98" s="45">
        <v>0.19087612139721322</v>
      </c>
      <c r="L98" s="45">
        <v>0.5551149881046789</v>
      </c>
      <c r="M98" s="45">
        <v>0.05128205128205128</v>
      </c>
      <c r="N98" s="45">
        <v>0.3299010296910927</v>
      </c>
      <c r="O98" s="45">
        <v>0.20815986677768525</v>
      </c>
      <c r="P98" s="45">
        <v>0.32769308597790714</v>
      </c>
    </row>
    <row r="99" spans="1:16" ht="15" customHeight="1">
      <c r="A99" s="37"/>
      <c r="B99" s="5" t="s">
        <v>77</v>
      </c>
      <c r="C99" s="45">
        <v>23.538414447505357</v>
      </c>
      <c r="D99" s="45">
        <v>1.2584000342421777</v>
      </c>
      <c r="E99" s="45">
        <v>17.09328407441615</v>
      </c>
      <c r="F99" s="45">
        <v>7.9517275582740945</v>
      </c>
      <c r="G99" s="45">
        <v>8.749786798567287</v>
      </c>
      <c r="H99" s="45">
        <v>12.612112806287563</v>
      </c>
      <c r="I99" s="45">
        <v>7.947825125739236</v>
      </c>
      <c r="J99" s="45">
        <v>2.919196637085474</v>
      </c>
      <c r="K99" s="45">
        <v>1.6415346440160337</v>
      </c>
      <c r="L99" s="45">
        <v>3.409992069785884</v>
      </c>
      <c r="M99" s="45">
        <v>90.2051282051282</v>
      </c>
      <c r="N99" s="45">
        <v>11.970255077322957</v>
      </c>
      <c r="O99" s="45">
        <v>0</v>
      </c>
      <c r="P99" s="45">
        <v>11.753158009981803</v>
      </c>
    </row>
    <row r="100" spans="1:16" ht="15" customHeight="1">
      <c r="A100" s="37"/>
      <c r="B100" s="5" t="s">
        <v>58</v>
      </c>
      <c r="C100" s="45">
        <v>100</v>
      </c>
      <c r="D100" s="45">
        <v>100</v>
      </c>
      <c r="E100" s="45">
        <v>100</v>
      </c>
      <c r="F100" s="45">
        <v>100</v>
      </c>
      <c r="G100" s="45">
        <v>100</v>
      </c>
      <c r="H100" s="45">
        <v>100</v>
      </c>
      <c r="I100" s="45">
        <v>100</v>
      </c>
      <c r="J100" s="45">
        <v>100</v>
      </c>
      <c r="K100" s="45">
        <v>100</v>
      </c>
      <c r="L100" s="45">
        <v>100</v>
      </c>
      <c r="M100" s="45">
        <v>100</v>
      </c>
      <c r="N100" s="45">
        <v>100</v>
      </c>
      <c r="O100" s="45">
        <v>100</v>
      </c>
      <c r="P100" s="45">
        <v>100</v>
      </c>
    </row>
    <row r="101" spans="1:16" ht="12.75">
      <c r="A101" s="37"/>
      <c r="B101" s="5" t="s">
        <v>226</v>
      </c>
      <c r="C101" s="91">
        <v>89.65492908051655</v>
      </c>
      <c r="D101" s="16">
        <v>81.68167118258893</v>
      </c>
      <c r="E101" s="16">
        <v>88.07669959325973</v>
      </c>
      <c r="F101" s="16">
        <v>81.23061221749231</v>
      </c>
      <c r="G101" s="16">
        <v>96.17782152230971</v>
      </c>
      <c r="H101" s="16">
        <v>84.22733202235159</v>
      </c>
      <c r="I101" s="16">
        <v>90.29389307262737</v>
      </c>
      <c r="J101" s="16">
        <v>84.4992599901332</v>
      </c>
      <c r="K101" s="92">
        <v>95.57602845936331</v>
      </c>
      <c r="L101" s="16"/>
      <c r="M101" s="16">
        <v>1.3338084883572199</v>
      </c>
      <c r="N101" s="16">
        <v>87.61343357189125</v>
      </c>
      <c r="O101" s="4"/>
      <c r="P101" s="4"/>
    </row>
    <row r="102" spans="1:16" ht="12.75">
      <c r="A102" s="37"/>
      <c r="B102" s="5" t="s">
        <v>93</v>
      </c>
      <c r="C102" s="16">
        <v>0.9909047181774454</v>
      </c>
      <c r="D102" s="16">
        <v>1.0204597012369987</v>
      </c>
      <c r="E102" s="16">
        <v>0.9670800897215992</v>
      </c>
      <c r="F102" s="16">
        <v>1.0489337080509176</v>
      </c>
      <c r="G102" s="16">
        <v>0.958212519188129</v>
      </c>
      <c r="H102" s="16">
        <v>1.0296347665279704</v>
      </c>
      <c r="I102" s="16">
        <v>1.0442159951362406</v>
      </c>
      <c r="J102" s="16">
        <v>0.9722092480149462</v>
      </c>
      <c r="K102" s="16">
        <v>1.0612712349685054</v>
      </c>
      <c r="L102" s="16">
        <v>1.238699444885012</v>
      </c>
      <c r="M102" s="16">
        <v>0.8958974358974359</v>
      </c>
      <c r="N102" s="16">
        <v>1.0111043609993924</v>
      </c>
      <c r="O102" s="16">
        <v>1.422690645295586</v>
      </c>
      <c r="P102" s="16">
        <v>1.018569045310742</v>
      </c>
    </row>
    <row r="103" spans="1:16" ht="12.75">
      <c r="A103" s="37"/>
      <c r="B103" s="5" t="s">
        <v>227</v>
      </c>
      <c r="C103" s="16">
        <v>88.8394922337481</v>
      </c>
      <c r="D103" s="16">
        <v>83.35285377152347</v>
      </c>
      <c r="E103" s="16">
        <v>85.17722254503197</v>
      </c>
      <c r="F103" s="16">
        <v>85.20552728054038</v>
      </c>
      <c r="G103" s="16">
        <v>92.15879265091864</v>
      </c>
      <c r="H103" s="16">
        <v>86.72338934210782</v>
      </c>
      <c r="I103" s="16">
        <v>94.2863274095589</v>
      </c>
      <c r="J103" s="16">
        <v>82.15096201282682</v>
      </c>
      <c r="K103" s="16">
        <v>101.43208975645352</v>
      </c>
      <c r="L103" s="16"/>
      <c r="M103" s="16"/>
      <c r="N103" s="16">
        <v>88.58632476666982</v>
      </c>
      <c r="O103" s="16"/>
      <c r="P103" s="16"/>
    </row>
    <row r="104" spans="1:16" ht="12.75">
      <c r="A104" s="37"/>
      <c r="B104" s="195" t="s">
        <v>238</v>
      </c>
      <c r="C104" s="195"/>
      <c r="D104" s="195"/>
      <c r="E104" s="195"/>
      <c r="F104" s="195"/>
      <c r="G104" s="195"/>
      <c r="H104" s="195"/>
      <c r="I104" s="195"/>
      <c r="J104" s="195"/>
      <c r="K104" s="195"/>
      <c r="L104" s="195"/>
      <c r="M104" s="195"/>
      <c r="N104" s="195"/>
      <c r="O104" s="195"/>
      <c r="P104" s="195"/>
    </row>
    <row r="105" spans="1:16" ht="12.75">
      <c r="A105" s="37"/>
      <c r="B105" s="196"/>
      <c r="C105" s="196"/>
      <c r="D105" s="196"/>
      <c r="E105" s="196"/>
      <c r="F105" s="196"/>
      <c r="G105" s="196"/>
      <c r="H105" s="196"/>
      <c r="I105" s="196"/>
      <c r="J105" s="196"/>
      <c r="K105" s="196"/>
      <c r="L105" s="196"/>
      <c r="M105" s="196"/>
      <c r="N105" s="196"/>
      <c r="O105" s="196"/>
      <c r="P105" s="196"/>
    </row>
    <row r="106" spans="1:16" ht="12.75">
      <c r="A106" s="37"/>
      <c r="B106" s="93"/>
      <c r="C106" s="93"/>
      <c r="D106" s="93"/>
      <c r="E106" s="93"/>
      <c r="F106" s="93"/>
      <c r="G106" s="93"/>
      <c r="H106" s="93"/>
      <c r="I106" s="93"/>
      <c r="J106" s="93"/>
      <c r="K106" s="93"/>
      <c r="L106" s="93"/>
      <c r="M106" s="93"/>
      <c r="N106" s="93"/>
      <c r="O106" s="93"/>
      <c r="P106" s="93"/>
    </row>
    <row r="107" spans="1:2" ht="12.75">
      <c r="A107" s="37"/>
      <c r="B107" s="104" t="s">
        <v>245</v>
      </c>
    </row>
    <row r="108" spans="1:16" ht="12.75">
      <c r="A108" s="37"/>
      <c r="B108" s="93"/>
      <c r="C108" s="93"/>
      <c r="D108" s="93"/>
      <c r="E108" s="93"/>
      <c r="F108" s="93"/>
      <c r="G108" s="93"/>
      <c r="H108" s="93"/>
      <c r="I108" s="93"/>
      <c r="J108" s="93"/>
      <c r="K108" s="93"/>
      <c r="L108" s="93"/>
      <c r="M108" s="93"/>
      <c r="N108" s="93"/>
      <c r="O108" s="93"/>
      <c r="P108" s="93"/>
    </row>
    <row r="109" spans="1:16" ht="12.75">
      <c r="A109" s="37"/>
      <c r="B109" s="93"/>
      <c r="C109" s="93"/>
      <c r="D109" s="93"/>
      <c r="E109" s="93"/>
      <c r="F109" s="93"/>
      <c r="G109" s="93"/>
      <c r="H109" s="93"/>
      <c r="I109" s="93"/>
      <c r="J109" s="93"/>
      <c r="K109" s="93"/>
      <c r="L109" s="93"/>
      <c r="M109" s="93"/>
      <c r="N109" s="93"/>
      <c r="O109" s="93"/>
      <c r="P109" s="93"/>
    </row>
    <row r="110" spans="1:16" ht="12.75">
      <c r="A110" s="37"/>
      <c r="B110" s="93"/>
      <c r="C110" s="93"/>
      <c r="D110" s="93"/>
      <c r="E110" s="93"/>
      <c r="F110" s="93"/>
      <c r="G110" s="93"/>
      <c r="H110" s="93"/>
      <c r="I110" s="93"/>
      <c r="J110" s="93"/>
      <c r="K110" s="93"/>
      <c r="L110" s="93"/>
      <c r="M110" s="93"/>
      <c r="N110" s="93"/>
      <c r="O110" s="93"/>
      <c r="P110" s="93"/>
    </row>
    <row r="111" ht="12.75">
      <c r="A111" s="37"/>
    </row>
    <row r="112" spans="1:16" ht="16.5" customHeight="1">
      <c r="A112" s="37"/>
      <c r="B112" s="202" t="s">
        <v>16</v>
      </c>
      <c r="C112" s="202"/>
      <c r="D112" s="202"/>
      <c r="E112" s="202"/>
      <c r="F112" s="202"/>
      <c r="G112" s="202"/>
      <c r="H112" s="202"/>
      <c r="I112" s="202"/>
      <c r="J112" s="202"/>
      <c r="K112" s="202"/>
      <c r="L112" s="202"/>
      <c r="M112" s="202"/>
      <c r="N112" s="202"/>
      <c r="O112" s="202"/>
      <c r="P112" s="202"/>
    </row>
    <row r="113" ht="12.75">
      <c r="A113" s="37"/>
    </row>
    <row r="114" spans="1:16" ht="12.75" customHeight="1">
      <c r="A114" s="37"/>
      <c r="B114" s="197"/>
      <c r="C114" s="199" t="s">
        <v>75</v>
      </c>
      <c r="D114" s="199"/>
      <c r="E114" s="199"/>
      <c r="F114" s="199"/>
      <c r="G114" s="199"/>
      <c r="H114" s="199"/>
      <c r="I114" s="199"/>
      <c r="J114" s="199"/>
      <c r="K114" s="199"/>
      <c r="L114" s="199"/>
      <c r="M114" s="199"/>
      <c r="N114" s="200" t="s">
        <v>78</v>
      </c>
      <c r="O114" s="200" t="s">
        <v>76</v>
      </c>
      <c r="P114" s="199" t="s">
        <v>58</v>
      </c>
    </row>
    <row r="115" spans="1:16" ht="12.75">
      <c r="A115" s="37"/>
      <c r="B115" s="198"/>
      <c r="C115" s="1" t="s">
        <v>59</v>
      </c>
      <c r="D115" s="1" t="s">
        <v>60</v>
      </c>
      <c r="E115" s="1" t="s">
        <v>61</v>
      </c>
      <c r="F115" s="1" t="s">
        <v>62</v>
      </c>
      <c r="G115" s="1" t="s">
        <v>63</v>
      </c>
      <c r="H115" s="1" t="s">
        <v>64</v>
      </c>
      <c r="I115" s="1" t="s">
        <v>65</v>
      </c>
      <c r="J115" s="1" t="s">
        <v>66</v>
      </c>
      <c r="K115" s="1" t="s">
        <v>67</v>
      </c>
      <c r="L115" s="1">
        <v>88</v>
      </c>
      <c r="M115" s="1">
        <v>99</v>
      </c>
      <c r="N115" s="201"/>
      <c r="O115" s="201"/>
      <c r="P115" s="199"/>
    </row>
    <row r="116" spans="1:16" ht="15" customHeight="1">
      <c r="A116" s="37"/>
      <c r="B116" s="2" t="s">
        <v>68</v>
      </c>
      <c r="C116" s="122">
        <v>72.37406216505894</v>
      </c>
      <c r="D116" s="13">
        <v>5.639205125066308</v>
      </c>
      <c r="E116" s="13">
        <v>11.337969756906782</v>
      </c>
      <c r="F116" s="13">
        <v>17.19485409475996</v>
      </c>
      <c r="G116" s="13">
        <v>13.286454478164323</v>
      </c>
      <c r="H116" s="13">
        <v>26.266074351180734</v>
      </c>
      <c r="I116" s="13">
        <v>28.44140426253604</v>
      </c>
      <c r="J116" s="13">
        <v>7.648539227486596</v>
      </c>
      <c r="K116" s="13">
        <v>27.360267950596608</v>
      </c>
      <c r="L116" s="13">
        <v>22.56554307116105</v>
      </c>
      <c r="M116" s="13">
        <v>28.791208791208792</v>
      </c>
      <c r="N116" s="13">
        <v>26.56725128236631</v>
      </c>
      <c r="O116" s="13">
        <v>35.483870967741936</v>
      </c>
      <c r="P116" s="13">
        <v>26.72569842514934</v>
      </c>
    </row>
    <row r="117" spans="1:16" ht="15" customHeight="1">
      <c r="A117" s="37"/>
      <c r="B117" s="3" t="s">
        <v>210</v>
      </c>
      <c r="C117" s="69">
        <v>0.47784923186852446</v>
      </c>
      <c r="D117" s="123">
        <v>92.37360754070265</v>
      </c>
      <c r="E117" s="69">
        <v>0.4147259618452115</v>
      </c>
      <c r="F117" s="69">
        <v>0.20395356134295575</v>
      </c>
      <c r="G117" s="69">
        <v>0.11102886750555144</v>
      </c>
      <c r="H117" s="69">
        <v>0.364741641337386</v>
      </c>
      <c r="I117" s="69">
        <v>0.3278873876420374</v>
      </c>
      <c r="J117" s="69">
        <v>11.303206040048146</v>
      </c>
      <c r="K117" s="69">
        <v>0.1256018421603517</v>
      </c>
      <c r="L117" s="69">
        <v>22.191011235955056</v>
      </c>
      <c r="M117" s="69">
        <v>1.6483516483516483</v>
      </c>
      <c r="N117" s="69">
        <v>18.63731302024142</v>
      </c>
      <c r="O117" s="45">
        <v>22.877758913412563</v>
      </c>
      <c r="P117" s="45">
        <v>18.712665178302057</v>
      </c>
    </row>
    <row r="118" spans="1:16" ht="15" customHeight="1">
      <c r="A118" s="37"/>
      <c r="B118" s="2" t="s">
        <v>72</v>
      </c>
      <c r="C118" s="69">
        <v>0.13844230082172204</v>
      </c>
      <c r="D118" s="69">
        <v>0.12649447096747868</v>
      </c>
      <c r="E118" s="123">
        <v>70.46513111720793</v>
      </c>
      <c r="F118" s="69">
        <v>0.09413241292751805</v>
      </c>
      <c r="G118" s="69">
        <v>0.05551443375277572</v>
      </c>
      <c r="H118" s="69">
        <v>0.06546644844517185</v>
      </c>
      <c r="I118" s="69">
        <v>0.10741138560687433</v>
      </c>
      <c r="J118" s="69">
        <v>0.0437684648210964</v>
      </c>
      <c r="K118" s="69">
        <v>0.04186728072011723</v>
      </c>
      <c r="L118" s="69">
        <v>5.430711610486892</v>
      </c>
      <c r="M118" s="69">
        <v>0.7692307692307693</v>
      </c>
      <c r="N118" s="69">
        <v>8.620265995024111</v>
      </c>
      <c r="O118" s="45">
        <v>12.860780984719865</v>
      </c>
      <c r="P118" s="45">
        <v>8.695619380920775</v>
      </c>
    </row>
    <row r="119" spans="1:16" ht="15" customHeight="1">
      <c r="A119" s="37"/>
      <c r="B119" s="2" t="s">
        <v>73</v>
      </c>
      <c r="C119" s="69">
        <v>0.12951053947838514</v>
      </c>
      <c r="D119" s="69">
        <v>0.03672420124862284</v>
      </c>
      <c r="E119" s="69">
        <v>0.10208639060805207</v>
      </c>
      <c r="F119" s="123">
        <v>67.03796673988077</v>
      </c>
      <c r="G119" s="69">
        <v>0.07401924500370097</v>
      </c>
      <c r="H119" s="69">
        <v>0.11690437222352117</v>
      </c>
      <c r="I119" s="69">
        <v>0.062185539035558825</v>
      </c>
      <c r="J119" s="69">
        <v>0</v>
      </c>
      <c r="K119" s="69">
        <v>0.06280092108017585</v>
      </c>
      <c r="L119" s="69">
        <v>13.389513108614231</v>
      </c>
      <c r="M119" s="69">
        <v>0.10989010989010989</v>
      </c>
      <c r="N119" s="69">
        <v>3.4669963448720704</v>
      </c>
      <c r="O119" s="45">
        <v>2.7164685908319184</v>
      </c>
      <c r="P119" s="45">
        <v>3.4536595667652206</v>
      </c>
    </row>
    <row r="120" spans="1:16" ht="15" customHeight="1">
      <c r="A120" s="37"/>
      <c r="B120" s="2" t="s">
        <v>74</v>
      </c>
      <c r="C120" s="69">
        <v>0.01339764201500536</v>
      </c>
      <c r="D120" s="69">
        <v>0.004080466805402538</v>
      </c>
      <c r="E120" s="69">
        <v>0.012760798826006508</v>
      </c>
      <c r="F120" s="69">
        <v>0.015688735487919672</v>
      </c>
      <c r="G120" s="123">
        <v>76.49888971132495</v>
      </c>
      <c r="H120" s="69">
        <v>0.05143792377834931</v>
      </c>
      <c r="I120" s="69">
        <v>0.022612923285657754</v>
      </c>
      <c r="J120" s="69">
        <v>0.0109421162052741</v>
      </c>
      <c r="K120" s="69">
        <v>0.04186728072011723</v>
      </c>
      <c r="L120" s="69">
        <v>1.591760299625468</v>
      </c>
      <c r="M120" s="69">
        <v>0</v>
      </c>
      <c r="N120" s="69">
        <v>3.206683662499616</v>
      </c>
      <c r="O120" s="45">
        <v>1.570458404074703</v>
      </c>
      <c r="P120" s="45">
        <v>3.1776081578471005</v>
      </c>
    </row>
    <row r="121" spans="1:16" ht="15" customHeight="1">
      <c r="A121" s="37"/>
      <c r="B121" s="2" t="s">
        <v>69</v>
      </c>
      <c r="C121" s="69">
        <v>1.085209003215434</v>
      </c>
      <c r="D121" s="69">
        <v>0.3019545435997878</v>
      </c>
      <c r="E121" s="69">
        <v>0.7337459324953742</v>
      </c>
      <c r="F121" s="69">
        <v>1.208032632569815</v>
      </c>
      <c r="G121" s="69">
        <v>0.9067357512953368</v>
      </c>
      <c r="H121" s="123">
        <v>58.297872340425535</v>
      </c>
      <c r="I121" s="69">
        <v>3.6859064955622136</v>
      </c>
      <c r="J121" s="69">
        <v>0.7331217857533647</v>
      </c>
      <c r="K121" s="69">
        <v>10.40401925894913</v>
      </c>
      <c r="L121" s="69">
        <v>5.711610486891386</v>
      </c>
      <c r="M121" s="69">
        <v>1.6483516483516483</v>
      </c>
      <c r="N121" s="69">
        <v>11.00531375741008</v>
      </c>
      <c r="O121" s="45">
        <v>7.852292020373515</v>
      </c>
      <c r="P121" s="45">
        <v>10.949284981596573</v>
      </c>
    </row>
    <row r="122" spans="1:16" ht="15" customHeight="1">
      <c r="A122" s="37"/>
      <c r="B122" s="2" t="s">
        <v>124</v>
      </c>
      <c r="C122" s="69">
        <v>1.3040371561271882</v>
      </c>
      <c r="D122" s="69">
        <v>0.22034520749173706</v>
      </c>
      <c r="E122" s="69">
        <v>0.19779238180310088</v>
      </c>
      <c r="F122" s="69">
        <v>0.4863508001255099</v>
      </c>
      <c r="G122" s="69">
        <v>1.0917838638045891</v>
      </c>
      <c r="H122" s="69">
        <v>2.21183072246902</v>
      </c>
      <c r="I122" s="123">
        <v>57.19938945107129</v>
      </c>
      <c r="J122" s="69">
        <v>0.2297844403107561</v>
      </c>
      <c r="K122" s="69">
        <v>0.7536110529621101</v>
      </c>
      <c r="L122" s="69">
        <v>4.400749063670412</v>
      </c>
      <c r="M122" s="69">
        <v>0.7142857142857143</v>
      </c>
      <c r="N122" s="69">
        <v>8.581103910065425</v>
      </c>
      <c r="O122" s="45">
        <v>5.942275042444821</v>
      </c>
      <c r="P122" s="45">
        <v>8.534212272974115</v>
      </c>
    </row>
    <row r="123" spans="1:16" ht="15" customHeight="1">
      <c r="A123" s="37"/>
      <c r="B123" s="2" t="s">
        <v>71</v>
      </c>
      <c r="C123" s="69">
        <v>0.36620221507681316</v>
      </c>
      <c r="D123" s="69">
        <v>0.485575549842902</v>
      </c>
      <c r="E123" s="69">
        <v>0.044662795891022775</v>
      </c>
      <c r="F123" s="69">
        <v>0.20395356134295575</v>
      </c>
      <c r="G123" s="69">
        <v>0.018504811250925242</v>
      </c>
      <c r="H123" s="69">
        <v>0.15431377133504792</v>
      </c>
      <c r="I123" s="69">
        <v>0.22612923285657754</v>
      </c>
      <c r="J123" s="123">
        <v>78.99113688587373</v>
      </c>
      <c r="K123" s="69">
        <v>0</v>
      </c>
      <c r="L123" s="69">
        <v>23.782771535580526</v>
      </c>
      <c r="M123" s="69">
        <v>0.21978021978021978</v>
      </c>
      <c r="N123" s="69">
        <v>5.967994594096508</v>
      </c>
      <c r="O123" s="45">
        <v>9.210526315789474</v>
      </c>
      <c r="P123" s="45">
        <v>6.025613950401255</v>
      </c>
    </row>
    <row r="124" spans="1:16" ht="15" customHeight="1">
      <c r="A124" s="37"/>
      <c r="B124" s="2" t="s">
        <v>155</v>
      </c>
      <c r="C124" s="69">
        <v>0.11164701679171132</v>
      </c>
      <c r="D124" s="69">
        <v>0.040804668054025384</v>
      </c>
      <c r="E124" s="69">
        <v>0.025521597652013017</v>
      </c>
      <c r="F124" s="69">
        <v>0.768748038908064</v>
      </c>
      <c r="G124" s="69">
        <v>0.46262028127313104</v>
      </c>
      <c r="H124" s="69">
        <v>0.14496142155716624</v>
      </c>
      <c r="I124" s="69">
        <v>0.06783876985697326</v>
      </c>
      <c r="J124" s="69">
        <v>0</v>
      </c>
      <c r="K124" s="123">
        <v>58.76072849068453</v>
      </c>
      <c r="L124" s="69">
        <v>0.8426966292134831</v>
      </c>
      <c r="M124" s="69">
        <v>0.38461538461538464</v>
      </c>
      <c r="N124" s="69">
        <v>2.2875264919986487</v>
      </c>
      <c r="O124" s="45">
        <v>1.2733446519524618</v>
      </c>
      <c r="P124" s="45">
        <v>2.269504615941592</v>
      </c>
    </row>
    <row r="125" spans="1:16" ht="15" customHeight="1">
      <c r="A125" s="37"/>
      <c r="B125" s="2" t="s">
        <v>157</v>
      </c>
      <c r="C125" s="69">
        <v>0.12057877813504823</v>
      </c>
      <c r="D125" s="69">
        <v>0.0326437344432203</v>
      </c>
      <c r="E125" s="69">
        <v>0.025521597652013017</v>
      </c>
      <c r="F125" s="69">
        <v>2.557263884530907</v>
      </c>
      <c r="G125" s="69">
        <v>1.7579570688378978</v>
      </c>
      <c r="H125" s="69">
        <v>0.13560907177928455</v>
      </c>
      <c r="I125" s="69">
        <v>0.28266154107072194</v>
      </c>
      <c r="J125" s="69">
        <v>0.0656526972316446</v>
      </c>
      <c r="K125" s="69">
        <v>0.10466820180029307</v>
      </c>
      <c r="L125" s="69">
        <v>0.09363295880149813</v>
      </c>
      <c r="M125" s="69">
        <v>0</v>
      </c>
      <c r="N125" s="69">
        <v>0.2979389992935467</v>
      </c>
      <c r="O125" s="45">
        <v>0.21222410865874364</v>
      </c>
      <c r="P125" s="45">
        <v>0.2964158571169975</v>
      </c>
    </row>
    <row r="126" spans="1:16" ht="15" customHeight="1">
      <c r="A126" s="37"/>
      <c r="B126" s="5" t="s">
        <v>77</v>
      </c>
      <c r="C126" s="69">
        <v>23.87906395141122</v>
      </c>
      <c r="D126" s="69">
        <v>0.7385644917778594</v>
      </c>
      <c r="E126" s="69">
        <v>16.640081669112487</v>
      </c>
      <c r="F126" s="69">
        <v>10.229055538123628</v>
      </c>
      <c r="G126" s="69">
        <v>5.736491487786824</v>
      </c>
      <c r="H126" s="69">
        <v>12.190787935468787</v>
      </c>
      <c r="I126" s="69">
        <v>9.576573011476059</v>
      </c>
      <c r="J126" s="69">
        <v>0.9738483422693949</v>
      </c>
      <c r="K126" s="69">
        <v>2.3445677203265647</v>
      </c>
      <c r="L126" s="69">
        <v>0</v>
      </c>
      <c r="M126" s="69">
        <v>65.71428571428571</v>
      </c>
      <c r="N126" s="69">
        <v>11.36161194213226</v>
      </c>
      <c r="O126" s="45">
        <v>0</v>
      </c>
      <c r="P126" s="45">
        <v>11.159717612984975</v>
      </c>
    </row>
    <row r="127" spans="1:16" ht="15" customHeight="1">
      <c r="A127" s="37"/>
      <c r="B127" s="5" t="s">
        <v>58</v>
      </c>
      <c r="C127" s="69">
        <v>100</v>
      </c>
      <c r="D127" s="69">
        <v>100</v>
      </c>
      <c r="E127" s="69">
        <v>100</v>
      </c>
      <c r="F127" s="69">
        <v>100</v>
      </c>
      <c r="G127" s="69">
        <v>100</v>
      </c>
      <c r="H127" s="69">
        <v>100</v>
      </c>
      <c r="I127" s="69">
        <v>100</v>
      </c>
      <c r="J127" s="69">
        <v>100</v>
      </c>
      <c r="K127" s="69">
        <v>100</v>
      </c>
      <c r="L127" s="69">
        <v>100</v>
      </c>
      <c r="M127" s="69">
        <v>100</v>
      </c>
      <c r="N127" s="69">
        <v>100</v>
      </c>
      <c r="O127" s="45">
        <v>100</v>
      </c>
      <c r="P127" s="45">
        <v>100</v>
      </c>
    </row>
    <row r="128" spans="1:16" ht="12.75">
      <c r="A128" s="37"/>
      <c r="B128" s="5" t="s">
        <v>226</v>
      </c>
      <c r="C128" s="72">
        <v>86.83613518701647</v>
      </c>
      <c r="D128" s="73">
        <v>84.475436733906</v>
      </c>
      <c r="E128" s="73">
        <v>90.07005384778948</v>
      </c>
      <c r="F128" s="73">
        <v>86.21086089132346</v>
      </c>
      <c r="G128" s="73">
        <v>89.60074280408543</v>
      </c>
      <c r="H128" s="73">
        <v>82.31807071231981</v>
      </c>
      <c r="I128" s="73">
        <v>88.77613498348842</v>
      </c>
      <c r="J128" s="73">
        <v>87.68361365097336</v>
      </c>
      <c r="K128" s="73">
        <v>86.92724824398587</v>
      </c>
      <c r="L128" s="73"/>
      <c r="M128" s="73">
        <v>1.2343594115496703</v>
      </c>
      <c r="N128" s="73">
        <v>87.08880402102751</v>
      </c>
      <c r="O128" s="4"/>
      <c r="P128" s="4"/>
    </row>
    <row r="129" spans="1:16" ht="12.75">
      <c r="A129" s="37"/>
      <c r="B129" s="5" t="s">
        <v>93</v>
      </c>
      <c r="C129" s="73">
        <v>0.988969274740979</v>
      </c>
      <c r="D129" s="73">
        <v>1.0403558167054312</v>
      </c>
      <c r="E129" s="73">
        <v>0.9659924711286927</v>
      </c>
      <c r="F129" s="73">
        <v>1.0480075305930343</v>
      </c>
      <c r="G129" s="73">
        <v>0.938378978534419</v>
      </c>
      <c r="H129" s="73">
        <v>1.0438157587093757</v>
      </c>
      <c r="I129" s="73">
        <v>1.0819153146022953</v>
      </c>
      <c r="J129" s="73">
        <v>0.9861035124193019</v>
      </c>
      <c r="K129" s="73">
        <v>1.0918986811806572</v>
      </c>
      <c r="L129" s="73">
        <v>1.301498127340824</v>
      </c>
      <c r="M129" s="73">
        <v>0.9653846153846154</v>
      </c>
      <c r="N129" s="73">
        <v>1.024103879350063</v>
      </c>
      <c r="O129" s="16">
        <v>1.4142614601018675</v>
      </c>
      <c r="P129" s="16">
        <v>1.031036927532734</v>
      </c>
    </row>
    <row r="130" spans="1:16" ht="12.75">
      <c r="A130" s="37"/>
      <c r="B130" s="5" t="s">
        <v>227</v>
      </c>
      <c r="C130" s="16">
        <v>85.87826963721328</v>
      </c>
      <c r="D130" s="16">
        <v>87.88451197485075</v>
      </c>
      <c r="E130" s="16">
        <v>87.00699389112057</v>
      </c>
      <c r="F130" s="16">
        <v>90.3496314330155</v>
      </c>
      <c r="G130" s="16">
        <v>84.07945350842287</v>
      </c>
      <c r="H130" s="16">
        <v>85.92489943607214</v>
      </c>
      <c r="I130" s="16">
        <v>96.04826000983671</v>
      </c>
      <c r="J130" s="16">
        <v>86.46511940284188</v>
      </c>
      <c r="K130" s="16">
        <v>94.91574771627178</v>
      </c>
      <c r="L130" s="16"/>
      <c r="M130" s="16"/>
      <c r="N130" s="16">
        <v>89.18798204589164</v>
      </c>
      <c r="O130" s="16"/>
      <c r="P130" s="16"/>
    </row>
    <row r="131" spans="1:16" ht="12.75">
      <c r="A131" s="37"/>
      <c r="B131" s="195" t="s">
        <v>18</v>
      </c>
      <c r="C131" s="195"/>
      <c r="D131" s="195"/>
      <c r="E131" s="195"/>
      <c r="F131" s="195"/>
      <c r="G131" s="195"/>
      <c r="H131" s="195"/>
      <c r="I131" s="195"/>
      <c r="J131" s="195"/>
      <c r="K131" s="195"/>
      <c r="L131" s="195"/>
      <c r="M131" s="195"/>
      <c r="N131" s="195"/>
      <c r="O131" s="195"/>
      <c r="P131" s="195"/>
    </row>
    <row r="132" spans="1:16" ht="12.75">
      <c r="A132" s="37"/>
      <c r="B132" s="196"/>
      <c r="C132" s="196"/>
      <c r="D132" s="196"/>
      <c r="E132" s="196"/>
      <c r="F132" s="196"/>
      <c r="G132" s="196"/>
      <c r="H132" s="196"/>
      <c r="I132" s="196"/>
      <c r="J132" s="196"/>
      <c r="K132" s="196"/>
      <c r="L132" s="196"/>
      <c r="M132" s="196"/>
      <c r="N132" s="196"/>
      <c r="O132" s="196"/>
      <c r="P132" s="196"/>
    </row>
    <row r="133" spans="1:16" ht="12.75">
      <c r="A133" s="37"/>
      <c r="B133" s="93"/>
      <c r="C133" s="93"/>
      <c r="D133" s="93"/>
      <c r="E133" s="93"/>
      <c r="F133" s="93"/>
      <c r="G133" s="93"/>
      <c r="H133" s="93"/>
      <c r="I133" s="93"/>
      <c r="J133" s="93"/>
      <c r="K133" s="93"/>
      <c r="L133" s="93"/>
      <c r="M133" s="93"/>
      <c r="N133" s="93"/>
      <c r="O133" s="93"/>
      <c r="P133" s="93"/>
    </row>
    <row r="134" spans="1:2" ht="12.75">
      <c r="A134" s="37"/>
      <c r="B134" s="104" t="s">
        <v>245</v>
      </c>
    </row>
    <row r="135" spans="1:16" ht="12.75">
      <c r="A135" s="37"/>
      <c r="B135" s="93"/>
      <c r="C135" s="93"/>
      <c r="D135" s="93"/>
      <c r="E135" s="93"/>
      <c r="F135" s="93"/>
      <c r="G135" s="93"/>
      <c r="H135" s="93"/>
      <c r="I135" s="93"/>
      <c r="J135" s="93"/>
      <c r="K135" s="93"/>
      <c r="L135" s="93"/>
      <c r="M135" s="93"/>
      <c r="N135" s="93"/>
      <c r="O135" s="93"/>
      <c r="P135" s="93"/>
    </row>
    <row r="136" spans="1:16" ht="12.75">
      <c r="A136" s="37"/>
      <c r="B136" s="93"/>
      <c r="C136" s="93"/>
      <c r="D136" s="93"/>
      <c r="E136" s="93"/>
      <c r="F136" s="93"/>
      <c r="G136" s="93"/>
      <c r="H136" s="93"/>
      <c r="I136" s="93"/>
      <c r="J136" s="93"/>
      <c r="K136" s="93"/>
      <c r="L136" s="93"/>
      <c r="M136" s="93"/>
      <c r="N136" s="93"/>
      <c r="O136" s="93"/>
      <c r="P136" s="93"/>
    </row>
    <row r="137" spans="1:16" ht="12.75" customHeight="1">
      <c r="A137" s="37"/>
      <c r="B137" s="93"/>
      <c r="C137" s="93"/>
      <c r="D137" s="93"/>
      <c r="E137" s="93"/>
      <c r="F137" s="93"/>
      <c r="G137" s="93"/>
      <c r="H137" s="93"/>
      <c r="I137" s="93"/>
      <c r="J137" s="93"/>
      <c r="K137" s="93"/>
      <c r="L137" s="93"/>
      <c r="M137" s="93"/>
      <c r="N137" s="93"/>
      <c r="O137" s="93"/>
      <c r="P137" s="93"/>
    </row>
    <row r="138" ht="12.75">
      <c r="A138" s="37"/>
    </row>
    <row r="139" spans="1:16" ht="15.75">
      <c r="A139" s="37"/>
      <c r="B139" s="202" t="s">
        <v>46</v>
      </c>
      <c r="C139" s="202"/>
      <c r="D139" s="202"/>
      <c r="E139" s="202"/>
      <c r="F139" s="202"/>
      <c r="G139" s="202"/>
      <c r="H139" s="202"/>
      <c r="I139" s="202"/>
      <c r="J139" s="202"/>
      <c r="K139" s="202"/>
      <c r="L139" s="202"/>
      <c r="M139" s="202"/>
      <c r="N139" s="202"/>
      <c r="O139" s="202"/>
      <c r="P139" s="202"/>
    </row>
    <row r="140" spans="1:16" ht="12.75">
      <c r="A140" s="37"/>
      <c r="B140" s="129"/>
      <c r="C140" s="129"/>
      <c r="D140" s="129"/>
      <c r="E140" s="129"/>
      <c r="F140" s="129"/>
      <c r="G140" s="129"/>
      <c r="H140" s="129"/>
      <c r="I140" s="129"/>
      <c r="J140" s="129"/>
      <c r="K140" s="129"/>
      <c r="L140" s="129"/>
      <c r="M140" s="129"/>
      <c r="N140" s="129"/>
      <c r="O140" s="129"/>
      <c r="P140" s="129"/>
    </row>
    <row r="141" spans="1:16" ht="12.75">
      <c r="A141" s="37"/>
      <c r="B141" s="206"/>
      <c r="C141" s="205" t="s">
        <v>75</v>
      </c>
      <c r="D141" s="205"/>
      <c r="E141" s="205"/>
      <c r="F141" s="205"/>
      <c r="G141" s="205"/>
      <c r="H141" s="205"/>
      <c r="I141" s="205"/>
      <c r="J141" s="205"/>
      <c r="K141" s="205"/>
      <c r="L141" s="205"/>
      <c r="M141" s="205"/>
      <c r="N141" s="208" t="s">
        <v>78</v>
      </c>
      <c r="O141" s="208" t="s">
        <v>76</v>
      </c>
      <c r="P141" s="205" t="s">
        <v>58</v>
      </c>
    </row>
    <row r="142" spans="1:16" ht="12.75">
      <c r="A142" s="37"/>
      <c r="B142" s="207"/>
      <c r="C142" s="130" t="s">
        <v>59</v>
      </c>
      <c r="D142" s="130" t="s">
        <v>60</v>
      </c>
      <c r="E142" s="130" t="s">
        <v>61</v>
      </c>
      <c r="F142" s="130" t="s">
        <v>62</v>
      </c>
      <c r="G142" s="130" t="s">
        <v>63</v>
      </c>
      <c r="H142" s="130" t="s">
        <v>64</v>
      </c>
      <c r="I142" s="130" t="s">
        <v>65</v>
      </c>
      <c r="J142" s="130" t="s">
        <v>66</v>
      </c>
      <c r="K142" s="130" t="s">
        <v>67</v>
      </c>
      <c r="L142" s="130">
        <v>88</v>
      </c>
      <c r="M142" s="130">
        <v>99</v>
      </c>
      <c r="N142" s="209"/>
      <c r="O142" s="209"/>
      <c r="P142" s="205"/>
    </row>
    <row r="143" spans="1:16" ht="15" customHeight="1">
      <c r="A143" s="37"/>
      <c r="B143" s="2" t="s">
        <v>68</v>
      </c>
      <c r="C143" s="122">
        <v>74.89319033917516</v>
      </c>
      <c r="D143" s="137">
        <v>5.565381925877175</v>
      </c>
      <c r="E143" s="137">
        <v>12.918123639242594</v>
      </c>
      <c r="F143" s="137">
        <v>19.185953711093376</v>
      </c>
      <c r="G143" s="137">
        <v>13.430449458163084</v>
      </c>
      <c r="H143" s="137">
        <v>26.836439297991678</v>
      </c>
      <c r="I143" s="137">
        <v>28.436581505765318</v>
      </c>
      <c r="J143" s="137">
        <v>7.525230364194822</v>
      </c>
      <c r="K143" s="137">
        <v>25.427350427350426</v>
      </c>
      <c r="L143" s="137">
        <v>21.958456973293767</v>
      </c>
      <c r="M143" s="137">
        <v>14.389799635701275</v>
      </c>
      <c r="N143" s="137">
        <v>27.43586785123649</v>
      </c>
      <c r="O143" s="137">
        <v>33.48360655737705</v>
      </c>
      <c r="P143" s="137">
        <v>27.547283778172073</v>
      </c>
    </row>
    <row r="144" spans="1:16" ht="15" customHeight="1">
      <c r="A144" s="37"/>
      <c r="B144" s="3" t="s">
        <v>210</v>
      </c>
      <c r="C144" s="134">
        <v>0.462115267242131</v>
      </c>
      <c r="D144" s="123">
        <v>92.55892394389372</v>
      </c>
      <c r="E144" s="134">
        <v>0.44203998152668733</v>
      </c>
      <c r="F144" s="134">
        <v>0.1596169193934557</v>
      </c>
      <c r="G144" s="134">
        <v>0.2664771717889501</v>
      </c>
      <c r="H144" s="134">
        <v>0.40709245521982995</v>
      </c>
      <c r="I144" s="134">
        <v>0.2656567940312005</v>
      </c>
      <c r="J144" s="134">
        <v>12.39578762615182</v>
      </c>
      <c r="K144" s="134">
        <v>0.2564102564102564</v>
      </c>
      <c r="L144" s="134">
        <v>21.76063303659743</v>
      </c>
      <c r="M144" s="134">
        <v>0.7285974499089253</v>
      </c>
      <c r="N144" s="134">
        <v>18.620053074881735</v>
      </c>
      <c r="O144" s="134">
        <v>25.12295081967213</v>
      </c>
      <c r="P144" s="134">
        <v>18.739854279134736</v>
      </c>
    </row>
    <row r="145" spans="1:16" ht="15" customHeight="1">
      <c r="A145" s="37"/>
      <c r="B145" s="2" t="s">
        <v>72</v>
      </c>
      <c r="C145" s="134">
        <v>0.14386607376405963</v>
      </c>
      <c r="D145" s="134">
        <v>0.08226728641355766</v>
      </c>
      <c r="E145" s="123">
        <v>73.08174440852412</v>
      </c>
      <c r="F145" s="134">
        <v>0.07980845969672785</v>
      </c>
      <c r="G145" s="134">
        <v>0.017765144785930005</v>
      </c>
      <c r="H145" s="134">
        <v>0.0995114890537362</v>
      </c>
      <c r="I145" s="134">
        <v>0.10174089984173638</v>
      </c>
      <c r="J145" s="134">
        <v>0.054848617814831066</v>
      </c>
      <c r="K145" s="134">
        <v>0.042735042735042736</v>
      </c>
      <c r="L145" s="134">
        <v>4.3521266073194855</v>
      </c>
      <c r="M145" s="134">
        <v>0.273224043715847</v>
      </c>
      <c r="N145" s="134">
        <v>8.638129302719125</v>
      </c>
      <c r="O145" s="134">
        <v>10.245901639344263</v>
      </c>
      <c r="P145" s="134">
        <v>8.667748876892295</v>
      </c>
    </row>
    <row r="146" spans="1:16" ht="15" customHeight="1">
      <c r="A146" s="37"/>
      <c r="B146" s="2" t="s">
        <v>73</v>
      </c>
      <c r="C146" s="134">
        <v>0.1089894498212573</v>
      </c>
      <c r="D146" s="134">
        <v>0.01645345728271153</v>
      </c>
      <c r="E146" s="134">
        <v>0.0857689516395065</v>
      </c>
      <c r="F146" s="123">
        <v>69.46528332003193</v>
      </c>
      <c r="G146" s="134">
        <v>0.12435601350151004</v>
      </c>
      <c r="H146" s="134">
        <v>0.058802243531753215</v>
      </c>
      <c r="I146" s="134">
        <v>0.05087044992086819</v>
      </c>
      <c r="J146" s="134">
        <v>0.03290917068889864</v>
      </c>
      <c r="K146" s="134">
        <v>0.021367521367521368</v>
      </c>
      <c r="L146" s="134">
        <v>13.155291790306627</v>
      </c>
      <c r="M146" s="134">
        <v>0</v>
      </c>
      <c r="N146" s="134">
        <v>3.5075574016383984</v>
      </c>
      <c r="O146" s="134">
        <v>2.2950819672131146</v>
      </c>
      <c r="P146" s="134">
        <v>3.4852202801162746</v>
      </c>
    </row>
    <row r="147" spans="1:16" ht="15" customHeight="1">
      <c r="A147" s="37"/>
      <c r="B147" s="2" t="s">
        <v>74</v>
      </c>
      <c r="C147" s="134">
        <v>0.04359577992850292</v>
      </c>
      <c r="D147" s="134">
        <v>0.012340092962033648</v>
      </c>
      <c r="E147" s="134">
        <v>0.006597611664577423</v>
      </c>
      <c r="F147" s="134">
        <v>0</v>
      </c>
      <c r="G147" s="123">
        <v>77.36720554272517</v>
      </c>
      <c r="H147" s="134">
        <v>0.0497557445268681</v>
      </c>
      <c r="I147" s="134">
        <v>0.028261361067148993</v>
      </c>
      <c r="J147" s="134">
        <v>0</v>
      </c>
      <c r="K147" s="134">
        <v>0.042735042735042736</v>
      </c>
      <c r="L147" s="134">
        <v>1.1869436201780414</v>
      </c>
      <c r="M147" s="134">
        <v>0</v>
      </c>
      <c r="N147" s="134">
        <v>3.3837160109226567</v>
      </c>
      <c r="O147" s="134">
        <v>2.0901639344262297</v>
      </c>
      <c r="P147" s="134">
        <v>3.359885235380724</v>
      </c>
    </row>
    <row r="148" spans="1:16" ht="15" customHeight="1">
      <c r="A148" s="37"/>
      <c r="B148" s="2" t="s">
        <v>69</v>
      </c>
      <c r="C148" s="134">
        <v>1.2032435260266807</v>
      </c>
      <c r="D148" s="134">
        <v>0.3290691456542306</v>
      </c>
      <c r="E148" s="134">
        <v>0.5212113215016164</v>
      </c>
      <c r="F148" s="134">
        <v>1.4205905826017557</v>
      </c>
      <c r="G148" s="134">
        <v>1.0659086871558003</v>
      </c>
      <c r="H148" s="123">
        <v>57.41812918400579</v>
      </c>
      <c r="I148" s="134">
        <v>3.7700655663576756</v>
      </c>
      <c r="J148" s="134">
        <v>0.8117595436594998</v>
      </c>
      <c r="K148" s="134">
        <v>9.102564102564102</v>
      </c>
      <c r="L148" s="134">
        <v>5.9347181008902075</v>
      </c>
      <c r="M148" s="134">
        <v>2.0036429872495445</v>
      </c>
      <c r="N148" s="134">
        <v>11.174185608245837</v>
      </c>
      <c r="O148" s="134">
        <v>7.663934426229508</v>
      </c>
      <c r="P148" s="134">
        <v>11.109517158065612</v>
      </c>
    </row>
    <row r="149" spans="1:16" ht="15" customHeight="1">
      <c r="A149" s="37"/>
      <c r="B149" s="2" t="s">
        <v>124</v>
      </c>
      <c r="C149" s="134">
        <v>1.3645479117621415</v>
      </c>
      <c r="D149" s="134">
        <v>0.209781580354572</v>
      </c>
      <c r="E149" s="134">
        <v>0.21772118493105497</v>
      </c>
      <c r="F149" s="134">
        <v>0.4788507581803671</v>
      </c>
      <c r="G149" s="134">
        <v>0.9237875288683602</v>
      </c>
      <c r="H149" s="134">
        <v>2.2706712502261626</v>
      </c>
      <c r="I149" s="123">
        <v>57.07664481121411</v>
      </c>
      <c r="J149" s="134">
        <v>0.3290917068889864</v>
      </c>
      <c r="K149" s="134">
        <v>0.5555555555555556</v>
      </c>
      <c r="L149" s="134">
        <v>4.055390702274975</v>
      </c>
      <c r="M149" s="134">
        <v>0.819672131147541</v>
      </c>
      <c r="N149" s="134">
        <v>8.603515249413483</v>
      </c>
      <c r="O149" s="134">
        <v>7.377049180327869</v>
      </c>
      <c r="P149" s="134">
        <v>8.580920382045377</v>
      </c>
    </row>
    <row r="150" spans="1:16" ht="15" customHeight="1">
      <c r="A150" s="37"/>
      <c r="B150" s="2" t="s">
        <v>71</v>
      </c>
      <c r="C150" s="134">
        <v>0.3269683494637719</v>
      </c>
      <c r="D150" s="134">
        <v>0.4236765250298219</v>
      </c>
      <c r="E150" s="134">
        <v>0.01979283499373227</v>
      </c>
      <c r="F150" s="134">
        <v>0.20750199521149243</v>
      </c>
      <c r="G150" s="134">
        <v>0.03553028957186001</v>
      </c>
      <c r="H150" s="134">
        <v>0.2759182196489958</v>
      </c>
      <c r="I150" s="134">
        <v>0.23174316075062176</v>
      </c>
      <c r="J150" s="123">
        <v>78.26897762176394</v>
      </c>
      <c r="K150" s="134">
        <v>0.021367521367521368</v>
      </c>
      <c r="L150" s="134">
        <v>23.04648862512364</v>
      </c>
      <c r="M150" s="134">
        <v>0.4553734061930783</v>
      </c>
      <c r="N150" s="134">
        <v>5.901311488019692</v>
      </c>
      <c r="O150" s="134">
        <v>10.614754098360656</v>
      </c>
      <c r="P150" s="134">
        <v>5.988146022877421</v>
      </c>
    </row>
    <row r="151" spans="1:16" ht="15" customHeight="1">
      <c r="A151" s="37"/>
      <c r="B151" s="2" t="s">
        <v>155</v>
      </c>
      <c r="C151" s="134">
        <v>0.12642776179265847</v>
      </c>
      <c r="D151" s="134">
        <v>0.04113364320677883</v>
      </c>
      <c r="E151" s="134">
        <v>0.013195223329154846</v>
      </c>
      <c r="F151" s="134">
        <v>0.5905826017557861</v>
      </c>
      <c r="G151" s="134">
        <v>0.5329543435779002</v>
      </c>
      <c r="H151" s="134">
        <v>0.14474398407816175</v>
      </c>
      <c r="I151" s="134">
        <v>0.022609088853719195</v>
      </c>
      <c r="J151" s="134">
        <v>0.021939447125932425</v>
      </c>
      <c r="K151" s="123">
        <v>62.97008547008547</v>
      </c>
      <c r="L151" s="134">
        <v>0.6923837784371909</v>
      </c>
      <c r="M151" s="134">
        <v>0.18214936247723132</v>
      </c>
      <c r="N151" s="134">
        <v>2.386062074535595</v>
      </c>
      <c r="O151" s="134">
        <v>0.9836065573770492</v>
      </c>
      <c r="P151" s="134">
        <v>2.360224999056212</v>
      </c>
    </row>
    <row r="152" spans="1:16" ht="15" customHeight="1">
      <c r="A152" s="37"/>
      <c r="B152" s="2" t="s">
        <v>157</v>
      </c>
      <c r="C152" s="134">
        <v>0.17002354172116138</v>
      </c>
      <c r="D152" s="134">
        <v>0.04113364320677883</v>
      </c>
      <c r="E152" s="134">
        <v>0.07917133997492908</v>
      </c>
      <c r="F152" s="134">
        <v>1.7557861133280128</v>
      </c>
      <c r="G152" s="134">
        <v>1.9719310712382305</v>
      </c>
      <c r="H152" s="134">
        <v>0.29401121765876603</v>
      </c>
      <c r="I152" s="134">
        <v>0.28261361067148993</v>
      </c>
      <c r="J152" s="134">
        <v>0</v>
      </c>
      <c r="K152" s="134">
        <v>0.36324786324786323</v>
      </c>
      <c r="L152" s="134">
        <v>0.5934718100890207</v>
      </c>
      <c r="M152" s="134">
        <v>0.09107468123861566</v>
      </c>
      <c r="N152" s="134">
        <v>0.323833698703896</v>
      </c>
      <c r="O152" s="134">
        <v>0.12295081967213115</v>
      </c>
      <c r="P152" s="134">
        <v>0.32013288534863527</v>
      </c>
    </row>
    <row r="153" spans="1:16" ht="15" customHeight="1">
      <c r="A153" s="37"/>
      <c r="B153" s="5" t="s">
        <v>77</v>
      </c>
      <c r="C153" s="134">
        <v>21.15703199930247</v>
      </c>
      <c r="D153" s="134">
        <v>0.7198387561186295</v>
      </c>
      <c r="E153" s="134">
        <v>12.614633502672033</v>
      </c>
      <c r="F153" s="134">
        <v>6.656025538707103</v>
      </c>
      <c r="G153" s="134">
        <v>4.263634748623201</v>
      </c>
      <c r="H153" s="134">
        <v>12.14492491405826</v>
      </c>
      <c r="I153" s="134">
        <v>9.733212751526114</v>
      </c>
      <c r="J153" s="134">
        <v>0.5594559017112769</v>
      </c>
      <c r="K153" s="134">
        <v>1.1965811965811965</v>
      </c>
      <c r="L153" s="134">
        <v>3.264094955489614</v>
      </c>
      <c r="M153" s="134">
        <v>81.05646630236794</v>
      </c>
      <c r="N153" s="134">
        <v>10.025768239683089</v>
      </c>
      <c r="O153" s="134">
        <v>0</v>
      </c>
      <c r="P153" s="134">
        <v>9.841066102910641</v>
      </c>
    </row>
    <row r="154" spans="1:16" ht="15" customHeight="1">
      <c r="A154" s="37"/>
      <c r="B154" s="5" t="s">
        <v>58</v>
      </c>
      <c r="C154" s="134">
        <v>100</v>
      </c>
      <c r="D154" s="134">
        <v>100</v>
      </c>
      <c r="E154" s="134">
        <v>100</v>
      </c>
      <c r="F154" s="134">
        <v>100</v>
      </c>
      <c r="G154" s="134">
        <v>100</v>
      </c>
      <c r="H154" s="134">
        <v>100</v>
      </c>
      <c r="I154" s="134">
        <v>100</v>
      </c>
      <c r="J154" s="134">
        <v>100</v>
      </c>
      <c r="K154" s="134">
        <v>100</v>
      </c>
      <c r="L154" s="134">
        <v>100</v>
      </c>
      <c r="M154" s="134">
        <v>100</v>
      </c>
      <c r="N154" s="134">
        <v>100</v>
      </c>
      <c r="O154" s="134">
        <v>100</v>
      </c>
      <c r="P154" s="134">
        <v>100</v>
      </c>
    </row>
    <row r="155" spans="1:16" ht="15" customHeight="1">
      <c r="A155" s="37"/>
      <c r="B155" s="5" t="s">
        <v>226</v>
      </c>
      <c r="C155" s="138">
        <v>89.348524685948</v>
      </c>
      <c r="D155" s="139">
        <v>83.2186599300321</v>
      </c>
      <c r="E155" s="139">
        <v>87.27773171181131</v>
      </c>
      <c r="F155" s="139">
        <v>85.39377913474907</v>
      </c>
      <c r="G155" s="139">
        <v>93.65589072092907</v>
      </c>
      <c r="H155" s="139">
        <v>85.1427647135848</v>
      </c>
      <c r="I155" s="139">
        <v>89.62467262070608</v>
      </c>
      <c r="J155" s="139">
        <v>87.5351686655592</v>
      </c>
      <c r="K155" s="139">
        <v>85.31272216854731</v>
      </c>
      <c r="L155" s="139"/>
      <c r="M155" s="139">
        <v>0.7458990835223556</v>
      </c>
      <c r="N155" s="139">
        <v>87.56977519090736</v>
      </c>
      <c r="O155" s="2"/>
      <c r="P155" s="2"/>
    </row>
    <row r="156" spans="1:16" ht="15" customHeight="1">
      <c r="A156" s="37"/>
      <c r="B156" s="5" t="s">
        <v>93</v>
      </c>
      <c r="C156" s="139">
        <v>0.9350858836864592</v>
      </c>
      <c r="D156" s="139">
        <v>0.9645016659125498</v>
      </c>
      <c r="E156" s="139">
        <v>0.9106023619449759</v>
      </c>
      <c r="F156" s="139">
        <v>0.9473264166001596</v>
      </c>
      <c r="G156" s="139">
        <v>0.863208385148339</v>
      </c>
      <c r="H156" s="139">
        <v>0.9639949339605572</v>
      </c>
      <c r="I156" s="139">
        <v>0.9873954329640515</v>
      </c>
      <c r="J156" s="139">
        <v>0.9464677490127249</v>
      </c>
      <c r="K156" s="139">
        <v>0.9989316239316239</v>
      </c>
      <c r="L156" s="139">
        <v>1.1078140454995054</v>
      </c>
      <c r="M156" s="139">
        <v>0.7868852459016393</v>
      </c>
      <c r="N156" s="139">
        <v>0.9504326756663205</v>
      </c>
      <c r="O156" s="76">
        <v>1.335655737704918</v>
      </c>
      <c r="P156" s="76">
        <v>0.9575295405640077</v>
      </c>
    </row>
    <row r="157" spans="1:16" ht="15" customHeight="1">
      <c r="A157" s="37"/>
      <c r="B157" s="5" t="s">
        <v>227</v>
      </c>
      <c r="C157" s="76">
        <v>83.5485441620411</v>
      </c>
      <c r="D157" s="76">
        <v>80.26453613752592</v>
      </c>
      <c r="E157" s="76">
        <v>79.4753086419753</v>
      </c>
      <c r="F157" s="76">
        <v>80.89578278766732</v>
      </c>
      <c r="G157" s="76">
        <v>80.84455018884248</v>
      </c>
      <c r="H157" s="76">
        <v>82.07719384729144</v>
      </c>
      <c r="I157" s="76">
        <v>88.49499242658345</v>
      </c>
      <c r="J157" s="76">
        <v>82.84921404634102</v>
      </c>
      <c r="K157" s="76">
        <v>85.22157609785442</v>
      </c>
      <c r="L157" s="76"/>
      <c r="M157" s="76"/>
      <c r="N157" s="76">
        <v>83.22917574219225</v>
      </c>
      <c r="O157" s="76"/>
      <c r="P157" s="76"/>
    </row>
    <row r="158" spans="1:16" ht="12.75">
      <c r="A158" s="37"/>
      <c r="B158" s="195" t="s">
        <v>47</v>
      </c>
      <c r="C158" s="195"/>
      <c r="D158" s="195"/>
      <c r="E158" s="195"/>
      <c r="F158" s="195"/>
      <c r="G158" s="195"/>
      <c r="H158" s="195"/>
      <c r="I158" s="195"/>
      <c r="J158" s="195"/>
      <c r="K158" s="195"/>
      <c r="L158" s="195"/>
      <c r="M158" s="195"/>
      <c r="N158" s="195"/>
      <c r="O158" s="195"/>
      <c r="P158" s="195"/>
    </row>
    <row r="159" spans="1:16" ht="12.75">
      <c r="A159" s="37"/>
      <c r="B159" s="196"/>
      <c r="C159" s="196"/>
      <c r="D159" s="196"/>
      <c r="E159" s="196"/>
      <c r="F159" s="196"/>
      <c r="G159" s="196"/>
      <c r="H159" s="196"/>
      <c r="I159" s="196"/>
      <c r="J159" s="196"/>
      <c r="K159" s="196"/>
      <c r="L159" s="196"/>
      <c r="M159" s="196"/>
      <c r="N159" s="196"/>
      <c r="O159" s="196"/>
      <c r="P159" s="196"/>
    </row>
    <row r="160" spans="1:11" ht="12.75">
      <c r="A160" s="37"/>
      <c r="C160" s="88"/>
      <c r="D160" s="88"/>
      <c r="E160" s="88"/>
      <c r="F160" s="88"/>
      <c r="G160" s="88"/>
      <c r="H160" s="88"/>
      <c r="I160" s="88"/>
      <c r="J160" s="88"/>
      <c r="K160" s="88"/>
    </row>
    <row r="161" spans="1:11" ht="12.75">
      <c r="A161" s="37"/>
      <c r="B161" s="6" t="s">
        <v>237</v>
      </c>
      <c r="C161" s="88"/>
      <c r="D161" s="88"/>
      <c r="E161" s="88"/>
      <c r="F161" s="88"/>
      <c r="G161" s="88"/>
      <c r="H161" s="88"/>
      <c r="I161" s="88"/>
      <c r="J161" s="88"/>
      <c r="K161" s="88"/>
    </row>
    <row r="162" spans="1:9" ht="12.75">
      <c r="A162" s="37"/>
      <c r="B162" s="95">
        <v>2008</v>
      </c>
      <c r="C162" s="95">
        <v>2009</v>
      </c>
      <c r="D162" s="95">
        <v>2010</v>
      </c>
      <c r="E162" s="95">
        <v>2011</v>
      </c>
      <c r="F162" s="95">
        <v>2012</v>
      </c>
      <c r="I162" s="96" t="s">
        <v>236</v>
      </c>
    </row>
    <row r="163" ht="12.75">
      <c r="A163" s="37"/>
    </row>
    <row r="164" spans="1:16" ht="12.75">
      <c r="A164" s="37"/>
      <c r="B164" s="204" t="s">
        <v>28</v>
      </c>
      <c r="C164" s="204"/>
      <c r="D164" s="204"/>
      <c r="E164" s="204"/>
      <c r="F164" s="204"/>
      <c r="G164" s="204"/>
      <c r="H164" s="204"/>
      <c r="I164" s="204"/>
      <c r="J164" s="204"/>
      <c r="K164" s="204"/>
      <c r="L164" s="204"/>
      <c r="M164" s="204"/>
      <c r="N164" s="204"/>
      <c r="O164" s="204"/>
      <c r="P164" s="204"/>
    </row>
    <row r="165" spans="1:16" ht="12.75">
      <c r="A165" s="37"/>
      <c r="B165" s="204"/>
      <c r="C165" s="204"/>
      <c r="D165" s="204"/>
      <c r="E165" s="204"/>
      <c r="F165" s="204"/>
      <c r="G165" s="204"/>
      <c r="H165" s="204"/>
      <c r="I165" s="204"/>
      <c r="J165" s="204"/>
      <c r="K165" s="204"/>
      <c r="L165" s="204"/>
      <c r="M165" s="204"/>
      <c r="N165" s="204"/>
      <c r="O165" s="204"/>
      <c r="P165" s="204"/>
    </row>
    <row r="166" spans="1:16" ht="12.75">
      <c r="A166" s="37"/>
      <c r="B166" s="204"/>
      <c r="C166" s="204"/>
      <c r="D166" s="204"/>
      <c r="E166" s="204"/>
      <c r="F166" s="204"/>
      <c r="G166" s="204"/>
      <c r="H166" s="204"/>
      <c r="I166" s="204"/>
      <c r="J166" s="204"/>
      <c r="K166" s="204"/>
      <c r="L166" s="204"/>
      <c r="M166" s="204"/>
      <c r="N166" s="204"/>
      <c r="O166" s="204"/>
      <c r="P166" s="204"/>
    </row>
    <row r="167" spans="1:16" ht="12.75">
      <c r="A167" s="37"/>
      <c r="B167" s="204"/>
      <c r="C167" s="204"/>
      <c r="D167" s="204"/>
      <c r="E167" s="204"/>
      <c r="F167" s="204"/>
      <c r="G167" s="204"/>
      <c r="H167" s="204"/>
      <c r="I167" s="204"/>
      <c r="J167" s="204"/>
      <c r="K167" s="204"/>
      <c r="L167" s="204"/>
      <c r="M167" s="204"/>
      <c r="N167" s="204"/>
      <c r="O167" s="204"/>
      <c r="P167" s="204"/>
    </row>
    <row r="168" spans="1:16" ht="12.75">
      <c r="A168" s="37"/>
      <c r="B168" s="204"/>
      <c r="C168" s="204"/>
      <c r="D168" s="204"/>
      <c r="E168" s="204"/>
      <c r="F168" s="204"/>
      <c r="G168" s="204"/>
      <c r="H168" s="204"/>
      <c r="I168" s="204"/>
      <c r="J168" s="204"/>
      <c r="K168" s="204"/>
      <c r="L168" s="204"/>
      <c r="M168" s="204"/>
      <c r="N168" s="204"/>
      <c r="O168" s="204"/>
      <c r="P168" s="204"/>
    </row>
    <row r="169" spans="1:16" ht="12.75">
      <c r="A169" s="37"/>
      <c r="B169" s="204"/>
      <c r="C169" s="204"/>
      <c r="D169" s="204"/>
      <c r="E169" s="204"/>
      <c r="F169" s="204"/>
      <c r="G169" s="204"/>
      <c r="H169" s="204"/>
      <c r="I169" s="204"/>
      <c r="J169" s="204"/>
      <c r="K169" s="204"/>
      <c r="L169" s="204"/>
      <c r="M169" s="204"/>
      <c r="N169" s="204"/>
      <c r="O169" s="204"/>
      <c r="P169" s="204"/>
    </row>
    <row r="170" spans="1:16" ht="12.75">
      <c r="A170" s="37"/>
      <c r="B170" s="169"/>
      <c r="C170" s="169"/>
      <c r="D170" s="169"/>
      <c r="E170" s="169"/>
      <c r="F170" s="169"/>
      <c r="G170" s="169"/>
      <c r="H170" s="169"/>
      <c r="I170" s="169"/>
      <c r="J170" s="169"/>
      <c r="K170" s="169"/>
      <c r="L170" s="169"/>
      <c r="M170" s="169"/>
      <c r="N170" s="169"/>
      <c r="O170" s="169"/>
      <c r="P170" s="169"/>
    </row>
    <row r="171" spans="1:16" ht="12.75">
      <c r="A171" s="37"/>
      <c r="B171" s="169"/>
      <c r="C171" s="169"/>
      <c r="D171" s="169"/>
      <c r="E171" s="169"/>
      <c r="F171" s="169"/>
      <c r="G171" s="169"/>
      <c r="H171" s="169"/>
      <c r="I171" s="169"/>
      <c r="J171" s="169"/>
      <c r="K171" s="169"/>
      <c r="L171" s="169"/>
      <c r="M171" s="169"/>
      <c r="N171" s="169"/>
      <c r="O171" s="169"/>
      <c r="P171" s="169"/>
    </row>
    <row r="172" spans="1:16" ht="12.75">
      <c r="A172" s="37"/>
      <c r="B172" s="94"/>
      <c r="C172" s="94"/>
      <c r="D172" s="94"/>
      <c r="E172" s="94"/>
      <c r="F172" s="94"/>
      <c r="G172" s="94"/>
      <c r="H172" s="94"/>
      <c r="I172" s="94"/>
      <c r="J172" s="94"/>
      <c r="K172" s="94"/>
      <c r="L172" s="94"/>
      <c r="M172" s="94"/>
      <c r="N172" s="94"/>
      <c r="O172" s="94"/>
      <c r="P172" s="94"/>
    </row>
    <row r="173" spans="1:16" ht="12.75">
      <c r="A173" s="37"/>
      <c r="B173" s="94"/>
      <c r="C173" s="94"/>
      <c r="D173" s="94"/>
      <c r="E173" s="94"/>
      <c r="F173" s="94"/>
      <c r="G173" s="94"/>
      <c r="H173" s="94"/>
      <c r="I173" s="94"/>
      <c r="J173" s="94"/>
      <c r="K173" s="94"/>
      <c r="L173" s="94"/>
      <c r="M173" s="94"/>
      <c r="N173" s="94"/>
      <c r="O173" s="94"/>
      <c r="P173" s="94"/>
    </row>
    <row r="174" ht="12.75">
      <c r="A174" s="37"/>
    </row>
    <row r="175" spans="1:16" ht="12.75">
      <c r="A175" s="37"/>
      <c r="B175" s="94"/>
      <c r="D175" s="94"/>
      <c r="E175" s="94"/>
      <c r="F175" s="94"/>
      <c r="G175" s="94"/>
      <c r="H175" s="94"/>
      <c r="J175" s="94"/>
      <c r="L175" s="94"/>
      <c r="M175" s="94"/>
      <c r="N175" s="94"/>
      <c r="O175" s="94"/>
      <c r="P175" s="94"/>
    </row>
    <row r="176" spans="1:12" ht="12.75">
      <c r="A176" s="37"/>
      <c r="B176" s="94"/>
      <c r="C176" s="94"/>
      <c r="D176" s="94"/>
      <c r="E176" s="94"/>
      <c r="G176" s="94"/>
      <c r="H176" s="94"/>
      <c r="I176" s="94"/>
      <c r="J176" s="94"/>
      <c r="L176" s="94"/>
    </row>
    <row r="177" ht="12.75">
      <c r="A177" s="37"/>
    </row>
    <row r="178" ht="12.75">
      <c r="A178" s="37"/>
    </row>
    <row r="179" ht="12.75">
      <c r="A179" s="37"/>
    </row>
    <row r="180" ht="12.75">
      <c r="A180" s="37"/>
    </row>
    <row r="181" ht="12.75">
      <c r="A181" s="37"/>
    </row>
    <row r="182" ht="12.75">
      <c r="A182" s="37"/>
    </row>
    <row r="183" ht="12.75">
      <c r="A183" s="37"/>
    </row>
    <row r="184" ht="12.75">
      <c r="A184" s="37"/>
    </row>
    <row r="185" ht="12.75">
      <c r="A185" s="37"/>
    </row>
    <row r="186" ht="12.75">
      <c r="A186" s="37"/>
    </row>
    <row r="187" ht="12.75">
      <c r="A187" s="37"/>
    </row>
    <row r="188" ht="12.75">
      <c r="A188" s="37"/>
    </row>
  </sheetData>
  <mergeCells count="44">
    <mergeCell ref="B131:P132"/>
    <mergeCell ref="B112:P112"/>
    <mergeCell ref="B114:B115"/>
    <mergeCell ref="C114:M114"/>
    <mergeCell ref="N114:N115"/>
    <mergeCell ref="O114:O115"/>
    <mergeCell ref="P114:P115"/>
    <mergeCell ref="B104:P105"/>
    <mergeCell ref="B85:P85"/>
    <mergeCell ref="B87:B88"/>
    <mergeCell ref="C87:M87"/>
    <mergeCell ref="N87:N88"/>
    <mergeCell ref="O87:O88"/>
    <mergeCell ref="P87:P88"/>
    <mergeCell ref="B164:P169"/>
    <mergeCell ref="B170:P171"/>
    <mergeCell ref="B77:P78"/>
    <mergeCell ref="B158:P159"/>
    <mergeCell ref="B139:P139"/>
    <mergeCell ref="P141:P142"/>
    <mergeCell ref="B141:B142"/>
    <mergeCell ref="C141:M141"/>
    <mergeCell ref="N141:N142"/>
    <mergeCell ref="O141:O142"/>
    <mergeCell ref="B33:B34"/>
    <mergeCell ref="C33:M33"/>
    <mergeCell ref="N33:N34"/>
    <mergeCell ref="O33:O34"/>
    <mergeCell ref="B4:P4"/>
    <mergeCell ref="B58:P58"/>
    <mergeCell ref="B6:B7"/>
    <mergeCell ref="C6:M6"/>
    <mergeCell ref="B31:P31"/>
    <mergeCell ref="B23:P24"/>
    <mergeCell ref="N6:N7"/>
    <mergeCell ref="O6:O7"/>
    <mergeCell ref="P6:P7"/>
    <mergeCell ref="P33:P34"/>
    <mergeCell ref="B50:P51"/>
    <mergeCell ref="B60:B61"/>
    <mergeCell ref="C60:M60"/>
    <mergeCell ref="N60:N61"/>
    <mergeCell ref="O60:O61"/>
    <mergeCell ref="P60:P61"/>
  </mergeCells>
  <hyperlinks>
    <hyperlink ref="B162" location="'Altas residentes x area'!A1" display="'Altas residentes x area'!A1"/>
    <hyperlink ref="C162" location="'Altas residentes x area'!A29" display="'Altas residentes x area'!A29"/>
    <hyperlink ref="D162" location="'Altas residentes x area'!A56" display="'Altas residentes x area'!A56"/>
    <hyperlink ref="I162" location="ÍNDICE!A1" display="Índice"/>
    <hyperlink ref="B134" location="'Altas residentes x area'!D162" display="Volver"/>
    <hyperlink ref="E162" location="'Altas residentes x area'!A82" display="'Altas residentes x area'!A82"/>
    <hyperlink ref="F162" location="'Altas residentes x area'!A109" display="'Altas residentes x area'!A109"/>
    <hyperlink ref="B107" location="'Altas residentes x area'!D162" display="Volver"/>
    <hyperlink ref="B80" location="'Altas residentes x area'!D162" display="Volver"/>
    <hyperlink ref="B53" location="'Altas residentes x area'!D162" display="Volver"/>
    <hyperlink ref="B26" location="'Altas residentes x area'!D162" display="Volver"/>
  </hyperlinks>
  <printOptions/>
  <pageMargins left="0.75" right="0.75" top="1" bottom="1" header="0" footer="0"/>
  <pageSetup horizontalDpi="200" verticalDpi="200" orientation="portrait" paperSize="9" r:id="rId1"/>
</worksheet>
</file>

<file path=xl/worksheets/sheet5.xml><?xml version="1.0" encoding="utf-8"?>
<worksheet xmlns="http://schemas.openxmlformats.org/spreadsheetml/2006/main" xmlns:r="http://schemas.openxmlformats.org/officeDocument/2006/relationships">
  <dimension ref="A4:P177"/>
  <sheetViews>
    <sheetView showGridLines="0" showRowColHeaders="0" workbookViewId="0" topLeftCell="A115">
      <selection activeCell="AC149" sqref="AC149"/>
    </sheetView>
  </sheetViews>
  <sheetFormatPr defaultColWidth="11.421875" defaultRowHeight="12.75"/>
  <cols>
    <col min="1" max="1" width="5.7109375" style="0" customWidth="1"/>
    <col min="2" max="2" width="25.28125" style="0" customWidth="1"/>
    <col min="3" max="13" width="9.7109375" style="0" customWidth="1"/>
    <col min="15" max="15" width="12.421875" style="0" customWidth="1"/>
    <col min="16" max="16" width="13.57421875" style="0" customWidth="1"/>
  </cols>
  <sheetData>
    <row r="4" spans="2:16" ht="18">
      <c r="B4" s="185" t="s">
        <v>131</v>
      </c>
      <c r="C4" s="185"/>
      <c r="D4" s="185"/>
      <c r="E4" s="185"/>
      <c r="F4" s="185"/>
      <c r="G4" s="185"/>
      <c r="H4" s="185"/>
      <c r="I4" s="185"/>
      <c r="J4" s="185"/>
      <c r="K4" s="185"/>
      <c r="L4" s="185"/>
      <c r="M4" s="185"/>
      <c r="N4" s="185"/>
      <c r="O4" s="185"/>
      <c r="P4" s="185"/>
    </row>
    <row r="5" ht="12.75" customHeight="1"/>
    <row r="6" spans="2:16" ht="12.75">
      <c r="B6" s="26"/>
      <c r="C6" s="214" t="s">
        <v>75</v>
      </c>
      <c r="D6" s="215"/>
      <c r="E6" s="215"/>
      <c r="F6" s="215"/>
      <c r="G6" s="215"/>
      <c r="H6" s="215"/>
      <c r="I6" s="215"/>
      <c r="J6" s="215"/>
      <c r="K6" s="216"/>
      <c r="L6" s="1"/>
      <c r="M6" s="1"/>
      <c r="N6" s="211" t="s">
        <v>78</v>
      </c>
      <c r="O6" s="203" t="s">
        <v>76</v>
      </c>
      <c r="P6" s="197" t="s">
        <v>58</v>
      </c>
    </row>
    <row r="7" spans="2:16" ht="12.75">
      <c r="B7" s="27"/>
      <c r="C7" s="1" t="s">
        <v>59</v>
      </c>
      <c r="D7" s="1" t="s">
        <v>60</v>
      </c>
      <c r="E7" s="1" t="s">
        <v>61</v>
      </c>
      <c r="F7" s="1" t="s">
        <v>62</v>
      </c>
      <c r="G7" s="1" t="s">
        <v>63</v>
      </c>
      <c r="H7" s="1" t="s">
        <v>64</v>
      </c>
      <c r="I7" s="1" t="s">
        <v>65</v>
      </c>
      <c r="J7" s="1" t="s">
        <v>66</v>
      </c>
      <c r="K7" s="1" t="s">
        <v>67</v>
      </c>
      <c r="L7" s="1">
        <v>88</v>
      </c>
      <c r="M7" s="1">
        <v>99</v>
      </c>
      <c r="N7" s="212"/>
      <c r="O7" s="213"/>
      <c r="P7" s="198"/>
    </row>
    <row r="8" spans="2:16" ht="15" customHeight="1">
      <c r="B8" s="2" t="s">
        <v>68</v>
      </c>
      <c r="C8" s="25">
        <v>0.9903325834498693</v>
      </c>
      <c r="D8" s="23">
        <v>2.017766497461929</v>
      </c>
      <c r="E8" s="23">
        <v>1.652991452991453</v>
      </c>
      <c r="F8" s="23">
        <v>1.5955882352941178</v>
      </c>
      <c r="G8" s="23">
        <v>1.6616052060737527</v>
      </c>
      <c r="H8" s="23">
        <v>0.8738033072236727</v>
      </c>
      <c r="I8" s="23">
        <v>0.9080118694362018</v>
      </c>
      <c r="J8" s="23">
        <v>1.957169459962756</v>
      </c>
      <c r="K8" s="23">
        <v>0.8700882117080995</v>
      </c>
      <c r="L8" s="23">
        <v>1.564516129032258</v>
      </c>
      <c r="M8" s="23">
        <v>1.0292887029288702</v>
      </c>
      <c r="N8" s="23">
        <v>1.0532164093939576</v>
      </c>
      <c r="O8" s="23">
        <v>1.4256526480221676</v>
      </c>
      <c r="P8" s="23">
        <v>1.0928815134032785</v>
      </c>
    </row>
    <row r="9" spans="2:16" ht="15" customHeight="1">
      <c r="B9" s="62" t="s">
        <v>210</v>
      </c>
      <c r="C9" s="23">
        <v>0.7521367521367521</v>
      </c>
      <c r="D9" s="25">
        <v>0.7764892457131529</v>
      </c>
      <c r="E9" s="23">
        <v>0.6274509803921569</v>
      </c>
      <c r="F9" s="23">
        <v>1.3636363636363635</v>
      </c>
      <c r="G9" s="23">
        <v>0.5714285714285714</v>
      </c>
      <c r="H9" s="23">
        <v>0.8333333333333334</v>
      </c>
      <c r="I9" s="23">
        <v>0.7058823529411765</v>
      </c>
      <c r="J9" s="23">
        <v>0.9082880434782609</v>
      </c>
      <c r="K9" s="23">
        <v>0.9166666666666666</v>
      </c>
      <c r="L9" s="23">
        <v>0.8214285714285714</v>
      </c>
      <c r="M9" s="23">
        <v>0.7530864197530864</v>
      </c>
      <c r="N9" s="23">
        <v>0.7855251940593171</v>
      </c>
      <c r="O9" s="23">
        <v>1.0030099039780505</v>
      </c>
      <c r="P9" s="23">
        <v>0.7924137217587764</v>
      </c>
    </row>
    <row r="10" spans="2:16" ht="15" customHeight="1">
      <c r="B10" s="2" t="s">
        <v>72</v>
      </c>
      <c r="C10" s="23">
        <v>0.76</v>
      </c>
      <c r="D10" s="23">
        <v>0.47058823529411764</v>
      </c>
      <c r="E10" s="25">
        <v>0.8525068681318682</v>
      </c>
      <c r="F10" s="23">
        <v>0.75</v>
      </c>
      <c r="G10" s="23">
        <v>0.5</v>
      </c>
      <c r="H10" s="23">
        <v>0.8333333333333334</v>
      </c>
      <c r="I10" s="23">
        <v>0.7777777777777778</v>
      </c>
      <c r="J10" s="23">
        <v>0.5</v>
      </c>
      <c r="K10" s="23"/>
      <c r="L10" s="23">
        <v>0.8269230769230769</v>
      </c>
      <c r="M10" s="23">
        <v>0.78125</v>
      </c>
      <c r="N10" s="23">
        <v>0.8510494815813875</v>
      </c>
      <c r="O10" s="23">
        <v>0.9320722422680411</v>
      </c>
      <c r="P10" s="23">
        <v>0.8536155440372214</v>
      </c>
    </row>
    <row r="11" spans="2:16" ht="15" customHeight="1">
      <c r="B11" s="2" t="s">
        <v>73</v>
      </c>
      <c r="C11" s="23">
        <v>0.78125</v>
      </c>
      <c r="D11" s="23">
        <v>1</v>
      </c>
      <c r="E11" s="23">
        <v>0.7222222222222222</v>
      </c>
      <c r="F11" s="25">
        <v>0.8006475485661425</v>
      </c>
      <c r="G11" s="23">
        <v>0.6666666666666666</v>
      </c>
      <c r="H11" s="23">
        <v>0.5333333333333333</v>
      </c>
      <c r="I11" s="23">
        <v>0.6923076923076923</v>
      </c>
      <c r="J11" s="23">
        <v>0.5</v>
      </c>
      <c r="K11" s="23">
        <v>0.6</v>
      </c>
      <c r="L11" s="23">
        <v>0.9512195121951219</v>
      </c>
      <c r="M11" s="23">
        <v>0.5</v>
      </c>
      <c r="N11" s="23">
        <v>0.8025043936731108</v>
      </c>
      <c r="O11" s="23">
        <v>1.0303024242424244</v>
      </c>
      <c r="P11" s="23">
        <v>0.8073532444635563</v>
      </c>
    </row>
    <row r="12" spans="2:16" ht="15" customHeight="1">
      <c r="B12" s="2" t="s">
        <v>74</v>
      </c>
      <c r="C12" s="23">
        <v>0.625</v>
      </c>
      <c r="D12" s="23">
        <v>0.7777777777777778</v>
      </c>
      <c r="E12" s="23">
        <v>1</v>
      </c>
      <c r="F12" s="23">
        <v>1</v>
      </c>
      <c r="G12" s="25">
        <v>0.74407688869021</v>
      </c>
      <c r="H12" s="23">
        <v>0.8</v>
      </c>
      <c r="I12" s="23">
        <v>0.7777777777777778</v>
      </c>
      <c r="J12" s="23">
        <v>0.3333333333333333</v>
      </c>
      <c r="K12" s="23">
        <v>1</v>
      </c>
      <c r="L12" s="23">
        <v>0.7</v>
      </c>
      <c r="M12" s="23">
        <v>0.5</v>
      </c>
      <c r="N12" s="23">
        <v>0.7437417654808959</v>
      </c>
      <c r="O12" s="23">
        <v>0.855375846153846</v>
      </c>
      <c r="P12" s="23">
        <v>0.7453127148733493</v>
      </c>
    </row>
    <row r="13" spans="2:16" ht="15" customHeight="1">
      <c r="B13" s="2" t="s">
        <v>69</v>
      </c>
      <c r="C13" s="23">
        <v>1.0483516483516484</v>
      </c>
      <c r="D13" s="23">
        <v>1.4230769230769231</v>
      </c>
      <c r="E13" s="23">
        <v>1.6363636363636365</v>
      </c>
      <c r="F13" s="23">
        <v>1.484375</v>
      </c>
      <c r="G13" s="23">
        <v>1.6346153846153846</v>
      </c>
      <c r="H13" s="25">
        <v>1.02144677858838</v>
      </c>
      <c r="I13" s="23">
        <v>1.1968295904887714</v>
      </c>
      <c r="J13" s="23">
        <v>1.8229166666666667</v>
      </c>
      <c r="K13" s="23">
        <v>1.3586309523809523</v>
      </c>
      <c r="L13" s="23">
        <v>1.1411764705882352</v>
      </c>
      <c r="M13" s="23">
        <v>1.0857664233576643</v>
      </c>
      <c r="N13" s="23">
        <v>1.0676985195154778</v>
      </c>
      <c r="O13" s="23">
        <v>1.479186793248945</v>
      </c>
      <c r="P13" s="23">
        <v>1.0741582612439557</v>
      </c>
    </row>
    <row r="14" spans="2:16" ht="15" customHeight="1">
      <c r="B14" s="2" t="s">
        <v>124</v>
      </c>
      <c r="C14" s="23">
        <v>1.0345649582836711</v>
      </c>
      <c r="D14" s="23">
        <v>1.0246478873239437</v>
      </c>
      <c r="E14" s="23">
        <v>1.4545454545454546</v>
      </c>
      <c r="F14" s="23">
        <v>1.1568627450980393</v>
      </c>
      <c r="G14" s="23">
        <v>1.3513513513513513</v>
      </c>
      <c r="H14" s="23">
        <v>1.1297297297297297</v>
      </c>
      <c r="I14" s="25">
        <v>1.0173010380622838</v>
      </c>
      <c r="J14" s="23">
        <v>1.1578947368421053</v>
      </c>
      <c r="K14" s="23">
        <v>0.8333333333333334</v>
      </c>
      <c r="L14" s="23">
        <v>1.1764705882352942</v>
      </c>
      <c r="M14" s="23">
        <v>0.9382716049382716</v>
      </c>
      <c r="N14" s="23">
        <v>1.0248848742472547</v>
      </c>
      <c r="O14" s="23">
        <v>1.1534576966292138</v>
      </c>
      <c r="P14" s="23">
        <v>1.0268801630340016</v>
      </c>
    </row>
    <row r="15" spans="2:16" ht="15" customHeight="1">
      <c r="B15" s="2" t="s">
        <v>71</v>
      </c>
      <c r="C15" s="23">
        <v>0.75</v>
      </c>
      <c r="D15" s="23">
        <v>0.7604166666666666</v>
      </c>
      <c r="E15" s="23">
        <v>1</v>
      </c>
      <c r="F15" s="23">
        <v>0.6</v>
      </c>
      <c r="G15" s="23">
        <v>0.6666666666666666</v>
      </c>
      <c r="H15" s="23">
        <v>0.9090909090909091</v>
      </c>
      <c r="I15" s="23">
        <v>0.8857142857142857</v>
      </c>
      <c r="J15" s="25">
        <v>0.7806396222365315</v>
      </c>
      <c r="K15" s="23">
        <v>0.75</v>
      </c>
      <c r="L15" s="23">
        <v>0.8009950248756219</v>
      </c>
      <c r="M15" s="23">
        <v>1.2857142857142858</v>
      </c>
      <c r="N15" s="23">
        <v>0.7827457159740004</v>
      </c>
      <c r="O15" s="23">
        <v>0.9821964971751408</v>
      </c>
      <c r="P15" s="23">
        <v>0.7894649371907119</v>
      </c>
    </row>
    <row r="16" spans="2:16" ht="15" customHeight="1">
      <c r="B16" s="2" t="s">
        <v>155</v>
      </c>
      <c r="C16" s="23">
        <v>1.1333333333333333</v>
      </c>
      <c r="D16" s="23">
        <v>1</v>
      </c>
      <c r="E16" s="23">
        <v>1.75</v>
      </c>
      <c r="F16" s="23">
        <v>1.5357142857142858</v>
      </c>
      <c r="G16" s="23">
        <v>1.5416666666666667</v>
      </c>
      <c r="H16" s="23">
        <v>0.9642857142857143</v>
      </c>
      <c r="I16" s="23">
        <v>1</v>
      </c>
      <c r="J16" s="23">
        <v>0.5</v>
      </c>
      <c r="K16" s="25">
        <v>0.9692866578599736</v>
      </c>
      <c r="L16" s="23">
        <v>0.9444444444444444</v>
      </c>
      <c r="M16" s="23">
        <v>1</v>
      </c>
      <c r="N16" s="23">
        <v>0.9852895148669797</v>
      </c>
      <c r="O16" s="23">
        <v>1.0343027777777776</v>
      </c>
      <c r="P16" s="23">
        <v>0.9855640989729225</v>
      </c>
    </row>
    <row r="17" spans="2:16" ht="15" customHeight="1">
      <c r="B17" s="2" t="s">
        <v>157</v>
      </c>
      <c r="C17" s="23">
        <v>1.1794871794871795</v>
      </c>
      <c r="D17" s="23">
        <v>1.3125</v>
      </c>
      <c r="E17" s="23">
        <v>1.3333333333333333</v>
      </c>
      <c r="F17" s="23">
        <v>1.0740740740740742</v>
      </c>
      <c r="G17" s="23">
        <v>1.021978021978022</v>
      </c>
      <c r="H17" s="23">
        <v>1.1</v>
      </c>
      <c r="I17" s="23">
        <v>1.1866666666666668</v>
      </c>
      <c r="J17" s="23">
        <v>1.5</v>
      </c>
      <c r="K17" s="23">
        <v>1.3333333333333333</v>
      </c>
      <c r="L17" s="23">
        <v>1</v>
      </c>
      <c r="M17" s="23"/>
      <c r="N17" s="23">
        <v>1.1146067415730336</v>
      </c>
      <c r="O17" s="23">
        <v>1.37475</v>
      </c>
      <c r="P17" s="23">
        <v>1.1157706935123042</v>
      </c>
    </row>
    <row r="18" spans="2:16" ht="15" customHeight="1">
      <c r="B18" s="5" t="s">
        <v>77</v>
      </c>
      <c r="C18" s="23">
        <v>0.9119318181818182</v>
      </c>
      <c r="D18" s="23">
        <v>1.0823723228995057</v>
      </c>
      <c r="E18" s="23">
        <v>0.7320410490307868</v>
      </c>
      <c r="F18" s="23">
        <v>0.9847036328871893</v>
      </c>
      <c r="G18" s="23">
        <v>0.9685314685314685</v>
      </c>
      <c r="H18" s="23">
        <v>0.8358095238095238</v>
      </c>
      <c r="I18" s="23">
        <v>0.983284169124877</v>
      </c>
      <c r="J18" s="23">
        <v>0.9638009049773756</v>
      </c>
      <c r="K18" s="23">
        <v>0.9</v>
      </c>
      <c r="L18" s="23">
        <v>0.8769230769230769</v>
      </c>
      <c r="M18" s="23">
        <v>0.8045685279187818</v>
      </c>
      <c r="N18" s="23">
        <v>0.8834530221424297</v>
      </c>
      <c r="O18" s="23"/>
      <c r="P18" s="23">
        <v>0.8834530221424297</v>
      </c>
    </row>
    <row r="19" spans="2:16" ht="15" customHeight="1">
      <c r="B19" s="5" t="s">
        <v>58</v>
      </c>
      <c r="C19" s="24">
        <v>0.9767875737591114</v>
      </c>
      <c r="D19" s="23">
        <v>0.8562605527414912</v>
      </c>
      <c r="E19" s="23">
        <v>0.9081570588632831</v>
      </c>
      <c r="F19" s="23">
        <v>0.9470696276506929</v>
      </c>
      <c r="G19" s="23">
        <v>0.8569599414669837</v>
      </c>
      <c r="H19" s="23">
        <v>0.9563142618192552</v>
      </c>
      <c r="I19" s="23">
        <v>0.9877427759355756</v>
      </c>
      <c r="J19" s="23">
        <v>0.9209009250569782</v>
      </c>
      <c r="K19" s="23">
        <v>0.9950651401500198</v>
      </c>
      <c r="L19" s="23">
        <v>0.941564561734213</v>
      </c>
      <c r="M19" s="23">
        <v>0.9033440219880898</v>
      </c>
      <c r="N19" s="23">
        <v>0.934201985720124</v>
      </c>
      <c r="O19" s="23">
        <v>1.3067129733879193</v>
      </c>
      <c r="P19" s="23">
        <v>0.950915412964111</v>
      </c>
    </row>
    <row r="20" spans="2:16" ht="22.5" customHeight="1">
      <c r="B20" s="210" t="s">
        <v>190</v>
      </c>
      <c r="C20" s="210"/>
      <c r="D20" s="210"/>
      <c r="E20" s="210"/>
      <c r="F20" s="210"/>
      <c r="G20" s="210"/>
      <c r="H20" s="210"/>
      <c r="I20" s="210"/>
      <c r="J20" s="210"/>
      <c r="K20" s="210"/>
      <c r="L20" s="210"/>
      <c r="M20" s="210"/>
      <c r="N20" s="210"/>
      <c r="O20" s="210"/>
      <c r="P20" s="210"/>
    </row>
    <row r="22" ht="12.75">
      <c r="B22" s="95" t="s">
        <v>245</v>
      </c>
    </row>
    <row r="27" spans="2:16" ht="18">
      <c r="B27" s="185" t="s">
        <v>161</v>
      </c>
      <c r="C27" s="185"/>
      <c r="D27" s="185"/>
      <c r="E27" s="185"/>
      <c r="F27" s="185"/>
      <c r="G27" s="185"/>
      <c r="H27" s="185"/>
      <c r="I27" s="185"/>
      <c r="J27" s="185"/>
      <c r="K27" s="185"/>
      <c r="L27" s="185"/>
      <c r="M27" s="185"/>
      <c r="N27" s="185"/>
      <c r="O27" s="185"/>
      <c r="P27" s="185"/>
    </row>
    <row r="29" spans="2:16" ht="12.75" customHeight="1">
      <c r="B29" s="197"/>
      <c r="C29" s="199" t="s">
        <v>75</v>
      </c>
      <c r="D29" s="199"/>
      <c r="E29" s="199"/>
      <c r="F29" s="199"/>
      <c r="G29" s="199"/>
      <c r="H29" s="199"/>
      <c r="I29" s="199"/>
      <c r="J29" s="199"/>
      <c r="K29" s="199"/>
      <c r="L29" s="199"/>
      <c r="M29" s="199"/>
      <c r="N29" s="200" t="s">
        <v>78</v>
      </c>
      <c r="O29" s="200" t="s">
        <v>76</v>
      </c>
      <c r="P29" s="199" t="s">
        <v>58</v>
      </c>
    </row>
    <row r="30" spans="2:16" ht="12.75">
      <c r="B30" s="198"/>
      <c r="C30" s="1" t="s">
        <v>59</v>
      </c>
      <c r="D30" s="1" t="s">
        <v>60</v>
      </c>
      <c r="E30" s="1" t="s">
        <v>61</v>
      </c>
      <c r="F30" s="1" t="s">
        <v>62</v>
      </c>
      <c r="G30" s="1" t="s">
        <v>63</v>
      </c>
      <c r="H30" s="1" t="s">
        <v>64</v>
      </c>
      <c r="I30" s="1" t="s">
        <v>65</v>
      </c>
      <c r="J30" s="1" t="s">
        <v>66</v>
      </c>
      <c r="K30" s="1" t="s">
        <v>67</v>
      </c>
      <c r="L30" s="1">
        <v>88</v>
      </c>
      <c r="M30" s="1">
        <v>99</v>
      </c>
      <c r="N30" s="201"/>
      <c r="O30" s="201"/>
      <c r="P30" s="199"/>
    </row>
    <row r="31" spans="2:16" ht="15" customHeight="1">
      <c r="B31" s="2" t="s">
        <v>68</v>
      </c>
      <c r="C31" s="25">
        <v>1.0153199158906578</v>
      </c>
      <c r="D31" s="23">
        <v>1.7022598870056498</v>
      </c>
      <c r="E31" s="23">
        <v>1.5277030661646047</v>
      </c>
      <c r="F31" s="23">
        <v>1.669277632724108</v>
      </c>
      <c r="G31" s="23">
        <v>1.5343203230148048</v>
      </c>
      <c r="H31" s="23">
        <v>0.9097383239483272</v>
      </c>
      <c r="I31" s="23">
        <v>0.900974025974026</v>
      </c>
      <c r="J31" s="23">
        <v>1.5737142857142856</v>
      </c>
      <c r="K31" s="23">
        <v>0.9595879556259905</v>
      </c>
      <c r="L31" s="23">
        <v>1.9897610921501707</v>
      </c>
      <c r="M31" s="23">
        <v>1.2</v>
      </c>
      <c r="N31" s="23">
        <v>1.0911299450625294</v>
      </c>
      <c r="O31" s="23">
        <v>2.0669430210772815</v>
      </c>
      <c r="P31" s="23">
        <v>1.1136059913153706</v>
      </c>
    </row>
    <row r="32" spans="2:16" ht="15" customHeight="1">
      <c r="B32" s="62" t="s">
        <v>210</v>
      </c>
      <c r="C32" s="23">
        <v>1.080536912751678</v>
      </c>
      <c r="D32" s="25">
        <v>0.9109419788474844</v>
      </c>
      <c r="E32" s="23">
        <v>1.4516129032258065</v>
      </c>
      <c r="F32" s="23">
        <v>1.125</v>
      </c>
      <c r="G32" s="23">
        <v>1.0909090909090908</v>
      </c>
      <c r="H32" s="23">
        <v>0.8</v>
      </c>
      <c r="I32" s="23">
        <v>1.1041666666666667</v>
      </c>
      <c r="J32" s="23">
        <v>1.0389082462253194</v>
      </c>
      <c r="K32" s="23">
        <v>1.1428571428571428</v>
      </c>
      <c r="L32" s="23">
        <v>1.014760147601476</v>
      </c>
      <c r="M32" s="23">
        <v>0.8947368421052632</v>
      </c>
      <c r="N32" s="23">
        <v>0.9240562284501812</v>
      </c>
      <c r="O32" s="23">
        <v>1.17250359375</v>
      </c>
      <c r="P32" s="23">
        <v>0.9295548474107375</v>
      </c>
    </row>
    <row r="33" spans="2:16" ht="15" customHeight="1">
      <c r="B33" s="2" t="s">
        <v>72</v>
      </c>
      <c r="C33" s="23">
        <v>0.918918918918919</v>
      </c>
      <c r="D33" s="23">
        <v>0.7619047619047619</v>
      </c>
      <c r="E33" s="25">
        <v>0.8643286049952137</v>
      </c>
      <c r="F33" s="23">
        <v>0.5</v>
      </c>
      <c r="G33" s="23">
        <v>0.75</v>
      </c>
      <c r="H33" s="23">
        <v>0.6875</v>
      </c>
      <c r="I33" s="23">
        <v>1.125</v>
      </c>
      <c r="J33" s="23">
        <v>0.875</v>
      </c>
      <c r="K33" s="23"/>
      <c r="L33" s="23">
        <v>0.9104477611940298</v>
      </c>
      <c r="M33" s="23">
        <v>0.6944444444444444</v>
      </c>
      <c r="N33" s="23">
        <v>0.8630346232179226</v>
      </c>
      <c r="O33" s="23">
        <v>1.00754909090909</v>
      </c>
      <c r="P33" s="23">
        <v>0.8665873752172834</v>
      </c>
    </row>
    <row r="34" spans="2:16" ht="15" customHeight="1">
      <c r="B34" s="2" t="s">
        <v>73</v>
      </c>
      <c r="C34" s="23">
        <v>0.6923076923076923</v>
      </c>
      <c r="D34" s="23">
        <v>0.8</v>
      </c>
      <c r="E34" s="23">
        <v>0.6666666666666666</v>
      </c>
      <c r="F34" s="25">
        <v>0.8273724368144969</v>
      </c>
      <c r="G34" s="23">
        <v>0.625</v>
      </c>
      <c r="H34" s="23">
        <v>0.625</v>
      </c>
      <c r="I34" s="23">
        <v>1.0909090909090908</v>
      </c>
      <c r="J34" s="23">
        <v>1.6666666666666667</v>
      </c>
      <c r="K34" s="23">
        <v>0.5</v>
      </c>
      <c r="L34" s="23">
        <v>0.8421052631578947</v>
      </c>
      <c r="M34" s="23">
        <v>0.5789473684210527</v>
      </c>
      <c r="N34" s="23">
        <v>0.8254652746255107</v>
      </c>
      <c r="O34" s="23">
        <v>1.369170892857143</v>
      </c>
      <c r="P34" s="23">
        <v>0.8322890116539668</v>
      </c>
    </row>
    <row r="35" spans="2:16" ht="15" customHeight="1">
      <c r="B35" s="2" t="s">
        <v>74</v>
      </c>
      <c r="C35" s="23">
        <v>1</v>
      </c>
      <c r="D35" s="23"/>
      <c r="E35" s="23">
        <v>0.5</v>
      </c>
      <c r="F35" s="23">
        <v>1</v>
      </c>
      <c r="G35" s="25">
        <v>0.7743702081051479</v>
      </c>
      <c r="H35" s="23">
        <v>0.7142857142857143</v>
      </c>
      <c r="I35" s="23">
        <v>0.3333333333333333</v>
      </c>
      <c r="J35" s="23">
        <v>2</v>
      </c>
      <c r="K35" s="23">
        <v>0.3333333333333333</v>
      </c>
      <c r="L35" s="23">
        <v>0.6521739130434783</v>
      </c>
      <c r="M35" s="23"/>
      <c r="N35" s="23">
        <v>0.7734950194889563</v>
      </c>
      <c r="O35" s="23">
        <v>1.3280279365079368</v>
      </c>
      <c r="P35" s="23">
        <v>0.7809582909634694</v>
      </c>
    </row>
    <row r="36" spans="2:16" ht="15" customHeight="1">
      <c r="B36" s="2" t="s">
        <v>69</v>
      </c>
      <c r="C36" s="23">
        <v>1.143661971830986</v>
      </c>
      <c r="D36" s="23">
        <v>1.6890756302521008</v>
      </c>
      <c r="E36" s="23">
        <v>1.5647058823529412</v>
      </c>
      <c r="F36" s="23">
        <v>1.4803921568627452</v>
      </c>
      <c r="G36" s="23">
        <v>1.6785714285714286</v>
      </c>
      <c r="H36" s="25">
        <v>1.0998975409836065</v>
      </c>
      <c r="I36" s="23">
        <v>1.3498349834983498</v>
      </c>
      <c r="J36" s="23">
        <v>1.5272727272727273</v>
      </c>
      <c r="K36" s="23">
        <v>1.4442446043165467</v>
      </c>
      <c r="L36" s="23">
        <v>1.0384615384615385</v>
      </c>
      <c r="M36" s="23">
        <v>1.294871794871795</v>
      </c>
      <c r="N36" s="23">
        <v>1.145850622406639</v>
      </c>
      <c r="O36" s="23">
        <v>1.584421007194245</v>
      </c>
      <c r="P36" s="23">
        <v>1.1500263387903282</v>
      </c>
    </row>
    <row r="37" spans="2:16" ht="15" customHeight="1">
      <c r="B37" s="2" t="s">
        <v>124</v>
      </c>
      <c r="C37" s="23">
        <v>1.2061611374407584</v>
      </c>
      <c r="D37" s="23">
        <v>1.106060606060606</v>
      </c>
      <c r="E37" s="23">
        <v>1.1</v>
      </c>
      <c r="F37" s="23">
        <v>1.5365853658536586</v>
      </c>
      <c r="G37" s="23">
        <v>1.088235294117647</v>
      </c>
      <c r="H37" s="23">
        <v>1.1003584229390682</v>
      </c>
      <c r="I37" s="25">
        <v>1.079598662207358</v>
      </c>
      <c r="J37" s="23">
        <v>1.2285714285714286</v>
      </c>
      <c r="K37" s="23">
        <v>1.0689655172413792</v>
      </c>
      <c r="L37" s="23">
        <v>1</v>
      </c>
      <c r="M37" s="23">
        <v>0.8888888888888888</v>
      </c>
      <c r="N37" s="23">
        <v>1.0864919867718137</v>
      </c>
      <c r="O37" s="23">
        <v>1.2026743624161076</v>
      </c>
      <c r="P37" s="23">
        <v>1.0879415910232793</v>
      </c>
    </row>
    <row r="38" spans="2:16" ht="15" customHeight="1">
      <c r="B38" s="2" t="s">
        <v>71</v>
      </c>
      <c r="C38" s="23">
        <v>0.8387096774193549</v>
      </c>
      <c r="D38" s="23">
        <v>0.8695652173913043</v>
      </c>
      <c r="E38" s="23">
        <v>0.5</v>
      </c>
      <c r="F38" s="23">
        <v>0.6666666666666666</v>
      </c>
      <c r="G38" s="23">
        <v>0.6666666666666666</v>
      </c>
      <c r="H38" s="23">
        <v>0.8333333333333334</v>
      </c>
      <c r="I38" s="23">
        <v>0.6818181818181818</v>
      </c>
      <c r="J38" s="25">
        <v>0.8430406852248394</v>
      </c>
      <c r="K38" s="23">
        <v>1</v>
      </c>
      <c r="L38" s="23">
        <v>0.8682926829268293</v>
      </c>
      <c r="M38" s="23">
        <v>1</v>
      </c>
      <c r="N38" s="23">
        <v>0.8434453948677143</v>
      </c>
      <c r="O38" s="23">
        <v>0.8983399999999998</v>
      </c>
      <c r="P38" s="23">
        <v>0.8448084422890397</v>
      </c>
    </row>
    <row r="39" spans="2:16" ht="15" customHeight="1">
      <c r="B39" s="2" t="s">
        <v>155</v>
      </c>
      <c r="C39" s="23">
        <v>0.9090909090909091</v>
      </c>
      <c r="D39" s="23">
        <v>1.3333333333333333</v>
      </c>
      <c r="E39" s="23">
        <v>1.7272727272727273</v>
      </c>
      <c r="F39" s="23">
        <v>1.375</v>
      </c>
      <c r="G39" s="23">
        <v>1.6153846153846154</v>
      </c>
      <c r="H39" s="23">
        <v>1</v>
      </c>
      <c r="I39" s="23">
        <v>1.1666666666666667</v>
      </c>
      <c r="J39" s="23"/>
      <c r="K39" s="25">
        <v>1.0015001500150016</v>
      </c>
      <c r="L39" s="23">
        <v>1.4285714285714286</v>
      </c>
      <c r="M39" s="23">
        <v>1.3333333333333333</v>
      </c>
      <c r="N39" s="23">
        <v>1.0234595816845675</v>
      </c>
      <c r="O39" s="23">
        <v>0.9854595454545453</v>
      </c>
      <c r="P39" s="23">
        <v>1.02322475</v>
      </c>
    </row>
    <row r="40" spans="2:16" ht="15" customHeight="1">
      <c r="B40" s="2" t="s">
        <v>157</v>
      </c>
      <c r="C40" s="23">
        <v>1.1818181818181819</v>
      </c>
      <c r="D40" s="23">
        <v>1.0833333333333333</v>
      </c>
      <c r="E40" s="23">
        <v>0.75</v>
      </c>
      <c r="F40" s="23">
        <v>1.1142857142857143</v>
      </c>
      <c r="G40" s="23">
        <v>0.9861111111111112</v>
      </c>
      <c r="H40" s="23">
        <v>1.1206896551724137</v>
      </c>
      <c r="I40" s="23">
        <v>1.121212121212121</v>
      </c>
      <c r="J40" s="23">
        <v>1.1111111111111112</v>
      </c>
      <c r="K40" s="23">
        <v>1</v>
      </c>
      <c r="L40" s="23">
        <v>1</v>
      </c>
      <c r="M40" s="23"/>
      <c r="N40" s="23">
        <v>1.0911392405063292</v>
      </c>
      <c r="O40" s="23"/>
      <c r="P40" s="23">
        <v>1.0911392405063292</v>
      </c>
    </row>
    <row r="41" spans="2:16" ht="15" customHeight="1">
      <c r="B41" s="5" t="s">
        <v>77</v>
      </c>
      <c r="C41" s="23">
        <v>0.951332560834299</v>
      </c>
      <c r="D41" s="23">
        <v>1.069327731092437</v>
      </c>
      <c r="E41" s="23">
        <v>0.8982558139534884</v>
      </c>
      <c r="F41" s="23">
        <v>0.9447415329768271</v>
      </c>
      <c r="G41" s="23">
        <v>1.0980861244019138</v>
      </c>
      <c r="H41" s="23">
        <v>0.8660535785685726</v>
      </c>
      <c r="I41" s="23">
        <v>0.9682051282051282</v>
      </c>
      <c r="J41" s="23">
        <v>1.0037593984962405</v>
      </c>
      <c r="K41" s="23">
        <v>0.9032258064516129</v>
      </c>
      <c r="L41" s="23">
        <v>0.7903225806451613</v>
      </c>
      <c r="M41" s="23">
        <v>0.8339204831404127</v>
      </c>
      <c r="N41" s="23">
        <v>0.9224777720626056</v>
      </c>
      <c r="O41" s="23"/>
      <c r="P41" s="23">
        <v>0.9224777720626056</v>
      </c>
    </row>
    <row r="42" spans="2:16" ht="15" customHeight="1">
      <c r="B42" s="5" t="s">
        <v>58</v>
      </c>
      <c r="C42" s="24">
        <v>1.0105324229035568</v>
      </c>
      <c r="D42" s="23">
        <v>0.9803422553751645</v>
      </c>
      <c r="E42" s="23">
        <v>0.9550554425562627</v>
      </c>
      <c r="F42" s="23">
        <v>1.01655150249076</v>
      </c>
      <c r="G42" s="23">
        <v>0.9161964819117159</v>
      </c>
      <c r="H42" s="23">
        <v>1.0153187440532825</v>
      </c>
      <c r="I42" s="23">
        <v>1.0319738446193063</v>
      </c>
      <c r="J42" s="23">
        <v>0.9845764854614412</v>
      </c>
      <c r="K42" s="23">
        <v>1.036854103343465</v>
      </c>
      <c r="L42" s="23">
        <v>1.1981371718882303</v>
      </c>
      <c r="M42" s="23">
        <v>0.8538234051542036</v>
      </c>
      <c r="N42" s="23">
        <v>0.9965752091846662</v>
      </c>
      <c r="O42" s="23">
        <v>1.51404199099099</v>
      </c>
      <c r="P42" s="23">
        <v>1.0053649582616013</v>
      </c>
    </row>
    <row r="43" spans="2:16" ht="22.5" customHeight="1">
      <c r="B43" s="210" t="s">
        <v>190</v>
      </c>
      <c r="C43" s="210"/>
      <c r="D43" s="210"/>
      <c r="E43" s="210"/>
      <c r="F43" s="210"/>
      <c r="G43" s="210"/>
      <c r="H43" s="210"/>
      <c r="I43" s="210"/>
      <c r="J43" s="210"/>
      <c r="K43" s="210"/>
      <c r="L43" s="210"/>
      <c r="M43" s="210"/>
      <c r="N43" s="210"/>
      <c r="O43" s="210"/>
      <c r="P43" s="210"/>
    </row>
    <row r="45" ht="12.75">
      <c r="B45" s="95" t="s">
        <v>245</v>
      </c>
    </row>
    <row r="50" spans="2:16" ht="18">
      <c r="B50" s="185" t="s">
        <v>165</v>
      </c>
      <c r="C50" s="185"/>
      <c r="D50" s="185"/>
      <c r="E50" s="185"/>
      <c r="F50" s="185"/>
      <c r="G50" s="185"/>
      <c r="H50" s="185"/>
      <c r="I50" s="185"/>
      <c r="J50" s="185"/>
      <c r="K50" s="185"/>
      <c r="L50" s="185"/>
      <c r="M50" s="185"/>
      <c r="N50" s="185"/>
      <c r="O50" s="185"/>
      <c r="P50" s="185"/>
    </row>
    <row r="52" spans="2:16" ht="12.75" customHeight="1">
      <c r="B52" s="197"/>
      <c r="C52" s="199" t="s">
        <v>75</v>
      </c>
      <c r="D52" s="199"/>
      <c r="E52" s="199"/>
      <c r="F52" s="199"/>
      <c r="G52" s="199"/>
      <c r="H52" s="199"/>
      <c r="I52" s="199"/>
      <c r="J52" s="199"/>
      <c r="K52" s="199"/>
      <c r="L52" s="199"/>
      <c r="M52" s="199"/>
      <c r="N52" s="200" t="s">
        <v>78</v>
      </c>
      <c r="O52" s="200" t="s">
        <v>76</v>
      </c>
      <c r="P52" s="199" t="s">
        <v>58</v>
      </c>
    </row>
    <row r="53" spans="2:16" ht="12.75">
      <c r="B53" s="198"/>
      <c r="C53" s="1" t="s">
        <v>59</v>
      </c>
      <c r="D53" s="1" t="s">
        <v>60</v>
      </c>
      <c r="E53" s="1" t="s">
        <v>61</v>
      </c>
      <c r="F53" s="1" t="s">
        <v>62</v>
      </c>
      <c r="G53" s="1" t="s">
        <v>63</v>
      </c>
      <c r="H53" s="1" t="s">
        <v>64</v>
      </c>
      <c r="I53" s="1" t="s">
        <v>65</v>
      </c>
      <c r="J53" s="1" t="s">
        <v>66</v>
      </c>
      <c r="K53" s="1" t="s">
        <v>67</v>
      </c>
      <c r="L53" s="1">
        <v>88</v>
      </c>
      <c r="M53" s="1">
        <v>99</v>
      </c>
      <c r="N53" s="201"/>
      <c r="O53" s="201"/>
      <c r="P53" s="199"/>
    </row>
    <row r="54" spans="2:16" ht="15" customHeight="1">
      <c r="B54" s="2" t="s">
        <v>68</v>
      </c>
      <c r="C54" s="25">
        <v>1.0153199158906578</v>
      </c>
      <c r="D54" s="23">
        <v>1.7022598870056498</v>
      </c>
      <c r="E54" s="23">
        <v>1.5277030661646047</v>
      </c>
      <c r="F54" s="23">
        <v>1.669277632724108</v>
      </c>
      <c r="G54" s="23">
        <v>1.5343203230148048</v>
      </c>
      <c r="H54" s="23">
        <v>0.9097383239483272</v>
      </c>
      <c r="I54" s="23">
        <v>0.900974025974026</v>
      </c>
      <c r="J54" s="23">
        <v>1.5737142857142856</v>
      </c>
      <c r="K54" s="23">
        <v>0.9595879556259905</v>
      </c>
      <c r="L54" s="23">
        <v>1.9897610921501707</v>
      </c>
      <c r="M54" s="23">
        <v>1.2</v>
      </c>
      <c r="N54" s="23">
        <v>1.0911299450625294</v>
      </c>
      <c r="O54" s="23">
        <v>2.0669430210772815</v>
      </c>
      <c r="P54" s="23">
        <v>1.1136059913153706</v>
      </c>
    </row>
    <row r="55" spans="2:16" ht="15" customHeight="1">
      <c r="B55" s="62" t="s">
        <v>210</v>
      </c>
      <c r="C55" s="23">
        <v>1.080536912751678</v>
      </c>
      <c r="D55" s="25">
        <v>0.9109419788474844</v>
      </c>
      <c r="E55" s="23">
        <v>1.4516129032258065</v>
      </c>
      <c r="F55" s="23">
        <v>1.125</v>
      </c>
      <c r="G55" s="23">
        <v>1.0909090909090908</v>
      </c>
      <c r="H55" s="23">
        <v>0.8</v>
      </c>
      <c r="I55" s="23">
        <v>1.1041666666666667</v>
      </c>
      <c r="J55" s="23">
        <v>1.0389082462253194</v>
      </c>
      <c r="K55" s="23">
        <v>1.1428571428571428</v>
      </c>
      <c r="L55" s="23">
        <v>1.014760147601476</v>
      </c>
      <c r="M55" s="23">
        <v>0.8947368421052632</v>
      </c>
      <c r="N55" s="23">
        <v>0.9240562284501812</v>
      </c>
      <c r="O55" s="23">
        <v>1.17250359375</v>
      </c>
      <c r="P55" s="23">
        <v>0.9295548474107375</v>
      </c>
    </row>
    <row r="56" spans="2:16" ht="15" customHeight="1">
      <c r="B56" s="2" t="s">
        <v>72</v>
      </c>
      <c r="C56" s="23">
        <v>0.918918918918919</v>
      </c>
      <c r="D56" s="23">
        <v>0.7619047619047619</v>
      </c>
      <c r="E56" s="25">
        <v>0.8643286049952137</v>
      </c>
      <c r="F56" s="23">
        <v>0.5</v>
      </c>
      <c r="G56" s="23">
        <v>0.75</v>
      </c>
      <c r="H56" s="23">
        <v>0.6875</v>
      </c>
      <c r="I56" s="23">
        <v>1.125</v>
      </c>
      <c r="J56" s="23">
        <v>0.875</v>
      </c>
      <c r="K56" s="23"/>
      <c r="L56" s="23">
        <v>0.9104477611940298</v>
      </c>
      <c r="M56" s="23">
        <v>0.6944444444444444</v>
      </c>
      <c r="N56" s="23">
        <v>0.8630346232179226</v>
      </c>
      <c r="O56" s="23">
        <v>1.00754909090909</v>
      </c>
      <c r="P56" s="23">
        <v>0.8665873752172834</v>
      </c>
    </row>
    <row r="57" spans="2:16" ht="15" customHeight="1">
      <c r="B57" s="2" t="s">
        <v>73</v>
      </c>
      <c r="C57" s="23">
        <v>0.6923076923076923</v>
      </c>
      <c r="D57" s="23">
        <v>0.8</v>
      </c>
      <c r="E57" s="23">
        <v>0.6666666666666666</v>
      </c>
      <c r="F57" s="25">
        <v>0.8273724368144969</v>
      </c>
      <c r="G57" s="23">
        <v>0.625</v>
      </c>
      <c r="H57" s="23">
        <v>0.625</v>
      </c>
      <c r="I57" s="23">
        <v>1.0909090909090908</v>
      </c>
      <c r="J57" s="23">
        <v>1.6666666666666667</v>
      </c>
      <c r="K57" s="23">
        <v>0.5</v>
      </c>
      <c r="L57" s="23">
        <v>0.8421052631578947</v>
      </c>
      <c r="M57" s="23">
        <v>0.5789473684210527</v>
      </c>
      <c r="N57" s="23">
        <v>0.8254652746255107</v>
      </c>
      <c r="O57" s="23">
        <v>1.369170892857143</v>
      </c>
      <c r="P57" s="23">
        <v>0.8322890116539668</v>
      </c>
    </row>
    <row r="58" spans="2:16" ht="15" customHeight="1">
      <c r="B58" s="2" t="s">
        <v>74</v>
      </c>
      <c r="C58" s="23">
        <v>1</v>
      </c>
      <c r="D58" s="23"/>
      <c r="E58" s="23">
        <v>0.5</v>
      </c>
      <c r="F58" s="23">
        <v>1</v>
      </c>
      <c r="G58" s="25">
        <v>0.7743702081051479</v>
      </c>
      <c r="H58" s="23">
        <v>0.7142857142857143</v>
      </c>
      <c r="I58" s="23">
        <v>0.3333333333333333</v>
      </c>
      <c r="J58" s="23">
        <v>2</v>
      </c>
      <c r="K58" s="23">
        <v>0.3333333333333333</v>
      </c>
      <c r="L58" s="23">
        <v>0.6521739130434783</v>
      </c>
      <c r="M58" s="23"/>
      <c r="N58" s="23">
        <v>0.7734950194889563</v>
      </c>
      <c r="O58" s="23">
        <v>1.3280279365079368</v>
      </c>
      <c r="P58" s="23">
        <v>0.7809582909634694</v>
      </c>
    </row>
    <row r="59" spans="2:16" ht="15" customHeight="1">
      <c r="B59" s="2" t="s">
        <v>69</v>
      </c>
      <c r="C59" s="23">
        <v>1.143661971830986</v>
      </c>
      <c r="D59" s="23">
        <v>1.6890756302521008</v>
      </c>
      <c r="E59" s="23">
        <v>1.5647058823529412</v>
      </c>
      <c r="F59" s="23">
        <v>1.4803921568627452</v>
      </c>
      <c r="G59" s="23">
        <v>1.6785714285714286</v>
      </c>
      <c r="H59" s="25">
        <v>1.0998975409836065</v>
      </c>
      <c r="I59" s="23">
        <v>1.3498349834983498</v>
      </c>
      <c r="J59" s="23">
        <v>1.5272727272727273</v>
      </c>
      <c r="K59" s="23">
        <v>1.4442446043165467</v>
      </c>
      <c r="L59" s="23">
        <v>1.0384615384615385</v>
      </c>
      <c r="M59" s="23">
        <v>1.294871794871795</v>
      </c>
      <c r="N59" s="23">
        <v>1.145850622406639</v>
      </c>
      <c r="O59" s="23">
        <v>1.584421007194245</v>
      </c>
      <c r="P59" s="23">
        <v>1.1500263387903282</v>
      </c>
    </row>
    <row r="60" spans="2:16" ht="15" customHeight="1">
      <c r="B60" s="2" t="s">
        <v>124</v>
      </c>
      <c r="C60" s="23">
        <v>1.2061611374407584</v>
      </c>
      <c r="D60" s="23">
        <v>1.106060606060606</v>
      </c>
      <c r="E60" s="23">
        <v>1.1</v>
      </c>
      <c r="F60" s="23">
        <v>1.5365853658536586</v>
      </c>
      <c r="G60" s="23">
        <v>1.088235294117647</v>
      </c>
      <c r="H60" s="23">
        <v>1.1003584229390682</v>
      </c>
      <c r="I60" s="25">
        <v>1.079598662207358</v>
      </c>
      <c r="J60" s="23">
        <v>1.2285714285714286</v>
      </c>
      <c r="K60" s="23">
        <v>1.0689655172413792</v>
      </c>
      <c r="L60" s="23">
        <v>1</v>
      </c>
      <c r="M60" s="23">
        <v>0.8888888888888888</v>
      </c>
      <c r="N60" s="23">
        <v>1.0864919867718137</v>
      </c>
      <c r="O60" s="23">
        <v>1.2026743624161076</v>
      </c>
      <c r="P60" s="23">
        <v>1.0879415910232793</v>
      </c>
    </row>
    <row r="61" spans="2:16" ht="15" customHeight="1">
      <c r="B61" s="2" t="s">
        <v>71</v>
      </c>
      <c r="C61" s="23">
        <v>0.8387096774193549</v>
      </c>
      <c r="D61" s="23">
        <v>0.8695652173913043</v>
      </c>
      <c r="E61" s="23">
        <v>0.5</v>
      </c>
      <c r="F61" s="23">
        <v>0.6666666666666666</v>
      </c>
      <c r="G61" s="23">
        <v>0.6666666666666666</v>
      </c>
      <c r="H61" s="23">
        <v>0.8333333333333334</v>
      </c>
      <c r="I61" s="23">
        <v>0.6818181818181818</v>
      </c>
      <c r="J61" s="25">
        <v>0.8430406852248394</v>
      </c>
      <c r="K61" s="23">
        <v>1</v>
      </c>
      <c r="L61" s="23">
        <v>0.8682926829268293</v>
      </c>
      <c r="M61" s="23">
        <v>1</v>
      </c>
      <c r="N61" s="23">
        <v>0.8434453948677143</v>
      </c>
      <c r="O61" s="23">
        <v>0.8983399999999998</v>
      </c>
      <c r="P61" s="23">
        <v>0.8448084422890397</v>
      </c>
    </row>
    <row r="62" spans="2:16" ht="15" customHeight="1">
      <c r="B62" s="2" t="s">
        <v>155</v>
      </c>
      <c r="C62" s="23">
        <v>0.9090909090909091</v>
      </c>
      <c r="D62" s="23">
        <v>1.3333333333333333</v>
      </c>
      <c r="E62" s="23">
        <v>1.7272727272727273</v>
      </c>
      <c r="F62" s="23">
        <v>1.375</v>
      </c>
      <c r="G62" s="23">
        <v>1.6153846153846154</v>
      </c>
      <c r="H62" s="23">
        <v>1</v>
      </c>
      <c r="I62" s="23">
        <v>1.1666666666666667</v>
      </c>
      <c r="J62" s="23"/>
      <c r="K62" s="25">
        <v>1.0015001500150016</v>
      </c>
      <c r="L62" s="23">
        <v>1.4285714285714286</v>
      </c>
      <c r="M62" s="23">
        <v>1.3333333333333333</v>
      </c>
      <c r="N62" s="23">
        <v>1.0234595816845675</v>
      </c>
      <c r="O62" s="23">
        <v>0.9854595454545453</v>
      </c>
      <c r="P62" s="23">
        <v>1.02322475</v>
      </c>
    </row>
    <row r="63" spans="2:16" ht="15" customHeight="1">
      <c r="B63" s="2" t="s">
        <v>157</v>
      </c>
      <c r="C63" s="23">
        <v>1.1818181818181819</v>
      </c>
      <c r="D63" s="23">
        <v>1.0833333333333333</v>
      </c>
      <c r="E63" s="23">
        <v>0.75</v>
      </c>
      <c r="F63" s="23">
        <v>1.1142857142857143</v>
      </c>
      <c r="G63" s="23">
        <v>0.9861111111111112</v>
      </c>
      <c r="H63" s="23">
        <v>1.1206896551724137</v>
      </c>
      <c r="I63" s="23">
        <v>1.121212121212121</v>
      </c>
      <c r="J63" s="23">
        <v>1.1111111111111112</v>
      </c>
      <c r="K63" s="23">
        <v>1</v>
      </c>
      <c r="L63" s="23">
        <v>1</v>
      </c>
      <c r="M63" s="23"/>
      <c r="N63" s="23">
        <v>1.0911392405063292</v>
      </c>
      <c r="O63" s="23"/>
      <c r="P63" s="23">
        <v>1.0911392405063292</v>
      </c>
    </row>
    <row r="64" spans="2:16" ht="15" customHeight="1">
      <c r="B64" s="5" t="s">
        <v>77</v>
      </c>
      <c r="C64" s="23">
        <v>0.951332560834299</v>
      </c>
      <c r="D64" s="23">
        <v>1.069327731092437</v>
      </c>
      <c r="E64" s="23">
        <v>0.8982558139534884</v>
      </c>
      <c r="F64" s="23">
        <v>0.9447415329768271</v>
      </c>
      <c r="G64" s="23">
        <v>1.0980861244019138</v>
      </c>
      <c r="H64" s="23">
        <v>0.8660535785685726</v>
      </c>
      <c r="I64" s="23">
        <v>0.9682051282051282</v>
      </c>
      <c r="J64" s="23">
        <v>1.0037593984962405</v>
      </c>
      <c r="K64" s="23">
        <v>0.9032258064516129</v>
      </c>
      <c r="L64" s="23">
        <v>0.7903225806451613</v>
      </c>
      <c r="M64" s="23">
        <v>0.8339204831404127</v>
      </c>
      <c r="N64" s="23">
        <v>0.9224777720626056</v>
      </c>
      <c r="O64" s="23"/>
      <c r="P64" s="23">
        <v>0.9224777720626056</v>
      </c>
    </row>
    <row r="65" spans="2:16" ht="15" customHeight="1">
      <c r="B65" s="5" t="s">
        <v>58</v>
      </c>
      <c r="C65" s="24">
        <v>1.0105324229035568</v>
      </c>
      <c r="D65" s="23">
        <v>0.9803422553751645</v>
      </c>
      <c r="E65" s="23">
        <v>0.9550554425562627</v>
      </c>
      <c r="F65" s="23">
        <v>1.01655150249076</v>
      </c>
      <c r="G65" s="23">
        <v>0.9161964819117159</v>
      </c>
      <c r="H65" s="23">
        <v>1.0153187440532825</v>
      </c>
      <c r="I65" s="23">
        <v>1.0319738446193063</v>
      </c>
      <c r="J65" s="23">
        <v>0.9845764854614412</v>
      </c>
      <c r="K65" s="23">
        <v>1.036854103343465</v>
      </c>
      <c r="L65" s="23">
        <v>1.1981371718882303</v>
      </c>
      <c r="M65" s="23">
        <v>0.8538234051542036</v>
      </c>
      <c r="N65" s="23">
        <v>0.9965752091846662</v>
      </c>
      <c r="O65" s="23">
        <v>1.51404199099099</v>
      </c>
      <c r="P65" s="23">
        <v>1.0053649582616013</v>
      </c>
    </row>
    <row r="66" spans="1:16" ht="22.5" customHeight="1">
      <c r="A66" s="37"/>
      <c r="B66" s="210" t="s">
        <v>190</v>
      </c>
      <c r="C66" s="210"/>
      <c r="D66" s="210"/>
      <c r="E66" s="210"/>
      <c r="F66" s="210"/>
      <c r="G66" s="210"/>
      <c r="H66" s="210"/>
      <c r="I66" s="210"/>
      <c r="J66" s="210"/>
      <c r="K66" s="210"/>
      <c r="L66" s="210"/>
      <c r="M66" s="210"/>
      <c r="N66" s="210"/>
      <c r="O66" s="210"/>
      <c r="P66" s="210"/>
    </row>
    <row r="67" spans="1:16" ht="12.75" customHeight="1">
      <c r="A67" s="37"/>
      <c r="C67" s="109"/>
      <c r="D67" s="109"/>
      <c r="E67" s="109"/>
      <c r="F67" s="109"/>
      <c r="G67" s="109"/>
      <c r="H67" s="109"/>
      <c r="I67" s="109"/>
      <c r="J67" s="109"/>
      <c r="K67" s="109"/>
      <c r="L67" s="109"/>
      <c r="M67" s="109"/>
      <c r="N67" s="109"/>
      <c r="O67" s="109"/>
      <c r="P67" s="109"/>
    </row>
    <row r="68" spans="1:2" ht="12.75">
      <c r="A68" s="37"/>
      <c r="B68" s="95" t="s">
        <v>245</v>
      </c>
    </row>
    <row r="69" spans="1:16" ht="12.75" customHeight="1">
      <c r="A69" s="37"/>
      <c r="B69" s="109"/>
      <c r="C69" s="109"/>
      <c r="D69" s="109"/>
      <c r="E69" s="109"/>
      <c r="F69" s="109"/>
      <c r="G69" s="109"/>
      <c r="H69" s="109"/>
      <c r="I69" s="109"/>
      <c r="J69" s="109"/>
      <c r="K69" s="109"/>
      <c r="L69" s="109"/>
      <c r="M69" s="109"/>
      <c r="N69" s="109"/>
      <c r="O69" s="109"/>
      <c r="P69" s="109"/>
    </row>
    <row r="70" spans="1:16" ht="12.75" customHeight="1">
      <c r="A70" s="37"/>
      <c r="B70" s="109"/>
      <c r="C70" s="109"/>
      <c r="D70" s="109"/>
      <c r="E70" s="109"/>
      <c r="F70" s="109"/>
      <c r="G70" s="109"/>
      <c r="H70" s="109"/>
      <c r="I70" s="109"/>
      <c r="J70" s="109"/>
      <c r="K70" s="109"/>
      <c r="L70" s="109"/>
      <c r="M70" s="109"/>
      <c r="N70" s="109"/>
      <c r="O70" s="109"/>
      <c r="P70" s="109"/>
    </row>
    <row r="71" spans="1:16" ht="12.75" customHeight="1">
      <c r="A71" s="37"/>
      <c r="B71" s="109"/>
      <c r="C71" s="109"/>
      <c r="D71" s="109"/>
      <c r="E71" s="109"/>
      <c r="F71" s="109"/>
      <c r="G71" s="109"/>
      <c r="H71" s="109"/>
      <c r="I71" s="109"/>
      <c r="J71" s="109"/>
      <c r="K71" s="109"/>
      <c r="L71" s="109"/>
      <c r="M71" s="109"/>
      <c r="N71" s="109"/>
      <c r="O71" s="109"/>
      <c r="P71" s="109"/>
    </row>
    <row r="72" spans="1:16" ht="12.75" customHeight="1">
      <c r="A72" s="37"/>
      <c r="B72" s="109"/>
      <c r="C72" s="109"/>
      <c r="D72" s="109"/>
      <c r="E72" s="109"/>
      <c r="F72" s="109"/>
      <c r="G72" s="109"/>
      <c r="H72" s="109"/>
      <c r="I72" s="109"/>
      <c r="J72" s="109"/>
      <c r="K72" s="109"/>
      <c r="L72" s="109"/>
      <c r="M72" s="109"/>
      <c r="N72" s="109"/>
      <c r="O72" s="109"/>
      <c r="P72" s="109"/>
    </row>
    <row r="73" spans="1:16" ht="18">
      <c r="A73" s="37"/>
      <c r="B73" s="185" t="s">
        <v>169</v>
      </c>
      <c r="C73" s="185"/>
      <c r="D73" s="185"/>
      <c r="E73" s="185"/>
      <c r="F73" s="185"/>
      <c r="G73" s="185"/>
      <c r="H73" s="185"/>
      <c r="I73" s="185"/>
      <c r="J73" s="185"/>
      <c r="K73" s="185"/>
      <c r="L73" s="185"/>
      <c r="M73" s="185"/>
      <c r="N73" s="185"/>
      <c r="O73" s="185"/>
      <c r="P73" s="185"/>
    </row>
    <row r="74" ht="12.75">
      <c r="A74" s="37"/>
    </row>
    <row r="75" spans="1:16" ht="12.75" customHeight="1">
      <c r="A75" s="37"/>
      <c r="B75" s="197"/>
      <c r="C75" s="199" t="s">
        <v>75</v>
      </c>
      <c r="D75" s="199"/>
      <c r="E75" s="199"/>
      <c r="F75" s="199"/>
      <c r="G75" s="199"/>
      <c r="H75" s="199"/>
      <c r="I75" s="199"/>
      <c r="J75" s="199"/>
      <c r="K75" s="199"/>
      <c r="L75" s="199"/>
      <c r="M75" s="199"/>
      <c r="N75" s="200" t="s">
        <v>78</v>
      </c>
      <c r="O75" s="200" t="s">
        <v>76</v>
      </c>
      <c r="P75" s="199" t="s">
        <v>58</v>
      </c>
    </row>
    <row r="76" spans="1:16" ht="12.75">
      <c r="A76" s="37"/>
      <c r="B76" s="198"/>
      <c r="C76" s="1" t="s">
        <v>59</v>
      </c>
      <c r="D76" s="1" t="s">
        <v>60</v>
      </c>
      <c r="E76" s="1" t="s">
        <v>61</v>
      </c>
      <c r="F76" s="1" t="s">
        <v>62</v>
      </c>
      <c r="G76" s="1" t="s">
        <v>63</v>
      </c>
      <c r="H76" s="1" t="s">
        <v>64</v>
      </c>
      <c r="I76" s="1" t="s">
        <v>65</v>
      </c>
      <c r="J76" s="1" t="s">
        <v>66</v>
      </c>
      <c r="K76" s="1" t="s">
        <v>67</v>
      </c>
      <c r="L76" s="1">
        <v>88</v>
      </c>
      <c r="M76" s="1">
        <v>99</v>
      </c>
      <c r="N76" s="201"/>
      <c r="O76" s="201"/>
      <c r="P76" s="199"/>
    </row>
    <row r="77" spans="1:16" ht="15" customHeight="1">
      <c r="A77" s="37"/>
      <c r="B77" s="2" t="s">
        <v>68</v>
      </c>
      <c r="C77" s="25">
        <v>1.007181653590827</v>
      </c>
      <c r="D77" s="23">
        <v>1.9560367454068242</v>
      </c>
      <c r="E77" s="23">
        <v>1.5619668840943302</v>
      </c>
      <c r="F77" s="23">
        <v>1.6163342830009497</v>
      </c>
      <c r="G77" s="23">
        <v>1.5986842105263157</v>
      </c>
      <c r="H77" s="23">
        <v>0.9404881310598462</v>
      </c>
      <c r="I77" s="23">
        <v>0.9509933774834437</v>
      </c>
      <c r="J77" s="23">
        <v>1.574698795180723</v>
      </c>
      <c r="K77" s="23">
        <v>1.0272108843537415</v>
      </c>
      <c r="L77" s="23">
        <v>2.0628415300546448</v>
      </c>
      <c r="M77" s="23">
        <v>0.9591836734693877</v>
      </c>
      <c r="N77" s="23">
        <v>1.114313698055128</v>
      </c>
      <c r="O77" s="23">
        <v>1.8479638031319894</v>
      </c>
      <c r="P77" s="23">
        <v>1.1322198159927925</v>
      </c>
    </row>
    <row r="78" spans="1:16" ht="15" customHeight="1">
      <c r="A78" s="37"/>
      <c r="B78" s="62" t="s">
        <v>210</v>
      </c>
      <c r="C78" s="23">
        <v>0.9482758620689655</v>
      </c>
      <c r="D78" s="25">
        <v>0.952768883028819</v>
      </c>
      <c r="E78" s="23">
        <v>0.9532163742690059</v>
      </c>
      <c r="F78" s="23">
        <v>0.6923076923076923</v>
      </c>
      <c r="G78" s="23">
        <v>1</v>
      </c>
      <c r="H78" s="23">
        <v>1.1971830985915493</v>
      </c>
      <c r="I78" s="23">
        <v>0.7727272727272727</v>
      </c>
      <c r="J78" s="23">
        <v>1.0630705394190871</v>
      </c>
      <c r="K78" s="23">
        <v>1.1666666666666667</v>
      </c>
      <c r="L78" s="23">
        <v>0.9306569343065694</v>
      </c>
      <c r="M78" s="23">
        <v>0.9333333333333333</v>
      </c>
      <c r="N78" s="23">
        <v>0.9585293229189142</v>
      </c>
      <c r="O78" s="23">
        <v>1.0940453752181494</v>
      </c>
      <c r="P78" s="23">
        <v>0.9617993767371347</v>
      </c>
    </row>
    <row r="79" spans="1:16" ht="15" customHeight="1">
      <c r="A79" s="37"/>
      <c r="B79" s="2" t="s">
        <v>72</v>
      </c>
      <c r="C79" s="23">
        <v>0.9069767441860465</v>
      </c>
      <c r="D79" s="23">
        <v>0.8181818181818182</v>
      </c>
      <c r="E79" s="25">
        <v>0.8745031796502385</v>
      </c>
      <c r="F79" s="23">
        <v>0.6666666666666666</v>
      </c>
      <c r="G79" s="23">
        <v>0.6666666666666666</v>
      </c>
      <c r="H79" s="23">
        <v>0.75</v>
      </c>
      <c r="I79" s="23">
        <v>0.75</v>
      </c>
      <c r="J79" s="23">
        <v>1</v>
      </c>
      <c r="K79" s="23">
        <v>0.3333333333333333</v>
      </c>
      <c r="L79" s="23">
        <v>0.864406779661017</v>
      </c>
      <c r="M79" s="23">
        <v>0.6206896551724138</v>
      </c>
      <c r="N79" s="23">
        <v>0.8729958215916821</v>
      </c>
      <c r="O79" s="23">
        <v>1.236059831932773</v>
      </c>
      <c r="P79" s="23">
        <v>0.8812026061354354</v>
      </c>
    </row>
    <row r="80" spans="1:16" ht="15" customHeight="1">
      <c r="A80" s="37"/>
      <c r="B80" s="2" t="s">
        <v>73</v>
      </c>
      <c r="C80" s="23">
        <v>0.7575757575757576</v>
      </c>
      <c r="D80" s="23">
        <v>1.2</v>
      </c>
      <c r="E80" s="23">
        <v>0.9444444444444444</v>
      </c>
      <c r="F80" s="25">
        <v>0.8936374549819928</v>
      </c>
      <c r="G80" s="23">
        <v>0.375</v>
      </c>
      <c r="H80" s="23">
        <v>1</v>
      </c>
      <c r="I80" s="23">
        <v>0.6</v>
      </c>
      <c r="J80" s="23">
        <v>1</v>
      </c>
      <c r="K80" s="23">
        <v>0.75</v>
      </c>
      <c r="L80" s="23">
        <v>0.7777777777777778</v>
      </c>
      <c r="M80" s="23">
        <v>0.6666666666666666</v>
      </c>
      <c r="N80" s="23">
        <v>0.8883169203222918</v>
      </c>
      <c r="O80" s="23">
        <v>1.2104590000000002</v>
      </c>
      <c r="P80" s="23">
        <v>0.8925855874558304</v>
      </c>
    </row>
    <row r="81" spans="1:16" ht="15" customHeight="1">
      <c r="A81" s="37"/>
      <c r="B81" s="2" t="s">
        <v>74</v>
      </c>
      <c r="C81" s="23">
        <v>0.8571428571428571</v>
      </c>
      <c r="D81" s="23">
        <v>0.8</v>
      </c>
      <c r="E81" s="23">
        <v>0.6666666666666666</v>
      </c>
      <c r="F81" s="23"/>
      <c r="G81" s="25">
        <v>0.8006091846298032</v>
      </c>
      <c r="H81" s="23">
        <v>1.2352941176470589</v>
      </c>
      <c r="I81" s="23">
        <v>0.6666666666666666</v>
      </c>
      <c r="J81" s="23">
        <v>1</v>
      </c>
      <c r="K81" s="23">
        <v>3</v>
      </c>
      <c r="L81" s="23">
        <v>0.625</v>
      </c>
      <c r="M81" s="23"/>
      <c r="N81" s="23">
        <v>0.8017539810754674</v>
      </c>
      <c r="O81" s="23">
        <v>0.9355212500000001</v>
      </c>
      <c r="P81" s="23">
        <v>0.8029775554539218</v>
      </c>
    </row>
    <row r="82" spans="1:16" ht="15" customHeight="1">
      <c r="A82" s="37"/>
      <c r="B82" s="2" t="s">
        <v>69</v>
      </c>
      <c r="C82" s="23">
        <v>1.076086956521739</v>
      </c>
      <c r="D82" s="23">
        <v>1.5806451612903225</v>
      </c>
      <c r="E82" s="23">
        <v>1.7615894039735098</v>
      </c>
      <c r="F82" s="23">
        <v>1.8015873015873016</v>
      </c>
      <c r="G82" s="23">
        <v>1.6</v>
      </c>
      <c r="H82" s="25">
        <v>1.1057424118129615</v>
      </c>
      <c r="I82" s="23">
        <v>1.3433242506811989</v>
      </c>
      <c r="J82" s="23">
        <v>1.826086956521739</v>
      </c>
      <c r="K82" s="23">
        <v>1.4483471074380165</v>
      </c>
      <c r="L82" s="23">
        <v>1.155844155844156</v>
      </c>
      <c r="M82" s="23">
        <v>1.7142857142857142</v>
      </c>
      <c r="N82" s="23">
        <v>1.1513070292241923</v>
      </c>
      <c r="O82" s="23">
        <v>1.3755327188940085</v>
      </c>
      <c r="P82" s="23">
        <v>1.1546659257213863</v>
      </c>
    </row>
    <row r="83" spans="1:16" ht="15" customHeight="1">
      <c r="A83" s="37"/>
      <c r="B83" s="2" t="s">
        <v>124</v>
      </c>
      <c r="C83" s="23">
        <v>1.0943952802359882</v>
      </c>
      <c r="D83" s="23">
        <v>0.8484848484848485</v>
      </c>
      <c r="E83" s="23">
        <v>1.7246376811594204</v>
      </c>
      <c r="F83" s="23">
        <v>1.2380952380952381</v>
      </c>
      <c r="G83" s="23">
        <v>1.1466666666666667</v>
      </c>
      <c r="H83" s="23">
        <v>1.2532188841201717</v>
      </c>
      <c r="I83" s="25">
        <v>1.085755258126195</v>
      </c>
      <c r="J83" s="23">
        <v>1.04</v>
      </c>
      <c r="K83" s="23">
        <v>1.631578947368421</v>
      </c>
      <c r="L83" s="23">
        <v>1.1282051282051282</v>
      </c>
      <c r="M83" s="23">
        <v>1.2380952380952381</v>
      </c>
      <c r="N83" s="23">
        <v>1.097323810343344</v>
      </c>
      <c r="O83" s="23">
        <v>1.2594588194444452</v>
      </c>
      <c r="P83" s="23">
        <v>1.0993082932426688</v>
      </c>
    </row>
    <row r="84" spans="1:16" ht="15" customHeight="1">
      <c r="A84" s="37"/>
      <c r="B84" s="2" t="s">
        <v>71</v>
      </c>
      <c r="C84" s="23">
        <v>0.8813559322033898</v>
      </c>
      <c r="D84" s="23">
        <v>0.8787878787878788</v>
      </c>
      <c r="E84" s="23">
        <v>0.9166666666666666</v>
      </c>
      <c r="F84" s="23">
        <v>0.6666666666666666</v>
      </c>
      <c r="G84" s="23">
        <v>0.5</v>
      </c>
      <c r="H84" s="23">
        <v>0.8461538461538461</v>
      </c>
      <c r="I84" s="23">
        <v>0.7777777777777778</v>
      </c>
      <c r="J84" s="25">
        <v>0.8615782664941786</v>
      </c>
      <c r="K84" s="23">
        <v>1</v>
      </c>
      <c r="L84" s="23">
        <v>0.8411214953271028</v>
      </c>
      <c r="M84" s="23">
        <v>1</v>
      </c>
      <c r="N84" s="23">
        <v>0.8609191949534395</v>
      </c>
      <c r="O84" s="23">
        <v>1.0371044444444444</v>
      </c>
      <c r="P84" s="23">
        <v>0.8660073920653442</v>
      </c>
    </row>
    <row r="85" spans="1:16" ht="15" customHeight="1">
      <c r="A85" s="37"/>
      <c r="B85" s="2" t="s">
        <v>155</v>
      </c>
      <c r="C85" s="23">
        <v>1.2142857142857142</v>
      </c>
      <c r="D85" s="23"/>
      <c r="E85" s="23">
        <v>1.2</v>
      </c>
      <c r="F85" s="23">
        <v>1.878787878787879</v>
      </c>
      <c r="G85" s="23">
        <v>1.3541666666666667</v>
      </c>
      <c r="H85" s="23">
        <v>1.1379310344827587</v>
      </c>
      <c r="I85" s="23">
        <v>1.7692307692307692</v>
      </c>
      <c r="J85" s="23">
        <v>1.5</v>
      </c>
      <c r="K85" s="25">
        <v>1.0206123067596242</v>
      </c>
      <c r="L85" s="23">
        <v>1.0714285714285714</v>
      </c>
      <c r="M85" s="23">
        <v>1.5</v>
      </c>
      <c r="N85" s="23">
        <v>1.0414759725400458</v>
      </c>
      <c r="O85" s="23">
        <v>1.2863078787878788</v>
      </c>
      <c r="P85" s="23">
        <v>1.0437654179654292</v>
      </c>
    </row>
    <row r="86" spans="1:16" ht="15" customHeight="1">
      <c r="A86" s="37"/>
      <c r="B86" s="2" t="s">
        <v>157</v>
      </c>
      <c r="C86" s="23">
        <v>1.0666666666666667</v>
      </c>
      <c r="D86" s="23">
        <v>1</v>
      </c>
      <c r="E86" s="23">
        <v>1.0333333333333334</v>
      </c>
      <c r="F86" s="23">
        <v>1.047244094488189</v>
      </c>
      <c r="G86" s="23">
        <v>1.0232558139534884</v>
      </c>
      <c r="H86" s="23">
        <v>1</v>
      </c>
      <c r="I86" s="23">
        <v>1.0666666666666667</v>
      </c>
      <c r="J86" s="23">
        <v>1.3333333333333333</v>
      </c>
      <c r="K86" s="23">
        <v>1.1</v>
      </c>
      <c r="L86" s="23">
        <v>0.8571428571428571</v>
      </c>
      <c r="M86" s="23">
        <v>1</v>
      </c>
      <c r="N86" s="23">
        <v>1.034965034965035</v>
      </c>
      <c r="O86" s="23">
        <v>1.2914299999999999</v>
      </c>
      <c r="P86" s="23">
        <v>1.0379197004608296</v>
      </c>
    </row>
    <row r="87" spans="1:16" ht="15" customHeight="1">
      <c r="A87" s="37"/>
      <c r="B87" s="5" t="s">
        <v>77</v>
      </c>
      <c r="C87" s="23">
        <v>0.9329370239643322</v>
      </c>
      <c r="D87" s="23">
        <v>0.9897959183673469</v>
      </c>
      <c r="E87" s="23">
        <v>0.8020069471246623</v>
      </c>
      <c r="F87" s="23">
        <v>0.8981288981288982</v>
      </c>
      <c r="G87" s="23">
        <v>1.189083820662768</v>
      </c>
      <c r="H87" s="23">
        <v>0.8464076246334311</v>
      </c>
      <c r="I87" s="23">
        <v>0.9499304589707928</v>
      </c>
      <c r="J87" s="23">
        <v>1.096</v>
      </c>
      <c r="K87" s="23">
        <v>0.8488372093023255</v>
      </c>
      <c r="L87" s="23">
        <v>0.9302325581395349</v>
      </c>
      <c r="M87" s="23">
        <v>0.8709494030699261</v>
      </c>
      <c r="N87" s="23">
        <v>0.9011306694076834</v>
      </c>
      <c r="O87" s="23"/>
      <c r="P87" s="23">
        <v>0.9011306694076834</v>
      </c>
    </row>
    <row r="88" spans="1:16" ht="15" customHeight="1">
      <c r="A88" s="37"/>
      <c r="B88" s="5" t="s">
        <v>58</v>
      </c>
      <c r="C88" s="24">
        <v>0.9909047181774454</v>
      </c>
      <c r="D88" s="23">
        <v>1.0204597012369987</v>
      </c>
      <c r="E88" s="23">
        <v>0.9670800897215992</v>
      </c>
      <c r="F88" s="23">
        <v>1.0489337080509176</v>
      </c>
      <c r="G88" s="23">
        <v>0.958212519188129</v>
      </c>
      <c r="H88" s="23">
        <v>1.0296347665279704</v>
      </c>
      <c r="I88" s="23">
        <v>1.0442159951362406</v>
      </c>
      <c r="J88" s="23">
        <v>0.9722092480149462</v>
      </c>
      <c r="K88" s="23">
        <v>1.0612712349685054</v>
      </c>
      <c r="L88" s="23">
        <v>1.238699444885012</v>
      </c>
      <c r="M88" s="23">
        <v>0.8958974358974359</v>
      </c>
      <c r="N88" s="23">
        <v>1.0111043609993924</v>
      </c>
      <c r="O88" s="23">
        <v>1.422690645295586</v>
      </c>
      <c r="P88" s="23">
        <v>1.018569045310742</v>
      </c>
    </row>
    <row r="89" spans="1:16" ht="22.5" customHeight="1">
      <c r="A89" s="37"/>
      <c r="B89" s="210" t="s">
        <v>190</v>
      </c>
      <c r="C89" s="210"/>
      <c r="D89" s="210"/>
      <c r="E89" s="210"/>
      <c r="F89" s="210"/>
      <c r="G89" s="210"/>
      <c r="H89" s="210"/>
      <c r="I89" s="210"/>
      <c r="J89" s="210"/>
      <c r="K89" s="210"/>
      <c r="L89" s="210"/>
      <c r="M89" s="210"/>
      <c r="N89" s="210"/>
      <c r="O89" s="210"/>
      <c r="P89" s="210"/>
    </row>
    <row r="90" ht="12.75" customHeight="1">
      <c r="A90" s="37"/>
    </row>
    <row r="91" spans="1:2" ht="12.75">
      <c r="A91" s="37"/>
      <c r="B91" s="95" t="s">
        <v>245</v>
      </c>
    </row>
    <row r="92" ht="12.75">
      <c r="A92" s="37"/>
    </row>
    <row r="93" ht="12.75">
      <c r="A93" s="37"/>
    </row>
    <row r="94" ht="12.75">
      <c r="A94" s="37"/>
    </row>
    <row r="95" ht="12.75">
      <c r="A95" s="37"/>
    </row>
    <row r="96" spans="1:16" ht="18">
      <c r="A96" s="37"/>
      <c r="B96" s="185" t="s">
        <v>15</v>
      </c>
      <c r="C96" s="185"/>
      <c r="D96" s="185"/>
      <c r="E96" s="185"/>
      <c r="F96" s="185"/>
      <c r="G96" s="185"/>
      <c r="H96" s="185"/>
      <c r="I96" s="185"/>
      <c r="J96" s="185"/>
      <c r="K96" s="185"/>
      <c r="L96" s="185"/>
      <c r="M96" s="185"/>
      <c r="N96" s="185"/>
      <c r="O96" s="185"/>
      <c r="P96" s="185"/>
    </row>
    <row r="97" ht="12.75">
      <c r="A97" s="37"/>
    </row>
    <row r="98" spans="1:16" ht="12.75" customHeight="1">
      <c r="A98" s="37"/>
      <c r="B98" s="197"/>
      <c r="C98" s="199" t="s">
        <v>75</v>
      </c>
      <c r="D98" s="199"/>
      <c r="E98" s="199"/>
      <c r="F98" s="199"/>
      <c r="G98" s="199"/>
      <c r="H98" s="199"/>
      <c r="I98" s="199"/>
      <c r="J98" s="199"/>
      <c r="K98" s="199"/>
      <c r="L98" s="199"/>
      <c r="M98" s="199"/>
      <c r="N98" s="200" t="s">
        <v>78</v>
      </c>
      <c r="O98" s="200" t="s">
        <v>76</v>
      </c>
      <c r="P98" s="199" t="s">
        <v>58</v>
      </c>
    </row>
    <row r="99" spans="1:16" ht="12.75">
      <c r="A99" s="37"/>
      <c r="B99" s="198"/>
      <c r="C99" s="1" t="s">
        <v>59</v>
      </c>
      <c r="D99" s="1" t="s">
        <v>60</v>
      </c>
      <c r="E99" s="1" t="s">
        <v>61</v>
      </c>
      <c r="F99" s="1" t="s">
        <v>62</v>
      </c>
      <c r="G99" s="1" t="s">
        <v>63</v>
      </c>
      <c r="H99" s="1" t="s">
        <v>64</v>
      </c>
      <c r="I99" s="1" t="s">
        <v>65</v>
      </c>
      <c r="J99" s="1" t="s">
        <v>66</v>
      </c>
      <c r="K99" s="1" t="s">
        <v>67</v>
      </c>
      <c r="L99" s="1">
        <v>88</v>
      </c>
      <c r="M99" s="1">
        <v>99</v>
      </c>
      <c r="N99" s="201"/>
      <c r="O99" s="201"/>
      <c r="P99" s="199"/>
    </row>
    <row r="100" spans="1:16" ht="15" customHeight="1">
      <c r="A100" s="37"/>
      <c r="B100" s="2" t="s">
        <v>68</v>
      </c>
      <c r="C100" s="25">
        <v>1.0101814142910033</v>
      </c>
      <c r="D100" s="23">
        <v>1.9884225759768452</v>
      </c>
      <c r="E100" s="23">
        <v>1.642656162070906</v>
      </c>
      <c r="F100" s="23">
        <v>1.7354014598540146</v>
      </c>
      <c r="G100" s="23">
        <v>1.5877437325905293</v>
      </c>
      <c r="H100" s="23">
        <v>0.9793484066227524</v>
      </c>
      <c r="I100" s="23">
        <v>1.0065593321407276</v>
      </c>
      <c r="J100" s="23">
        <v>1.6723891273247495</v>
      </c>
      <c r="K100" s="23">
        <v>0.9984697781178271</v>
      </c>
      <c r="L100" s="23">
        <v>2.4979253112033195</v>
      </c>
      <c r="M100" s="23">
        <v>1.1583969465648856</v>
      </c>
      <c r="N100" s="23">
        <v>1.136713104803746</v>
      </c>
      <c r="O100" s="23">
        <v>1.9114832535885167</v>
      </c>
      <c r="P100" s="23">
        <v>1.154992380199808</v>
      </c>
    </row>
    <row r="101" spans="1:16" ht="15" customHeight="1">
      <c r="A101" s="37"/>
      <c r="B101" s="62" t="s">
        <v>210</v>
      </c>
      <c r="C101" s="23">
        <v>0.9532710280373832</v>
      </c>
      <c r="D101" s="25">
        <v>0.9818888594398798</v>
      </c>
      <c r="E101" s="23">
        <v>0.8615384615384616</v>
      </c>
      <c r="F101" s="23">
        <v>1</v>
      </c>
      <c r="G101" s="23">
        <v>1</v>
      </c>
      <c r="H101" s="23">
        <v>0.8846153846153846</v>
      </c>
      <c r="I101" s="23">
        <v>0.7758620689655172</v>
      </c>
      <c r="J101" s="23">
        <v>1.1364956437560503</v>
      </c>
      <c r="K101" s="23">
        <v>0.8333333333333334</v>
      </c>
      <c r="L101" s="23">
        <v>1</v>
      </c>
      <c r="M101" s="23">
        <v>0.9</v>
      </c>
      <c r="N101" s="23">
        <v>0.987268756952742</v>
      </c>
      <c r="O101" s="23">
        <v>1.1317254174397031</v>
      </c>
      <c r="P101" s="23">
        <v>0.9904070939137445</v>
      </c>
    </row>
    <row r="102" spans="1:16" ht="15" customHeight="1">
      <c r="A102" s="37"/>
      <c r="B102" s="2" t="s">
        <v>72</v>
      </c>
      <c r="C102" s="23">
        <v>0.7419354838709677</v>
      </c>
      <c r="D102" s="23">
        <v>0.7741935483870968</v>
      </c>
      <c r="E102" s="25">
        <v>0.8773089460340456</v>
      </c>
      <c r="F102" s="23">
        <v>0.6666666666666666</v>
      </c>
      <c r="G102" s="23">
        <v>0.6666666666666666</v>
      </c>
      <c r="H102" s="23">
        <v>0.8571428571428571</v>
      </c>
      <c r="I102" s="23">
        <v>0.631578947368421</v>
      </c>
      <c r="J102" s="23">
        <v>1</v>
      </c>
      <c r="K102" s="23"/>
      <c r="L102" s="23">
        <v>1.1379310344827587</v>
      </c>
      <c r="M102" s="23">
        <v>0.6428571428571429</v>
      </c>
      <c r="N102" s="23">
        <v>0.8773383217530732</v>
      </c>
      <c r="O102" s="23">
        <v>1.0165016501650166</v>
      </c>
      <c r="P102" s="23">
        <v>0.8809957498482088</v>
      </c>
    </row>
    <row r="103" spans="1:16" ht="15" customHeight="1">
      <c r="A103" s="37"/>
      <c r="B103" s="2" t="s">
        <v>73</v>
      </c>
      <c r="C103" s="23">
        <v>0.6551724137931034</v>
      </c>
      <c r="D103" s="23">
        <v>0.7777777777777778</v>
      </c>
      <c r="E103" s="23">
        <v>0.875</v>
      </c>
      <c r="F103" s="25">
        <v>0.8773695296044933</v>
      </c>
      <c r="G103" s="23">
        <v>1</v>
      </c>
      <c r="H103" s="23">
        <v>0.76</v>
      </c>
      <c r="I103" s="23">
        <v>0.7272727272727273</v>
      </c>
      <c r="J103" s="23"/>
      <c r="K103" s="23">
        <v>0.3333333333333333</v>
      </c>
      <c r="L103" s="23">
        <v>0.9090909090909091</v>
      </c>
      <c r="M103" s="23">
        <v>0.5</v>
      </c>
      <c r="N103" s="23">
        <v>0.8753045404208195</v>
      </c>
      <c r="O103" s="23">
        <v>1.015625</v>
      </c>
      <c r="P103" s="23">
        <v>0.8772657785542695</v>
      </c>
    </row>
    <row r="104" spans="1:16" ht="15" customHeight="1">
      <c r="A104" s="37"/>
      <c r="B104" s="2" t="s">
        <v>74</v>
      </c>
      <c r="C104" s="23">
        <v>1</v>
      </c>
      <c r="D104" s="23">
        <v>0</v>
      </c>
      <c r="E104" s="23">
        <v>0.5</v>
      </c>
      <c r="F104" s="23">
        <v>0</v>
      </c>
      <c r="G104" s="25">
        <v>0.797048863086599</v>
      </c>
      <c r="H104" s="23">
        <v>0.9090909090909091</v>
      </c>
      <c r="I104" s="23">
        <v>0.5</v>
      </c>
      <c r="J104" s="23">
        <v>1</v>
      </c>
      <c r="K104" s="23">
        <v>2</v>
      </c>
      <c r="L104" s="23">
        <v>0.7647058823529411</v>
      </c>
      <c r="M104" s="23"/>
      <c r="N104" s="23">
        <v>0.7971743295019157</v>
      </c>
      <c r="O104" s="23">
        <v>0.918918918918919</v>
      </c>
      <c r="P104" s="23">
        <v>0.7982435319249941</v>
      </c>
    </row>
    <row r="105" spans="1:16" ht="15" customHeight="1">
      <c r="A105" s="37"/>
      <c r="B105" s="2" t="s">
        <v>69</v>
      </c>
      <c r="C105" s="23">
        <v>1.2016460905349795</v>
      </c>
      <c r="D105" s="23">
        <v>1.8513513513513513</v>
      </c>
      <c r="E105" s="23">
        <v>1.5913043478260869</v>
      </c>
      <c r="F105" s="23">
        <v>1.2987012987012987</v>
      </c>
      <c r="G105" s="23">
        <v>2.020408163265306</v>
      </c>
      <c r="H105" s="25">
        <v>1.1196759444934627</v>
      </c>
      <c r="I105" s="23">
        <v>1.401840490797546</v>
      </c>
      <c r="J105" s="23">
        <v>1.5820895522388059</v>
      </c>
      <c r="K105" s="23">
        <v>1.6458752515090542</v>
      </c>
      <c r="L105" s="23">
        <v>0.9672131147540983</v>
      </c>
      <c r="M105" s="23">
        <v>0.9333333333333333</v>
      </c>
      <c r="N105" s="23">
        <v>1.1648758024002233</v>
      </c>
      <c r="O105" s="23">
        <v>1.4486486486486487</v>
      </c>
      <c r="P105" s="23">
        <v>1.1684921126954606</v>
      </c>
    </row>
    <row r="106" spans="1:16" ht="15" customHeight="1">
      <c r="A106" s="37"/>
      <c r="B106" s="2" t="s">
        <v>124</v>
      </c>
      <c r="C106" s="23">
        <v>1.1472602739726028</v>
      </c>
      <c r="D106" s="23">
        <v>0.9444444444444444</v>
      </c>
      <c r="E106" s="23">
        <v>1.1612903225806452</v>
      </c>
      <c r="F106" s="23">
        <v>1.3870967741935485</v>
      </c>
      <c r="G106" s="23">
        <v>1.1355932203389831</v>
      </c>
      <c r="H106" s="23">
        <v>1.1585623678646935</v>
      </c>
      <c r="I106" s="25">
        <v>1.1300652302826646</v>
      </c>
      <c r="J106" s="23">
        <v>1.1904761904761905</v>
      </c>
      <c r="K106" s="23">
        <v>1.7777777777777777</v>
      </c>
      <c r="L106" s="23">
        <v>0.851063829787234</v>
      </c>
      <c r="M106" s="23">
        <v>1.0769230769230769</v>
      </c>
      <c r="N106" s="23">
        <v>1.1326174496644295</v>
      </c>
      <c r="O106" s="23">
        <v>1.25</v>
      </c>
      <c r="P106" s="23">
        <v>1.1340698188245693</v>
      </c>
    </row>
    <row r="107" spans="1:16" ht="15" customHeight="1">
      <c r="A107" s="37"/>
      <c r="B107" s="2" t="s">
        <v>71</v>
      </c>
      <c r="C107" s="23">
        <v>0.7926829268292683</v>
      </c>
      <c r="D107" s="23">
        <v>0.8151260504201681</v>
      </c>
      <c r="E107" s="23">
        <v>1.7142857142857142</v>
      </c>
      <c r="F107" s="23">
        <v>0.9230769230769231</v>
      </c>
      <c r="G107" s="23">
        <v>2</v>
      </c>
      <c r="H107" s="23">
        <v>0.6363636363636364</v>
      </c>
      <c r="I107" s="23">
        <v>0.75</v>
      </c>
      <c r="J107" s="25">
        <v>0.8887657570300596</v>
      </c>
      <c r="K107" s="23"/>
      <c r="L107" s="23">
        <v>0.9133858267716536</v>
      </c>
      <c r="M107" s="23">
        <v>1</v>
      </c>
      <c r="N107" s="23">
        <v>0.8866443643849717</v>
      </c>
      <c r="O107" s="23">
        <v>1.0737327188940091</v>
      </c>
      <c r="P107" s="23">
        <v>0.8917261234197021</v>
      </c>
    </row>
    <row r="108" spans="1:16" ht="15" customHeight="1">
      <c r="A108" s="37"/>
      <c r="B108" s="2" t="s">
        <v>155</v>
      </c>
      <c r="C108" s="23">
        <v>1.12</v>
      </c>
      <c r="D108" s="23">
        <v>1.5</v>
      </c>
      <c r="E108" s="23">
        <v>1</v>
      </c>
      <c r="F108" s="23">
        <v>1.8571428571428572</v>
      </c>
      <c r="G108" s="23">
        <v>1.52</v>
      </c>
      <c r="H108" s="23">
        <v>0.9032258064516129</v>
      </c>
      <c r="I108" s="23">
        <v>1.3333333333333333</v>
      </c>
      <c r="J108" s="23"/>
      <c r="K108" s="25">
        <v>1.040969006056288</v>
      </c>
      <c r="L108" s="23">
        <v>1.1111111111111112</v>
      </c>
      <c r="M108" s="23">
        <v>0.8571428571428571</v>
      </c>
      <c r="N108" s="23">
        <v>1.0600872776099362</v>
      </c>
      <c r="O108" s="23">
        <v>1.1666666666666667</v>
      </c>
      <c r="P108" s="23">
        <v>1.0611498836822866</v>
      </c>
    </row>
    <row r="109" spans="1:16" ht="15" customHeight="1">
      <c r="A109" s="37"/>
      <c r="B109" s="2" t="s">
        <v>157</v>
      </c>
      <c r="C109" s="23">
        <v>1.037037037037037</v>
      </c>
      <c r="D109" s="23">
        <v>1.375</v>
      </c>
      <c r="E109" s="23">
        <v>0.75</v>
      </c>
      <c r="F109" s="23">
        <v>1.0122699386503067</v>
      </c>
      <c r="G109" s="23">
        <v>1.0315789473684212</v>
      </c>
      <c r="H109" s="23">
        <v>1.103448275862069</v>
      </c>
      <c r="I109" s="23">
        <v>1.04</v>
      </c>
      <c r="J109" s="23">
        <v>1.3333333333333333</v>
      </c>
      <c r="K109" s="23">
        <v>1.2</v>
      </c>
      <c r="L109" s="23">
        <v>1</v>
      </c>
      <c r="M109" s="23"/>
      <c r="N109" s="23">
        <v>1.041237113402062</v>
      </c>
      <c r="O109" s="23">
        <v>1.2</v>
      </c>
      <c r="P109" s="23">
        <v>1.0432569974554708</v>
      </c>
    </row>
    <row r="110" spans="1:16" ht="15" customHeight="1">
      <c r="A110" s="37"/>
      <c r="B110" s="5" t="s">
        <v>77</v>
      </c>
      <c r="C110" s="23">
        <v>0.909476401179941</v>
      </c>
      <c r="D110" s="23">
        <v>0.9834254143646409</v>
      </c>
      <c r="E110" s="23">
        <v>0.8521072796934865</v>
      </c>
      <c r="F110" s="23">
        <v>0.9208523592085236</v>
      </c>
      <c r="G110" s="23">
        <v>1.0321543408360128</v>
      </c>
      <c r="H110" s="23">
        <v>0.8140952380952381</v>
      </c>
      <c r="I110" s="23">
        <v>0.9233004067402673</v>
      </c>
      <c r="J110" s="23">
        <v>1.2222222222222223</v>
      </c>
      <c r="K110" s="23">
        <v>0.7719298245614035</v>
      </c>
      <c r="L110" s="23"/>
      <c r="M110" s="23">
        <v>0.8879736408566722</v>
      </c>
      <c r="N110" s="23">
        <v>0.8873352512209808</v>
      </c>
      <c r="O110" s="23"/>
      <c r="P110" s="23">
        <v>0.8873352512209808</v>
      </c>
    </row>
    <row r="111" spans="1:16" ht="15" customHeight="1">
      <c r="A111" s="37"/>
      <c r="B111" s="5" t="s">
        <v>58</v>
      </c>
      <c r="C111" s="24">
        <v>0.9879834438559794</v>
      </c>
      <c r="D111" s="23">
        <v>1.0403558167054312</v>
      </c>
      <c r="E111" s="23">
        <v>0.965933014354067</v>
      </c>
      <c r="F111" s="23">
        <v>1.0478131368553065</v>
      </c>
      <c r="G111" s="23">
        <v>0.9383903792784459</v>
      </c>
      <c r="H111" s="23">
        <v>1.043592019810307</v>
      </c>
      <c r="I111" s="23">
        <v>1.0818469180401897</v>
      </c>
      <c r="J111" s="23">
        <v>0.9861050328227571</v>
      </c>
      <c r="K111" s="23">
        <v>1.0916509730069053</v>
      </c>
      <c r="L111" s="23">
        <v>1.301498127340824</v>
      </c>
      <c r="M111" s="23">
        <v>0.9651795429815017</v>
      </c>
      <c r="N111" s="23">
        <v>1.0238458647481572</v>
      </c>
      <c r="O111" s="23">
        <v>1.4142614601018675</v>
      </c>
      <c r="P111" s="23">
        <v>1.030775605529815</v>
      </c>
    </row>
    <row r="112" spans="1:16" ht="22.5" customHeight="1">
      <c r="A112" s="37"/>
      <c r="B112" s="210" t="s">
        <v>190</v>
      </c>
      <c r="C112" s="210"/>
      <c r="D112" s="210"/>
      <c r="E112" s="210"/>
      <c r="F112" s="210"/>
      <c r="G112" s="210"/>
      <c r="H112" s="210"/>
      <c r="I112" s="210"/>
      <c r="J112" s="210"/>
      <c r="K112" s="210"/>
      <c r="L112" s="210"/>
      <c r="M112" s="210"/>
      <c r="N112" s="210"/>
      <c r="O112" s="210"/>
      <c r="P112" s="210"/>
    </row>
    <row r="113" ht="12.75">
      <c r="A113" s="37"/>
    </row>
    <row r="114" spans="1:2" ht="12.75">
      <c r="A114" s="37"/>
      <c r="B114" s="95" t="s">
        <v>245</v>
      </c>
    </row>
    <row r="115" ht="12.75">
      <c r="A115" s="37"/>
    </row>
    <row r="116" ht="12.75">
      <c r="A116" s="37"/>
    </row>
    <row r="117" ht="12.75">
      <c r="A117" s="37"/>
    </row>
    <row r="118" ht="12.75">
      <c r="A118" s="37"/>
    </row>
    <row r="119" spans="1:16" ht="18">
      <c r="A119" s="37"/>
      <c r="B119" s="185" t="s">
        <v>48</v>
      </c>
      <c r="C119" s="185"/>
      <c r="D119" s="185"/>
      <c r="E119" s="185"/>
      <c r="F119" s="185"/>
      <c r="G119" s="185"/>
      <c r="H119" s="185"/>
      <c r="I119" s="185"/>
      <c r="J119" s="185"/>
      <c r="K119" s="185"/>
      <c r="L119" s="185"/>
      <c r="M119" s="185"/>
      <c r="N119" s="185"/>
      <c r="O119" s="185"/>
      <c r="P119" s="185"/>
    </row>
    <row r="120" spans="1:16" ht="12.75">
      <c r="A120" s="37"/>
      <c r="B120" s="126"/>
      <c r="C120" s="126"/>
      <c r="D120" s="126"/>
      <c r="E120" s="126"/>
      <c r="F120" s="126"/>
      <c r="G120" s="126"/>
      <c r="H120" s="126"/>
      <c r="I120" s="126"/>
      <c r="J120" s="126"/>
      <c r="K120" s="126"/>
      <c r="L120" s="126"/>
      <c r="M120" s="126"/>
      <c r="N120" s="126"/>
      <c r="O120" s="126"/>
      <c r="P120" s="126"/>
    </row>
    <row r="121" spans="1:16" ht="12.75">
      <c r="A121" s="37"/>
      <c r="B121" s="206"/>
      <c r="C121" s="205" t="s">
        <v>75</v>
      </c>
      <c r="D121" s="205"/>
      <c r="E121" s="205"/>
      <c r="F121" s="205"/>
      <c r="G121" s="205"/>
      <c r="H121" s="205"/>
      <c r="I121" s="205"/>
      <c r="J121" s="205"/>
      <c r="K121" s="205"/>
      <c r="L121" s="205"/>
      <c r="M121" s="205"/>
      <c r="N121" s="208" t="s">
        <v>78</v>
      </c>
      <c r="O121" s="208" t="s">
        <v>76</v>
      </c>
      <c r="P121" s="205" t="s">
        <v>58</v>
      </c>
    </row>
    <row r="122" spans="1:16" ht="24.75" customHeight="1">
      <c r="A122" s="37"/>
      <c r="B122" s="207"/>
      <c r="C122" s="130" t="s">
        <v>59</v>
      </c>
      <c r="D122" s="130" t="s">
        <v>60</v>
      </c>
      <c r="E122" s="130" t="s">
        <v>61</v>
      </c>
      <c r="F122" s="130" t="s">
        <v>62</v>
      </c>
      <c r="G122" s="130" t="s">
        <v>63</v>
      </c>
      <c r="H122" s="130" t="s">
        <v>64</v>
      </c>
      <c r="I122" s="130" t="s">
        <v>65</v>
      </c>
      <c r="J122" s="130" t="s">
        <v>66</v>
      </c>
      <c r="K122" s="130" t="s">
        <v>67</v>
      </c>
      <c r="L122" s="130">
        <v>88</v>
      </c>
      <c r="M122" s="130">
        <v>99</v>
      </c>
      <c r="N122" s="209"/>
      <c r="O122" s="209"/>
      <c r="P122" s="205"/>
    </row>
    <row r="123" spans="1:16" ht="15" customHeight="1">
      <c r="A123" s="37"/>
      <c r="B123" s="2" t="s">
        <v>68</v>
      </c>
      <c r="C123" s="25">
        <v>0.9729320682228302</v>
      </c>
      <c r="D123" s="106">
        <v>1.9076127124907614</v>
      </c>
      <c r="E123" s="106">
        <v>1.4908069458631257</v>
      </c>
      <c r="F123" s="106">
        <v>1.4409317803660566</v>
      </c>
      <c r="G123" s="106">
        <v>1.4656084656084656</v>
      </c>
      <c r="H123" s="106">
        <v>0.9920782066408225</v>
      </c>
      <c r="I123" s="106">
        <v>0.9994036970781157</v>
      </c>
      <c r="J123" s="106">
        <v>1.739067055393586</v>
      </c>
      <c r="K123" s="106">
        <v>1.0647058823529412</v>
      </c>
      <c r="L123" s="106">
        <v>1.9864864864864864</v>
      </c>
      <c r="M123" s="106">
        <v>0.9810126582278481</v>
      </c>
      <c r="N123" s="106">
        <v>1.0940899405629696</v>
      </c>
      <c r="O123" s="106">
        <v>1.8935128518971849</v>
      </c>
      <c r="P123" s="106">
        <v>1.1119912292723038</v>
      </c>
    </row>
    <row r="124" spans="1:16" ht="15" customHeight="1">
      <c r="A124" s="37"/>
      <c r="B124" s="63" t="s">
        <v>210</v>
      </c>
      <c r="C124" s="106">
        <v>0.8301886792452831</v>
      </c>
      <c r="D124" s="25">
        <v>0.9046751399875567</v>
      </c>
      <c r="E124" s="106">
        <v>0.835820895522388</v>
      </c>
      <c r="F124" s="106">
        <v>0.7</v>
      </c>
      <c r="G124" s="106">
        <v>0.8666666666666667</v>
      </c>
      <c r="H124" s="106">
        <v>0.8888888888888888</v>
      </c>
      <c r="I124" s="106">
        <v>0.8085106382978723</v>
      </c>
      <c r="J124" s="106">
        <v>1.0610619469026548</v>
      </c>
      <c r="K124" s="106">
        <v>0.9166666666666666</v>
      </c>
      <c r="L124" s="106">
        <v>0.9363636363636364</v>
      </c>
      <c r="M124" s="106">
        <v>1</v>
      </c>
      <c r="N124" s="106">
        <v>0.9114305779320031</v>
      </c>
      <c r="O124" s="106">
        <v>1.163132137030995</v>
      </c>
      <c r="P124" s="106">
        <v>0.9176470588235294</v>
      </c>
    </row>
    <row r="125" spans="1:16" ht="15" customHeight="1">
      <c r="A125" s="37"/>
      <c r="B125" s="2" t="s">
        <v>72</v>
      </c>
      <c r="C125" s="106">
        <v>1.393939393939394</v>
      </c>
      <c r="D125" s="106">
        <v>0.65</v>
      </c>
      <c r="E125" s="25">
        <v>0.8399386115374199</v>
      </c>
      <c r="F125" s="106">
        <v>0.6</v>
      </c>
      <c r="G125" s="106">
        <v>1</v>
      </c>
      <c r="H125" s="106">
        <v>0.7272727272727273</v>
      </c>
      <c r="I125" s="106">
        <v>0.6666666666666666</v>
      </c>
      <c r="J125" s="106">
        <v>0.6</v>
      </c>
      <c r="K125" s="106">
        <v>0.5</v>
      </c>
      <c r="L125" s="106">
        <v>0.7727272727272727</v>
      </c>
      <c r="M125" s="106">
        <v>0.6666666666666666</v>
      </c>
      <c r="N125" s="106">
        <v>0.840160284951024</v>
      </c>
      <c r="O125" s="106">
        <v>1.128</v>
      </c>
      <c r="P125" s="106">
        <v>0.8464285714285714</v>
      </c>
    </row>
    <row r="126" spans="1:16" ht="15" customHeight="1">
      <c r="A126" s="37"/>
      <c r="B126" s="2" t="s">
        <v>73</v>
      </c>
      <c r="C126" s="106">
        <v>0.68</v>
      </c>
      <c r="D126" s="106">
        <v>0.5</v>
      </c>
      <c r="E126" s="106">
        <v>0.6923076923076923</v>
      </c>
      <c r="F126" s="25">
        <v>0.7966452205882353</v>
      </c>
      <c r="G126" s="106">
        <v>0.5714285714285714</v>
      </c>
      <c r="H126" s="106">
        <v>0.6923076923076923</v>
      </c>
      <c r="I126" s="106">
        <v>1</v>
      </c>
      <c r="J126" s="106">
        <v>0.6666666666666666</v>
      </c>
      <c r="K126" s="106">
        <v>2</v>
      </c>
      <c r="L126" s="106">
        <v>0.8345864661654135</v>
      </c>
      <c r="M126" s="106"/>
      <c r="N126" s="106">
        <v>0.7964912280701755</v>
      </c>
      <c r="O126" s="106">
        <v>0.9107142857142857</v>
      </c>
      <c r="P126" s="106">
        <v>0.7978769497400346</v>
      </c>
    </row>
    <row r="127" spans="1:16" ht="15" customHeight="1">
      <c r="A127" s="37"/>
      <c r="B127" s="2" t="s">
        <v>74</v>
      </c>
      <c r="C127" s="106">
        <v>0.8</v>
      </c>
      <c r="D127" s="106">
        <v>0.6666666666666666</v>
      </c>
      <c r="E127" s="106">
        <v>1</v>
      </c>
      <c r="F127" s="106"/>
      <c r="G127" s="25">
        <v>0.7490241102181401</v>
      </c>
      <c r="H127" s="106">
        <v>0.9090909090909091</v>
      </c>
      <c r="I127" s="106">
        <v>0.6</v>
      </c>
      <c r="J127" s="106"/>
      <c r="K127" s="106">
        <v>0.5</v>
      </c>
      <c r="L127" s="106">
        <v>0.75</v>
      </c>
      <c r="M127" s="106"/>
      <c r="N127" s="106">
        <v>0.7492611957263015</v>
      </c>
      <c r="O127" s="106">
        <v>0.6862745098039216</v>
      </c>
      <c r="P127" s="106">
        <v>0.7485393258426967</v>
      </c>
    </row>
    <row r="128" spans="1:16" ht="15" customHeight="1">
      <c r="A128" s="37"/>
      <c r="B128" s="2" t="s">
        <v>69</v>
      </c>
      <c r="C128" s="106">
        <v>1.1014492753623188</v>
      </c>
      <c r="D128" s="106">
        <v>2.475</v>
      </c>
      <c r="E128" s="106">
        <v>1.5696202531645569</v>
      </c>
      <c r="F128" s="106">
        <v>1.4269662921348314</v>
      </c>
      <c r="G128" s="106">
        <v>1.6333333333333333</v>
      </c>
      <c r="H128" s="25">
        <v>1.0111076098944383</v>
      </c>
      <c r="I128" s="106">
        <v>1.2818590704647677</v>
      </c>
      <c r="J128" s="106">
        <v>1.7837837837837838</v>
      </c>
      <c r="K128" s="106">
        <v>1.6784037558685445</v>
      </c>
      <c r="L128" s="106">
        <v>0.8166666666666667</v>
      </c>
      <c r="M128" s="106">
        <v>0.9090909090909091</v>
      </c>
      <c r="N128" s="106">
        <v>1.0640187237557652</v>
      </c>
      <c r="O128" s="106">
        <v>1.0802139037433156</v>
      </c>
      <c r="P128" s="106">
        <v>1.0642245480494767</v>
      </c>
    </row>
    <row r="129" spans="1:16" ht="15" customHeight="1">
      <c r="A129" s="37"/>
      <c r="B129" s="2" t="s">
        <v>124</v>
      </c>
      <c r="C129" s="106">
        <v>1.0862619808306708</v>
      </c>
      <c r="D129" s="106">
        <v>1.1568627450980393</v>
      </c>
      <c r="E129" s="106">
        <v>1.0303030303030303</v>
      </c>
      <c r="F129" s="106">
        <v>1.3</v>
      </c>
      <c r="G129" s="106">
        <v>1.1538461538461537</v>
      </c>
      <c r="H129" s="106">
        <v>1.159362549800797</v>
      </c>
      <c r="I129" s="25">
        <v>1.003168944345415</v>
      </c>
      <c r="J129" s="106">
        <v>1.4333333333333333</v>
      </c>
      <c r="K129" s="106">
        <v>1.3846153846153846</v>
      </c>
      <c r="L129" s="106">
        <v>0.9024390243902439</v>
      </c>
      <c r="M129" s="106">
        <v>0.6666666666666666</v>
      </c>
      <c r="N129" s="106">
        <v>1.0161823871256146</v>
      </c>
      <c r="O129" s="106">
        <v>1.0611111111111111</v>
      </c>
      <c r="P129" s="106">
        <v>1.0168939727232733</v>
      </c>
    </row>
    <row r="130" spans="1:16" ht="15" customHeight="1">
      <c r="A130" s="37"/>
      <c r="B130" s="2" t="s">
        <v>71</v>
      </c>
      <c r="C130" s="106">
        <v>0.6933333333333334</v>
      </c>
      <c r="D130" s="106">
        <v>0.8252427184466019</v>
      </c>
      <c r="E130" s="106">
        <v>1</v>
      </c>
      <c r="F130" s="106">
        <v>0.6923076923076923</v>
      </c>
      <c r="G130" s="106">
        <v>1</v>
      </c>
      <c r="H130" s="106">
        <v>0.9508196721311475</v>
      </c>
      <c r="I130" s="106">
        <v>0.7317073170731707</v>
      </c>
      <c r="J130" s="25">
        <v>0.8423265592151367</v>
      </c>
      <c r="K130" s="106">
        <v>1</v>
      </c>
      <c r="L130" s="106">
        <v>0.8626609442060086</v>
      </c>
      <c r="M130" s="106">
        <v>0.6</v>
      </c>
      <c r="N130" s="106">
        <v>0.8412408759124088</v>
      </c>
      <c r="O130" s="106">
        <v>0.833976833976834</v>
      </c>
      <c r="P130" s="106">
        <v>0.8410036565376371</v>
      </c>
    </row>
    <row r="131" spans="1:16" ht="15" customHeight="1">
      <c r="A131" s="37"/>
      <c r="B131" s="2" t="s">
        <v>155</v>
      </c>
      <c r="C131" s="106">
        <v>1.0344827586206897</v>
      </c>
      <c r="D131" s="106">
        <v>1.7</v>
      </c>
      <c r="E131" s="106">
        <v>2</v>
      </c>
      <c r="F131" s="106">
        <v>2.4324324324324325</v>
      </c>
      <c r="G131" s="106">
        <v>1.4666666666666666</v>
      </c>
      <c r="H131" s="106">
        <v>1.09375</v>
      </c>
      <c r="I131" s="106">
        <v>1</v>
      </c>
      <c r="J131" s="106">
        <v>0.5</v>
      </c>
      <c r="K131" s="25">
        <v>0.8741092636579573</v>
      </c>
      <c r="L131" s="106">
        <v>0.8571428571428571</v>
      </c>
      <c r="M131" s="106">
        <v>0.5</v>
      </c>
      <c r="N131" s="106">
        <v>0.9052224371373307</v>
      </c>
      <c r="O131" s="106">
        <v>0.7916666666666666</v>
      </c>
      <c r="P131" s="106">
        <v>0.9043506078055022</v>
      </c>
    </row>
    <row r="132" spans="1:16" ht="15" customHeight="1">
      <c r="A132" s="37"/>
      <c r="B132" s="2" t="s">
        <v>157</v>
      </c>
      <c r="C132" s="106">
        <v>1.0512820512820513</v>
      </c>
      <c r="D132" s="106">
        <v>1</v>
      </c>
      <c r="E132" s="106">
        <v>1.25</v>
      </c>
      <c r="F132" s="106">
        <v>1.0727272727272728</v>
      </c>
      <c r="G132" s="106">
        <v>1.009009009009009</v>
      </c>
      <c r="H132" s="106">
        <v>1.1384615384615384</v>
      </c>
      <c r="I132" s="106">
        <v>1</v>
      </c>
      <c r="J132" s="106"/>
      <c r="K132" s="106">
        <v>1.1764705882352942</v>
      </c>
      <c r="L132" s="106">
        <v>1</v>
      </c>
      <c r="M132" s="106">
        <v>1</v>
      </c>
      <c r="N132" s="106">
        <v>1.0617577197149644</v>
      </c>
      <c r="O132" s="106">
        <v>1</v>
      </c>
      <c r="P132" s="106">
        <v>1.0613207547169812</v>
      </c>
    </row>
    <row r="133" spans="1:16" ht="15" customHeight="1">
      <c r="A133" s="37"/>
      <c r="B133" s="5" t="s">
        <v>77</v>
      </c>
      <c r="C133" s="106">
        <v>0.7848753348444262</v>
      </c>
      <c r="D133" s="106">
        <v>0.7085714285714285</v>
      </c>
      <c r="E133" s="106">
        <v>0.6971757322175732</v>
      </c>
      <c r="F133" s="106">
        <v>0.8225419664268585</v>
      </c>
      <c r="G133" s="106">
        <v>0.6458333333333334</v>
      </c>
      <c r="H133" s="106">
        <v>0.6432029795158287</v>
      </c>
      <c r="I133" s="106">
        <v>0.7607433217189314</v>
      </c>
      <c r="J133" s="106">
        <v>0.8823529411764706</v>
      </c>
      <c r="K133" s="106">
        <v>0.8035714285714286</v>
      </c>
      <c r="L133" s="106">
        <v>0.6060606060606061</v>
      </c>
      <c r="M133" s="106">
        <v>0.750561797752809</v>
      </c>
      <c r="N133" s="106">
        <v>0.7349240448058922</v>
      </c>
      <c r="O133" s="106"/>
      <c r="P133" s="106">
        <v>0.7349240448058922</v>
      </c>
    </row>
    <row r="134" spans="1:16" ht="15" customHeight="1">
      <c r="A134" s="37"/>
      <c r="B134" s="5" t="s">
        <v>58</v>
      </c>
      <c r="C134" s="140">
        <v>0.9350858836864592</v>
      </c>
      <c r="D134" s="106">
        <v>0.9645016659125498</v>
      </c>
      <c r="E134" s="106">
        <v>0.9106023619449759</v>
      </c>
      <c r="F134" s="106">
        <v>0.9473264166001596</v>
      </c>
      <c r="G134" s="106">
        <v>0.863208385148339</v>
      </c>
      <c r="H134" s="106">
        <v>0.9639949339605572</v>
      </c>
      <c r="I134" s="106">
        <v>0.9873954329640515</v>
      </c>
      <c r="J134" s="106">
        <v>0.9464677490127249</v>
      </c>
      <c r="K134" s="106">
        <v>0.9989316239316239</v>
      </c>
      <c r="L134" s="106">
        <v>1.1078140454995054</v>
      </c>
      <c r="M134" s="106">
        <v>0.7868852459016393</v>
      </c>
      <c r="N134" s="106">
        <v>0.9504326756663205</v>
      </c>
      <c r="O134" s="106">
        <v>1.335655737704918</v>
      </c>
      <c r="P134" s="106">
        <v>0.9575295405640077</v>
      </c>
    </row>
    <row r="135" spans="1:16" ht="12.75">
      <c r="A135" s="37"/>
      <c r="B135" s="210" t="s">
        <v>49</v>
      </c>
      <c r="C135" s="210"/>
      <c r="D135" s="210"/>
      <c r="E135" s="210"/>
      <c r="F135" s="210"/>
      <c r="G135" s="210"/>
      <c r="H135" s="210"/>
      <c r="I135" s="210"/>
      <c r="J135" s="210"/>
      <c r="K135" s="210"/>
      <c r="L135" s="210"/>
      <c r="M135" s="210"/>
      <c r="N135" s="210"/>
      <c r="O135" s="210"/>
      <c r="P135" s="210"/>
    </row>
    <row r="136" spans="1:5" ht="12.75">
      <c r="A136" s="37"/>
      <c r="D136" s="101"/>
      <c r="E136" s="101"/>
    </row>
    <row r="137" spans="1:2" ht="12.75">
      <c r="A137" s="37"/>
      <c r="B137" s="6" t="s">
        <v>237</v>
      </c>
    </row>
    <row r="138" spans="1:9" ht="12.75">
      <c r="A138" s="37"/>
      <c r="B138" s="95">
        <v>2008</v>
      </c>
      <c r="C138" s="95">
        <v>2009</v>
      </c>
      <c r="D138" s="95">
        <v>2010</v>
      </c>
      <c r="E138" s="95">
        <v>2011</v>
      </c>
      <c r="F138" s="95">
        <v>2012</v>
      </c>
      <c r="I138" s="96" t="s">
        <v>236</v>
      </c>
    </row>
    <row r="139" ht="12.75">
      <c r="A139" s="37"/>
    </row>
    <row r="140" spans="1:16" ht="24.75" customHeight="1">
      <c r="A140" s="37"/>
      <c r="B140" s="217" t="s">
        <v>29</v>
      </c>
      <c r="C140" s="217"/>
      <c r="D140" s="217"/>
      <c r="E140" s="217"/>
      <c r="F140" s="217"/>
      <c r="G140" s="217"/>
      <c r="H140" s="217"/>
      <c r="I140" s="217"/>
      <c r="J140" s="217"/>
      <c r="K140" s="217"/>
      <c r="L140" s="217"/>
      <c r="M140" s="217"/>
      <c r="N140" s="217"/>
      <c r="O140" s="217"/>
      <c r="P140" s="217"/>
    </row>
    <row r="141" spans="1:16" ht="24.75" customHeight="1">
      <c r="A141" s="37"/>
      <c r="B141" s="217"/>
      <c r="C141" s="217"/>
      <c r="D141" s="217"/>
      <c r="E141" s="217"/>
      <c r="F141" s="217"/>
      <c r="G141" s="217"/>
      <c r="H141" s="217"/>
      <c r="I141" s="217"/>
      <c r="J141" s="217"/>
      <c r="K141" s="217"/>
      <c r="L141" s="217"/>
      <c r="M141" s="217"/>
      <c r="N141" s="217"/>
      <c r="O141" s="217"/>
      <c r="P141" s="217"/>
    </row>
    <row r="142" spans="1:16" ht="24.75" customHeight="1">
      <c r="A142" s="37"/>
      <c r="B142" s="217"/>
      <c r="C142" s="217"/>
      <c r="D142" s="217"/>
      <c r="E142" s="217"/>
      <c r="F142" s="217"/>
      <c r="G142" s="217"/>
      <c r="H142" s="217"/>
      <c r="I142" s="217"/>
      <c r="J142" s="217"/>
      <c r="K142" s="217"/>
      <c r="L142" s="217"/>
      <c r="M142" s="217"/>
      <c r="N142" s="217"/>
      <c r="O142" s="217"/>
      <c r="P142" s="217"/>
    </row>
    <row r="143" spans="1:16" ht="24.75" customHeight="1">
      <c r="A143" s="37"/>
      <c r="B143" s="217"/>
      <c r="C143" s="217"/>
      <c r="D143" s="217"/>
      <c r="E143" s="217"/>
      <c r="F143" s="217"/>
      <c r="G143" s="217"/>
      <c r="H143" s="217"/>
      <c r="I143" s="217"/>
      <c r="J143" s="217"/>
      <c r="K143" s="217"/>
      <c r="L143" s="217"/>
      <c r="M143" s="217"/>
      <c r="N143" s="217"/>
      <c r="O143" s="217"/>
      <c r="P143" s="217"/>
    </row>
    <row r="144" spans="1:16" ht="24.75" customHeight="1">
      <c r="A144" s="37"/>
      <c r="B144" s="217"/>
      <c r="C144" s="217"/>
      <c r="D144" s="217"/>
      <c r="E144" s="217"/>
      <c r="F144" s="217"/>
      <c r="G144" s="217"/>
      <c r="H144" s="217"/>
      <c r="I144" s="217"/>
      <c r="J144" s="217"/>
      <c r="K144" s="217"/>
      <c r="L144" s="217"/>
      <c r="M144" s="217"/>
      <c r="N144" s="217"/>
      <c r="O144" s="217"/>
      <c r="P144" s="217"/>
    </row>
    <row r="145" spans="1:16" ht="24.75" customHeight="1">
      <c r="A145" s="37"/>
      <c r="B145" s="217"/>
      <c r="C145" s="217"/>
      <c r="D145" s="217"/>
      <c r="E145" s="217"/>
      <c r="F145" s="217"/>
      <c r="G145" s="217"/>
      <c r="H145" s="217"/>
      <c r="I145" s="217"/>
      <c r="J145" s="217"/>
      <c r="K145" s="217"/>
      <c r="L145" s="217"/>
      <c r="M145" s="217"/>
      <c r="N145" s="217"/>
      <c r="O145" s="217"/>
      <c r="P145" s="217"/>
    </row>
    <row r="146" spans="1:16" ht="12.75">
      <c r="A146" s="37"/>
      <c r="B146" s="218"/>
      <c r="C146" s="218"/>
      <c r="D146" s="218"/>
      <c r="E146" s="218"/>
      <c r="F146" s="218"/>
      <c r="G146" s="218"/>
      <c r="H146" s="218"/>
      <c r="I146" s="218"/>
      <c r="J146" s="218"/>
      <c r="K146" s="218"/>
      <c r="L146" s="218"/>
      <c r="M146" s="218"/>
      <c r="N146" s="218"/>
      <c r="O146" s="218"/>
      <c r="P146" s="218"/>
    </row>
    <row r="147" spans="1:16" ht="12.75">
      <c r="A147" s="37"/>
      <c r="B147" s="218"/>
      <c r="C147" s="218"/>
      <c r="D147" s="218"/>
      <c r="E147" s="218"/>
      <c r="F147" s="218"/>
      <c r="G147" s="218"/>
      <c r="H147" s="218"/>
      <c r="I147" s="218"/>
      <c r="J147" s="218"/>
      <c r="K147" s="218"/>
      <c r="L147" s="218"/>
      <c r="M147" s="218"/>
      <c r="N147" s="218"/>
      <c r="O147" s="218"/>
      <c r="P147" s="218"/>
    </row>
    <row r="148" spans="1:16" ht="12.75">
      <c r="A148" s="37"/>
      <c r="B148" s="94"/>
      <c r="C148" s="94"/>
      <c r="D148" s="94"/>
      <c r="E148" s="94"/>
      <c r="F148" s="94"/>
      <c r="G148" s="94"/>
      <c r="H148" s="94"/>
      <c r="I148" s="94"/>
      <c r="J148" s="94"/>
      <c r="K148" s="94"/>
      <c r="L148" s="94"/>
      <c r="M148" s="94"/>
      <c r="N148" s="94"/>
      <c r="O148" s="94"/>
      <c r="P148" s="94"/>
    </row>
    <row r="149" spans="1:16" ht="12.75">
      <c r="A149" s="37"/>
      <c r="B149" s="146"/>
      <c r="C149" s="94"/>
      <c r="D149" s="94"/>
      <c r="E149" s="94"/>
      <c r="F149" s="94"/>
      <c r="G149" s="94"/>
      <c r="H149" s="94"/>
      <c r="I149" s="94"/>
      <c r="J149" s="94"/>
      <c r="K149" s="94"/>
      <c r="L149" s="94"/>
      <c r="M149" s="94"/>
      <c r="N149" s="94"/>
      <c r="O149" s="94"/>
      <c r="P149" s="94"/>
    </row>
    <row r="150" spans="1:16" ht="12.75">
      <c r="A150" s="37"/>
      <c r="C150" s="7"/>
      <c r="D150" s="7"/>
      <c r="E150" s="7"/>
      <c r="F150" s="7"/>
      <c r="G150" s="7"/>
      <c r="H150" s="7"/>
      <c r="I150" s="7"/>
      <c r="J150" s="7"/>
      <c r="K150" s="7"/>
      <c r="L150" s="7"/>
      <c r="M150" s="7"/>
      <c r="N150" s="7"/>
      <c r="O150" s="7"/>
      <c r="P150" s="7"/>
    </row>
    <row r="151" spans="1:16" ht="12.75">
      <c r="A151" s="37"/>
      <c r="C151" s="7"/>
      <c r="D151" s="7"/>
      <c r="E151" s="7"/>
      <c r="F151" s="7"/>
      <c r="G151" s="7"/>
      <c r="H151" s="7"/>
      <c r="I151" s="7"/>
      <c r="J151" s="7"/>
      <c r="K151" s="7"/>
      <c r="L151" s="7"/>
      <c r="M151" s="7"/>
      <c r="N151" s="7"/>
      <c r="O151" s="7"/>
      <c r="P151" s="7"/>
    </row>
    <row r="152" spans="1:16" ht="12.75">
      <c r="A152" s="37"/>
      <c r="C152" s="7"/>
      <c r="D152" s="7"/>
      <c r="E152" s="7"/>
      <c r="F152" s="7"/>
      <c r="G152" s="7"/>
      <c r="H152" s="7"/>
      <c r="I152" s="7"/>
      <c r="J152" s="7"/>
      <c r="K152" s="7"/>
      <c r="L152" s="7"/>
      <c r="M152" s="7"/>
      <c r="N152" s="7"/>
      <c r="O152" s="7"/>
      <c r="P152" s="7"/>
    </row>
    <row r="153" spans="1:16" ht="12.75">
      <c r="A153" s="37"/>
      <c r="C153" s="7"/>
      <c r="D153" s="7"/>
      <c r="E153" s="7"/>
      <c r="F153" s="7"/>
      <c r="G153" s="7"/>
      <c r="H153" s="7"/>
      <c r="I153" s="7"/>
      <c r="J153" s="7"/>
      <c r="K153" s="7"/>
      <c r="L153" s="7"/>
      <c r="M153" s="7"/>
      <c r="N153" s="7"/>
      <c r="O153" s="7"/>
      <c r="P153" s="7"/>
    </row>
    <row r="154" spans="1:16" ht="12.75">
      <c r="A154" s="37"/>
      <c r="C154" s="7"/>
      <c r="D154" s="7"/>
      <c r="E154" s="7"/>
      <c r="F154" s="7"/>
      <c r="G154" s="7"/>
      <c r="H154" s="7"/>
      <c r="I154" s="7"/>
      <c r="J154" s="7"/>
      <c r="K154" s="7"/>
      <c r="L154" s="7"/>
      <c r="M154" s="7"/>
      <c r="N154" s="7"/>
      <c r="O154" s="7"/>
      <c r="P154" s="7"/>
    </row>
    <row r="155" spans="1:16" ht="12.75">
      <c r="A155" s="37"/>
      <c r="C155" s="7"/>
      <c r="D155" s="7"/>
      <c r="E155" s="7"/>
      <c r="F155" s="7"/>
      <c r="G155" s="7"/>
      <c r="H155" s="7"/>
      <c r="I155" s="7"/>
      <c r="J155" s="7"/>
      <c r="K155" s="7"/>
      <c r="L155" s="7"/>
      <c r="M155" s="7"/>
      <c r="N155" s="7"/>
      <c r="O155" s="7"/>
      <c r="P155" s="7"/>
    </row>
    <row r="156" spans="1:16" ht="12.75">
      <c r="A156" s="37"/>
      <c r="C156" s="7"/>
      <c r="D156" s="7"/>
      <c r="E156" s="7"/>
      <c r="F156" s="7"/>
      <c r="G156" s="7"/>
      <c r="H156" s="7"/>
      <c r="I156" s="7"/>
      <c r="J156" s="7"/>
      <c r="K156" s="7"/>
      <c r="L156" s="7"/>
      <c r="M156" s="7"/>
      <c r="N156" s="7"/>
      <c r="O156" s="7"/>
      <c r="P156" s="7"/>
    </row>
    <row r="157" spans="1:16" ht="12.75">
      <c r="A157" s="37"/>
      <c r="C157" s="7"/>
      <c r="D157" s="7"/>
      <c r="E157" s="7"/>
      <c r="F157" s="7"/>
      <c r="G157" s="7"/>
      <c r="H157" s="7"/>
      <c r="I157" s="7"/>
      <c r="J157" s="7"/>
      <c r="K157" s="7"/>
      <c r="L157" s="7"/>
      <c r="M157" s="7"/>
      <c r="N157" s="7"/>
      <c r="O157" s="7"/>
      <c r="P157" s="7"/>
    </row>
    <row r="158" spans="1:16" ht="12.75">
      <c r="A158" s="37"/>
      <c r="C158" s="7"/>
      <c r="D158" s="7"/>
      <c r="E158" s="7"/>
      <c r="F158" s="7"/>
      <c r="G158" s="7"/>
      <c r="H158" s="7"/>
      <c r="I158" s="7"/>
      <c r="J158" s="7"/>
      <c r="K158" s="7"/>
      <c r="L158" s="7"/>
      <c r="M158" s="7"/>
      <c r="N158" s="7"/>
      <c r="O158" s="7"/>
      <c r="P158" s="7"/>
    </row>
    <row r="159" spans="1:16" ht="12.75">
      <c r="A159" s="37"/>
      <c r="C159" s="7"/>
      <c r="D159" s="7"/>
      <c r="E159" s="7"/>
      <c r="F159" s="7"/>
      <c r="G159" s="7"/>
      <c r="H159" s="7"/>
      <c r="I159" s="7"/>
      <c r="J159" s="7"/>
      <c r="K159" s="7"/>
      <c r="L159" s="7"/>
      <c r="M159" s="7"/>
      <c r="N159" s="7"/>
      <c r="O159" s="7"/>
      <c r="P159" s="7"/>
    </row>
    <row r="160" spans="1:16" ht="12.75">
      <c r="A160" s="37"/>
      <c r="C160" s="7"/>
      <c r="D160" s="7"/>
      <c r="E160" s="7"/>
      <c r="F160" s="7"/>
      <c r="G160" s="7"/>
      <c r="H160" s="7"/>
      <c r="I160" s="7"/>
      <c r="J160" s="7"/>
      <c r="K160" s="7"/>
      <c r="L160" s="7"/>
      <c r="M160" s="7"/>
      <c r="N160" s="7"/>
      <c r="O160" s="7"/>
      <c r="P160" s="7"/>
    </row>
    <row r="161" spans="1:16" ht="12.75">
      <c r="A161" s="37"/>
      <c r="C161" s="7"/>
      <c r="D161" s="7"/>
      <c r="E161" s="7"/>
      <c r="F161" s="7"/>
      <c r="G161" s="7"/>
      <c r="H161" s="7"/>
      <c r="I161" s="7"/>
      <c r="J161" s="7"/>
      <c r="K161" s="7"/>
      <c r="L161" s="7"/>
      <c r="M161" s="7"/>
      <c r="N161" s="7"/>
      <c r="O161" s="7"/>
      <c r="P161" s="7"/>
    </row>
    <row r="162" spans="1:16" ht="12.75">
      <c r="A162" s="37"/>
      <c r="C162" s="7"/>
      <c r="D162" s="7"/>
      <c r="E162" s="7"/>
      <c r="F162" s="7"/>
      <c r="G162" s="7"/>
      <c r="H162" s="7"/>
      <c r="I162" s="7"/>
      <c r="J162" s="7"/>
      <c r="K162" s="7"/>
      <c r="L162" s="7"/>
      <c r="M162" s="7"/>
      <c r="N162" s="7"/>
      <c r="O162" s="7"/>
      <c r="P162" s="7"/>
    </row>
    <row r="163" spans="1:16" ht="12.75">
      <c r="A163" s="37"/>
      <c r="C163" s="7"/>
      <c r="D163" s="7"/>
      <c r="E163" s="7"/>
      <c r="F163" s="7"/>
      <c r="G163" s="7"/>
      <c r="H163" s="7"/>
      <c r="I163" s="7"/>
      <c r="J163" s="7"/>
      <c r="K163" s="7"/>
      <c r="L163" s="7"/>
      <c r="M163" s="7"/>
      <c r="N163" s="7"/>
      <c r="O163" s="7"/>
      <c r="P163" s="7"/>
    </row>
    <row r="164" spans="1:16" ht="12.75">
      <c r="A164" s="37"/>
      <c r="C164" s="7"/>
      <c r="D164" s="7"/>
      <c r="E164" s="7"/>
      <c r="F164" s="7"/>
      <c r="G164" s="7"/>
      <c r="H164" s="7"/>
      <c r="I164" s="7"/>
      <c r="J164" s="7"/>
      <c r="K164" s="7"/>
      <c r="L164" s="7"/>
      <c r="M164" s="7"/>
      <c r="N164" s="7"/>
      <c r="O164" s="7"/>
      <c r="P164" s="7"/>
    </row>
    <row r="165" ht="12.75">
      <c r="A165" s="37"/>
    </row>
    <row r="166" ht="12.75">
      <c r="A166" s="37"/>
    </row>
    <row r="167" ht="12.75">
      <c r="A167" s="37"/>
    </row>
    <row r="168" ht="12.75">
      <c r="A168" s="37"/>
    </row>
    <row r="169" ht="12.75">
      <c r="A169" s="37"/>
    </row>
    <row r="170" ht="12.75">
      <c r="A170" s="37"/>
    </row>
    <row r="171" ht="12.75">
      <c r="A171" s="37"/>
    </row>
    <row r="172" ht="12.75">
      <c r="A172" s="37"/>
    </row>
    <row r="173" ht="12.75">
      <c r="A173" s="37"/>
    </row>
    <row r="174" ht="12.75">
      <c r="A174" s="37"/>
    </row>
    <row r="175" ht="12.75">
      <c r="A175" s="37"/>
    </row>
    <row r="176" ht="12.75">
      <c r="A176" s="37"/>
    </row>
    <row r="177" ht="12.75">
      <c r="A177" s="37"/>
    </row>
  </sheetData>
  <mergeCells count="43">
    <mergeCell ref="B112:P112"/>
    <mergeCell ref="B96:P96"/>
    <mergeCell ref="B98:B99"/>
    <mergeCell ref="C98:M98"/>
    <mergeCell ref="N98:N99"/>
    <mergeCell ref="O98:O99"/>
    <mergeCell ref="P98:P99"/>
    <mergeCell ref="P75:P76"/>
    <mergeCell ref="B89:P89"/>
    <mergeCell ref="B75:B76"/>
    <mergeCell ref="C75:M75"/>
    <mergeCell ref="N75:N76"/>
    <mergeCell ref="O75:O76"/>
    <mergeCell ref="B140:P145"/>
    <mergeCell ref="B146:P147"/>
    <mergeCell ref="B135:P135"/>
    <mergeCell ref="B27:P27"/>
    <mergeCell ref="B50:P50"/>
    <mergeCell ref="B52:B53"/>
    <mergeCell ref="C52:M52"/>
    <mergeCell ref="N52:N53"/>
    <mergeCell ref="O52:O53"/>
    <mergeCell ref="B73:P73"/>
    <mergeCell ref="B4:P4"/>
    <mergeCell ref="B29:B30"/>
    <mergeCell ref="C29:M29"/>
    <mergeCell ref="N29:N30"/>
    <mergeCell ref="O29:O30"/>
    <mergeCell ref="P29:P30"/>
    <mergeCell ref="N6:N7"/>
    <mergeCell ref="O6:O7"/>
    <mergeCell ref="P6:P7"/>
    <mergeCell ref="C6:K6"/>
    <mergeCell ref="B20:P20"/>
    <mergeCell ref="B119:P119"/>
    <mergeCell ref="N121:N122"/>
    <mergeCell ref="O121:O122"/>
    <mergeCell ref="P121:P122"/>
    <mergeCell ref="B121:B122"/>
    <mergeCell ref="C121:M121"/>
    <mergeCell ref="P52:P53"/>
    <mergeCell ref="B43:P43"/>
    <mergeCell ref="B66:P66"/>
  </mergeCells>
  <hyperlinks>
    <hyperlink ref="B138" location="Case_Mix!A1" display="Case_Mix!A1"/>
    <hyperlink ref="C138" location="Case_Mix!A26" display="Case_Mix!A26"/>
    <hyperlink ref="D138" location="Case_Mix!A49" display="Case_Mix!A49"/>
    <hyperlink ref="I138" location="ÍNDICE!A1" display="Índice"/>
    <hyperlink ref="B114" location="Case_Mix!E138" display="Volver"/>
    <hyperlink ref="E138" location="Case_Mix!A70" display="Case_Mix!A70"/>
    <hyperlink ref="F138" location="Case_Mix!A93" display="Case_Mix!A93"/>
    <hyperlink ref="B91" location="Case_Mix!E138" display="Volver"/>
    <hyperlink ref="B68" location="Case_Mix!E138" display="Volver"/>
    <hyperlink ref="B45" location="Case_Mix!E138" display="Volver"/>
    <hyperlink ref="B22" location="Case_Mix!E138" display="Volver"/>
  </hyperlinks>
  <printOptions/>
  <pageMargins left="0.75" right="0.75" top="1" bottom="1" header="0" footer="0"/>
  <pageSetup horizontalDpi="200" verticalDpi="200" orientation="portrait" paperSize="9" r:id="rId1"/>
</worksheet>
</file>

<file path=xl/worksheets/sheet6.xml><?xml version="1.0" encoding="utf-8"?>
<worksheet xmlns="http://schemas.openxmlformats.org/spreadsheetml/2006/main" xmlns:r="http://schemas.openxmlformats.org/officeDocument/2006/relationships">
  <dimension ref="A1:R154"/>
  <sheetViews>
    <sheetView showGridLines="0" showRowColHeaders="0" workbookViewId="0" topLeftCell="A121">
      <selection activeCell="B149" sqref="B149:P154"/>
    </sheetView>
  </sheetViews>
  <sheetFormatPr defaultColWidth="11.421875" defaultRowHeight="12.75"/>
  <cols>
    <col min="2" max="2" width="24.421875" style="0" customWidth="1"/>
    <col min="3" max="5" width="7.57421875" style="0" bestFit="1" customWidth="1"/>
    <col min="6" max="7" width="6.57421875" style="0" bestFit="1" customWidth="1"/>
    <col min="8" max="9" width="7.57421875" style="0" bestFit="1" customWidth="1"/>
    <col min="10" max="11" width="6.57421875" style="0" bestFit="1" customWidth="1"/>
    <col min="12" max="12" width="6.140625" style="0" bestFit="1" customWidth="1"/>
    <col min="13" max="13" width="6.28125" style="0" customWidth="1"/>
    <col min="14" max="14" width="11.8515625" style="0" customWidth="1"/>
    <col min="15" max="15" width="14.00390625" style="0" customWidth="1"/>
    <col min="16" max="16" width="9.8515625" style="0" customWidth="1"/>
  </cols>
  <sheetData>
    <row r="1" ht="12.75">
      <c r="B1" s="17"/>
    </row>
    <row r="3" s="51" customFormat="1" ht="12.75">
      <c r="B3" s="71"/>
    </row>
    <row r="4" spans="2:16" s="54" customFormat="1" ht="16.5" customHeight="1">
      <c r="B4" s="202" t="s">
        <v>198</v>
      </c>
      <c r="C4" s="202"/>
      <c r="D4" s="202"/>
      <c r="E4" s="202"/>
      <c r="F4" s="202"/>
      <c r="G4" s="202"/>
      <c r="H4" s="202"/>
      <c r="I4" s="202"/>
      <c r="J4" s="202"/>
      <c r="K4" s="202"/>
      <c r="L4" s="202"/>
      <c r="M4" s="202"/>
      <c r="N4" s="202"/>
      <c r="O4" s="202"/>
      <c r="P4" s="202"/>
    </row>
    <row r="5" s="55" customFormat="1" ht="12.75"/>
    <row r="6" spans="2:16" s="55" customFormat="1" ht="12.75" customHeight="1">
      <c r="B6" s="219"/>
      <c r="C6" s="222" t="s">
        <v>75</v>
      </c>
      <c r="D6" s="222"/>
      <c r="E6" s="222"/>
      <c r="F6" s="222"/>
      <c r="G6" s="222"/>
      <c r="H6" s="222"/>
      <c r="I6" s="222"/>
      <c r="J6" s="222"/>
      <c r="K6" s="222"/>
      <c r="L6" s="222"/>
      <c r="M6" s="222"/>
      <c r="N6" s="211" t="s">
        <v>78</v>
      </c>
      <c r="O6" s="203" t="s">
        <v>76</v>
      </c>
      <c r="P6" s="197" t="s">
        <v>58</v>
      </c>
    </row>
    <row r="7" spans="2:16" s="55" customFormat="1" ht="12.75">
      <c r="B7" s="220"/>
      <c r="C7" s="56" t="s">
        <v>59</v>
      </c>
      <c r="D7" s="56" t="s">
        <v>60</v>
      </c>
      <c r="E7" s="56" t="s">
        <v>61</v>
      </c>
      <c r="F7" s="56" t="s">
        <v>62</v>
      </c>
      <c r="G7" s="56" t="s">
        <v>63</v>
      </c>
      <c r="H7" s="56" t="s">
        <v>64</v>
      </c>
      <c r="I7" s="56" t="s">
        <v>65</v>
      </c>
      <c r="J7" s="56" t="s">
        <v>66</v>
      </c>
      <c r="K7" s="56" t="s">
        <v>67</v>
      </c>
      <c r="L7" s="56">
        <v>88</v>
      </c>
      <c r="M7" s="56">
        <v>99</v>
      </c>
      <c r="N7" s="212"/>
      <c r="O7" s="213"/>
      <c r="P7" s="198"/>
    </row>
    <row r="8" spans="2:16" s="55" customFormat="1" ht="15" customHeight="1">
      <c r="B8" s="59" t="s">
        <v>68</v>
      </c>
      <c r="C8" s="69">
        <v>77.53964795520871</v>
      </c>
      <c r="D8" s="69">
        <v>6.696811552759508</v>
      </c>
      <c r="E8" s="69">
        <v>9.40905430339358</v>
      </c>
      <c r="F8" s="69">
        <v>20.152152366665774</v>
      </c>
      <c r="G8" s="69">
        <v>12.267708052787503</v>
      </c>
      <c r="H8" s="69">
        <v>21.7211696188054</v>
      </c>
      <c r="I8" s="69">
        <v>24.7499900394438</v>
      </c>
      <c r="J8" s="69">
        <v>13.325441239776152</v>
      </c>
      <c r="K8" s="69">
        <v>19.11512788705771</v>
      </c>
      <c r="L8" s="69">
        <v>6.177911202401643</v>
      </c>
      <c r="M8" s="69">
        <v>13.624446252599222</v>
      </c>
      <c r="N8" s="69">
        <v>26.597679844196694</v>
      </c>
      <c r="O8" s="69">
        <v>71.34490991082906</v>
      </c>
      <c r="P8" s="69">
        <v>29.062878701011968</v>
      </c>
    </row>
    <row r="9" spans="2:16" s="55" customFormat="1" ht="15" customHeight="1">
      <c r="B9" s="62" t="s">
        <v>210</v>
      </c>
      <c r="C9" s="69">
        <v>0.7553249085555072</v>
      </c>
      <c r="D9" s="69">
        <v>88.54077304356115</v>
      </c>
      <c r="E9" s="69">
        <v>0.25892738819739647</v>
      </c>
      <c r="F9" s="69">
        <v>0.3857383943639335</v>
      </c>
      <c r="G9" s="69">
        <v>0.22555884729329384</v>
      </c>
      <c r="H9" s="69">
        <v>0.4394347544733555</v>
      </c>
      <c r="I9" s="69">
        <v>0.1179329853779035</v>
      </c>
      <c r="J9" s="69">
        <v>24.281102023245804</v>
      </c>
      <c r="K9" s="69">
        <v>0.3071652194459212</v>
      </c>
      <c r="L9" s="69">
        <v>22.34160214883868</v>
      </c>
      <c r="M9" s="69">
        <v>4.475183075671278</v>
      </c>
      <c r="N9" s="69">
        <v>19.541560436239735</v>
      </c>
      <c r="O9" s="69">
        <v>10.737241618544289</v>
      </c>
      <c r="P9" s="69">
        <v>19.056515961931485</v>
      </c>
    </row>
    <row r="10" spans="2:16" s="55" customFormat="1" ht="15" customHeight="1">
      <c r="B10" s="59" t="s">
        <v>72</v>
      </c>
      <c r="C10" s="69">
        <v>0.0990373568910193</v>
      </c>
      <c r="D10" s="69">
        <v>0.056596130016204366</v>
      </c>
      <c r="E10" s="69">
        <v>78.14102368064263</v>
      </c>
      <c r="F10" s="69">
        <v>0.03214486619699446</v>
      </c>
      <c r="G10" s="69">
        <v>0.08416374899003501</v>
      </c>
      <c r="H10" s="69">
        <v>0.12265045373143313</v>
      </c>
      <c r="I10" s="69">
        <v>0.05179489222678194</v>
      </c>
      <c r="J10" s="69">
        <v>0.034438226431338786</v>
      </c>
      <c r="K10" s="69">
        <v>0</v>
      </c>
      <c r="L10" s="69">
        <v>8.990361826512878</v>
      </c>
      <c r="M10" s="69">
        <v>1.970888708073411</v>
      </c>
      <c r="N10" s="69">
        <v>9.275745437197443</v>
      </c>
      <c r="O10" s="69">
        <v>5.372701858918114</v>
      </c>
      <c r="P10" s="69">
        <v>9.060720316023536</v>
      </c>
    </row>
    <row r="11" spans="2:16" s="55" customFormat="1" ht="15" customHeight="1">
      <c r="B11" s="59" t="s">
        <v>73</v>
      </c>
      <c r="C11" s="69">
        <v>0.07790938742093517</v>
      </c>
      <c r="D11" s="69">
        <v>0.038127919168811364</v>
      </c>
      <c r="E11" s="69">
        <v>0.12640549660030378</v>
      </c>
      <c r="F11" s="69">
        <v>67.91942353539953</v>
      </c>
      <c r="G11" s="69">
        <v>0.07406409911123081</v>
      </c>
      <c r="H11" s="69">
        <v>0.04439494951015064</v>
      </c>
      <c r="I11" s="69">
        <v>0.05020120323518865</v>
      </c>
      <c r="J11" s="69">
        <v>0.023676280671545414</v>
      </c>
      <c r="K11" s="69">
        <v>0.0767913048614803</v>
      </c>
      <c r="L11" s="69">
        <v>14.836467056407015</v>
      </c>
      <c r="M11" s="69">
        <v>0.27122321670735017</v>
      </c>
      <c r="N11" s="69">
        <v>3.189708606419391</v>
      </c>
      <c r="O11" s="69">
        <v>1.3691921562225804</v>
      </c>
      <c r="P11" s="69">
        <v>3.0894133464635085</v>
      </c>
    </row>
    <row r="12" spans="2:16" s="55" customFormat="1" ht="15" customHeight="1">
      <c r="B12" s="59" t="s">
        <v>74</v>
      </c>
      <c r="C12" s="69">
        <v>0.03631369752670707</v>
      </c>
      <c r="D12" s="69">
        <v>0.02442569821751978</v>
      </c>
      <c r="E12" s="69">
        <v>0.006116394996788893</v>
      </c>
      <c r="F12" s="69">
        <v>0.005357477699499076</v>
      </c>
      <c r="G12" s="69">
        <v>77.30272017236736</v>
      </c>
      <c r="H12" s="69">
        <v>0.05116706045237701</v>
      </c>
      <c r="I12" s="69">
        <v>0.03028009084027252</v>
      </c>
      <c r="J12" s="69">
        <v>0.01076194575979337</v>
      </c>
      <c r="K12" s="69">
        <v>0.0177210703526493</v>
      </c>
      <c r="L12" s="69">
        <v>1.8802338442091957</v>
      </c>
      <c r="M12" s="69">
        <v>0.03616309556098002</v>
      </c>
      <c r="N12" s="69">
        <v>2.772718241811582</v>
      </c>
      <c r="O12" s="69">
        <v>0.6856163405227824</v>
      </c>
      <c r="P12" s="69">
        <v>2.6577363487770276</v>
      </c>
    </row>
    <row r="13" spans="2:16" s="55" customFormat="1" ht="15" customHeight="1">
      <c r="B13" s="59" t="s">
        <v>69</v>
      </c>
      <c r="C13" s="69">
        <v>4.426309603982622</v>
      </c>
      <c r="D13" s="69">
        <v>0.5212801448860929</v>
      </c>
      <c r="E13" s="69">
        <v>1.1243972802430247</v>
      </c>
      <c r="F13" s="69">
        <v>1.1598939219415498</v>
      </c>
      <c r="G13" s="69">
        <v>1.4846485321842176</v>
      </c>
      <c r="H13" s="69">
        <v>61.78573040978796</v>
      </c>
      <c r="I13" s="69">
        <v>5.1643491772580585</v>
      </c>
      <c r="J13" s="69">
        <v>1.954369349978476</v>
      </c>
      <c r="K13" s="69">
        <v>17.629511489160613</v>
      </c>
      <c r="L13" s="69">
        <v>18.596934744825408</v>
      </c>
      <c r="M13" s="69">
        <v>33.586475002260194</v>
      </c>
      <c r="N13" s="69">
        <v>13.076960598277074</v>
      </c>
      <c r="O13" s="69">
        <v>4.1136980431366945</v>
      </c>
      <c r="P13" s="69">
        <v>12.583159650791295</v>
      </c>
    </row>
    <row r="14" spans="2:16" s="55" customFormat="1" ht="15" customHeight="1">
      <c r="B14" s="59" t="s">
        <v>124</v>
      </c>
      <c r="C14" s="69">
        <v>4.818497537271059</v>
      </c>
      <c r="D14" s="69">
        <v>1.9087789533886188</v>
      </c>
      <c r="E14" s="69">
        <v>0.21407382488761123</v>
      </c>
      <c r="F14" s="69">
        <v>1.5054512335592403</v>
      </c>
      <c r="G14" s="69">
        <v>1.2388903851333153</v>
      </c>
      <c r="H14" s="69">
        <v>3.030143418260621</v>
      </c>
      <c r="I14" s="69">
        <v>65.56834933662695</v>
      </c>
      <c r="J14" s="69">
        <v>0.35514421007318125</v>
      </c>
      <c r="K14" s="69">
        <v>0.35737491877842753</v>
      </c>
      <c r="L14" s="69">
        <v>4.661083899510191</v>
      </c>
      <c r="M14" s="69">
        <v>6.256215532049543</v>
      </c>
      <c r="N14" s="69">
        <v>11.805050758613142</v>
      </c>
      <c r="O14" s="69">
        <v>3.7464035749994897</v>
      </c>
      <c r="P14" s="69">
        <v>11.36108656697626</v>
      </c>
    </row>
    <row r="15" spans="2:16" s="55" customFormat="1" ht="15" customHeight="1">
      <c r="B15" s="59" t="s">
        <v>71</v>
      </c>
      <c r="C15" s="69">
        <v>0.13403055632584612</v>
      </c>
      <c r="D15" s="69">
        <v>0.2782146601849204</v>
      </c>
      <c r="E15" s="69">
        <v>0.02446557998715557</v>
      </c>
      <c r="F15" s="69">
        <v>0.09375585974123382</v>
      </c>
      <c r="G15" s="69">
        <v>0.037032049555615405</v>
      </c>
      <c r="H15" s="69">
        <v>0.08051287453535795</v>
      </c>
      <c r="I15" s="69">
        <v>0.1442288537391928</v>
      </c>
      <c r="J15" s="69">
        <v>56.55402496771416</v>
      </c>
      <c r="K15" s="69">
        <v>0.10927993384133736</v>
      </c>
      <c r="L15" s="69">
        <v>18.154526781482065</v>
      </c>
      <c r="M15" s="69">
        <v>0.3887532772805352</v>
      </c>
      <c r="N15" s="69">
        <v>3.394456229098432</v>
      </c>
      <c r="O15" s="69">
        <v>2.3833329932458627</v>
      </c>
      <c r="P15" s="69">
        <v>3.338751778981377</v>
      </c>
    </row>
    <row r="16" spans="2:16" s="55" customFormat="1" ht="15" customHeight="1">
      <c r="B16" s="59" t="s">
        <v>155</v>
      </c>
      <c r="C16" s="69">
        <v>0.061403161272431964</v>
      </c>
      <c r="D16" s="69">
        <v>0.009531979792202841</v>
      </c>
      <c r="E16" s="69">
        <v>0.057086353303363</v>
      </c>
      <c r="F16" s="69">
        <v>0.45538560445742143</v>
      </c>
      <c r="G16" s="69">
        <v>1.0873956369512523</v>
      </c>
      <c r="H16" s="69">
        <v>0.09631446673388613</v>
      </c>
      <c r="I16" s="69">
        <v>0.047013825252002074</v>
      </c>
      <c r="J16" s="69">
        <v>0.027981058975462762</v>
      </c>
      <c r="K16" s="69">
        <v>61.64569673341603</v>
      </c>
      <c r="L16" s="69">
        <v>1.1534207615737084</v>
      </c>
      <c r="M16" s="69">
        <v>0.12657083446343007</v>
      </c>
      <c r="N16" s="69">
        <v>2.595571693195027</v>
      </c>
      <c r="O16" s="69">
        <v>0.17344460995368008</v>
      </c>
      <c r="P16" s="69">
        <v>2.4621327092003407</v>
      </c>
    </row>
    <row r="17" spans="2:16" s="55" customFormat="1" ht="15" customHeight="1">
      <c r="B17" s="59" t="s">
        <v>157</v>
      </c>
      <c r="C17" s="69">
        <v>0.2766443502489139</v>
      </c>
      <c r="D17" s="69">
        <v>0.1411924506720046</v>
      </c>
      <c r="E17" s="69">
        <v>0.2548497915328705</v>
      </c>
      <c r="F17" s="69">
        <v>5.437839864991562</v>
      </c>
      <c r="G17" s="69">
        <v>4.4034473471586315</v>
      </c>
      <c r="H17" s="69">
        <v>0.3769808424506012</v>
      </c>
      <c r="I17" s="69">
        <v>0.896450057771226</v>
      </c>
      <c r="J17" s="69">
        <v>0.1076194575979337</v>
      </c>
      <c r="K17" s="69">
        <v>0.0886053517632465</v>
      </c>
      <c r="L17" s="69">
        <v>0.1896034128614315</v>
      </c>
      <c r="M17" s="69">
        <v>0</v>
      </c>
      <c r="N17" s="69">
        <v>0.7093000153471489</v>
      </c>
      <c r="O17" s="69">
        <v>0.07345889362744097</v>
      </c>
      <c r="P17" s="69">
        <v>0.6742704771154984</v>
      </c>
    </row>
    <row r="18" spans="2:16" s="55" customFormat="1" ht="15" customHeight="1">
      <c r="B18" s="59" t="s">
        <v>77</v>
      </c>
      <c r="C18" s="69">
        <v>11.774881485296254</v>
      </c>
      <c r="D18" s="69">
        <v>1.7842674673529693</v>
      </c>
      <c r="E18" s="69">
        <v>10.383599906215277</v>
      </c>
      <c r="F18" s="69">
        <v>2.852856874983258</v>
      </c>
      <c r="G18" s="69">
        <v>1.7943711284675465</v>
      </c>
      <c r="H18" s="69">
        <v>12.25150115125886</v>
      </c>
      <c r="I18" s="69">
        <v>3.1794095382286147</v>
      </c>
      <c r="J18" s="69">
        <v>3.3254412397761515</v>
      </c>
      <c r="K18" s="69">
        <v>0.6527260913225825</v>
      </c>
      <c r="L18" s="69">
        <v>3.0178543213777846</v>
      </c>
      <c r="M18" s="69">
        <v>39.264081005334056</v>
      </c>
      <c r="N18" s="69">
        <v>7.041248139604329</v>
      </c>
      <c r="O18" s="69">
        <v>0</v>
      </c>
      <c r="P18" s="69">
        <v>6.653334142727704</v>
      </c>
    </row>
    <row r="19" spans="2:16" s="55" customFormat="1" ht="15" customHeight="1">
      <c r="B19" s="59" t="s">
        <v>58</v>
      </c>
      <c r="C19" s="69">
        <v>100</v>
      </c>
      <c r="D19" s="69">
        <v>100</v>
      </c>
      <c r="E19" s="69">
        <v>100</v>
      </c>
      <c r="F19" s="69">
        <v>100</v>
      </c>
      <c r="G19" s="69">
        <v>100</v>
      </c>
      <c r="H19" s="69">
        <v>100</v>
      </c>
      <c r="I19" s="69">
        <v>100</v>
      </c>
      <c r="J19" s="69">
        <v>100</v>
      </c>
      <c r="K19" s="69">
        <v>100</v>
      </c>
      <c r="L19" s="69">
        <v>100</v>
      </c>
      <c r="M19" s="69">
        <v>100</v>
      </c>
      <c r="N19" s="69">
        <v>100</v>
      </c>
      <c r="O19" s="69">
        <v>100</v>
      </c>
      <c r="P19" s="69">
        <v>100</v>
      </c>
    </row>
    <row r="20" spans="2:16" s="55" customFormat="1" ht="12.75">
      <c r="B20" s="59" t="s">
        <v>196</v>
      </c>
      <c r="C20" s="72">
        <v>611.255054846599</v>
      </c>
      <c r="D20" s="73">
        <v>600.7386835399548</v>
      </c>
      <c r="E20" s="73">
        <v>581.5981691844333</v>
      </c>
      <c r="F20" s="73">
        <v>505.87438173317975</v>
      </c>
      <c r="G20" s="73">
        <v>493.28262782935053</v>
      </c>
      <c r="H20" s="73">
        <v>531.6940852643708</v>
      </c>
      <c r="I20" s="73">
        <v>643.1287538691757</v>
      </c>
      <c r="J20" s="73">
        <v>480.00826531666496</v>
      </c>
      <c r="K20" s="73">
        <v>622.8820575086926</v>
      </c>
      <c r="L20" s="76"/>
      <c r="M20" s="73">
        <v>7.756069136370361</v>
      </c>
      <c r="N20" s="73">
        <v>581.6427776558454</v>
      </c>
      <c r="O20" s="76">
        <v>8.360116001364721</v>
      </c>
      <c r="P20" s="76">
        <v>6.8085233404514245</v>
      </c>
    </row>
    <row r="21" spans="2:16" s="55" customFormat="1" ht="25.5" customHeight="1">
      <c r="B21" s="221" t="s">
        <v>197</v>
      </c>
      <c r="C21" s="221"/>
      <c r="D21" s="221"/>
      <c r="E21" s="221"/>
      <c r="F21" s="221"/>
      <c r="G21" s="221"/>
      <c r="H21" s="221"/>
      <c r="I21" s="221"/>
      <c r="J21" s="221"/>
      <c r="K21" s="221"/>
      <c r="L21" s="221"/>
      <c r="M21" s="221"/>
      <c r="N21" s="221"/>
      <c r="O21" s="221"/>
      <c r="P21" s="221"/>
    </row>
    <row r="22" s="66" customFormat="1" ht="12.75"/>
    <row r="23" s="66" customFormat="1" ht="12.75">
      <c r="B23" s="95" t="s">
        <v>245</v>
      </c>
    </row>
    <row r="24" s="66" customFormat="1" ht="12.75"/>
    <row r="25" s="66" customFormat="1" ht="12.75"/>
    <row r="26" s="66" customFormat="1" ht="12.75"/>
    <row r="27" s="66" customFormat="1" ht="12.75"/>
    <row r="28" spans="2:16" s="55" customFormat="1" ht="16.5" customHeight="1">
      <c r="B28" s="202" t="s">
        <v>201</v>
      </c>
      <c r="C28" s="202"/>
      <c r="D28" s="202"/>
      <c r="E28" s="202"/>
      <c r="F28" s="202"/>
      <c r="G28" s="202"/>
      <c r="H28" s="202"/>
      <c r="I28" s="202"/>
      <c r="J28" s="202"/>
      <c r="K28" s="202"/>
      <c r="L28" s="202"/>
      <c r="M28" s="202"/>
      <c r="N28" s="202"/>
      <c r="O28" s="202"/>
      <c r="P28" s="202"/>
    </row>
    <row r="29" s="55" customFormat="1" ht="12.75"/>
    <row r="30" spans="2:16" s="55" customFormat="1" ht="12.75" customHeight="1">
      <c r="B30" s="219"/>
      <c r="C30" s="222" t="s">
        <v>75</v>
      </c>
      <c r="D30" s="222"/>
      <c r="E30" s="222"/>
      <c r="F30" s="222"/>
      <c r="G30" s="222"/>
      <c r="H30" s="222"/>
      <c r="I30" s="222"/>
      <c r="J30" s="222"/>
      <c r="K30" s="222"/>
      <c r="L30" s="222"/>
      <c r="M30" s="222"/>
      <c r="N30" s="211" t="s">
        <v>78</v>
      </c>
      <c r="O30" s="203" t="s">
        <v>76</v>
      </c>
      <c r="P30" s="197" t="s">
        <v>58</v>
      </c>
    </row>
    <row r="31" spans="2:16" s="55" customFormat="1" ht="12.75">
      <c r="B31" s="220"/>
      <c r="C31" s="56" t="s">
        <v>59</v>
      </c>
      <c r="D31" s="56" t="s">
        <v>60</v>
      </c>
      <c r="E31" s="56" t="s">
        <v>61</v>
      </c>
      <c r="F31" s="56" t="s">
        <v>62</v>
      </c>
      <c r="G31" s="56" t="s">
        <v>63</v>
      </c>
      <c r="H31" s="56" t="s">
        <v>64</v>
      </c>
      <c r="I31" s="56" t="s">
        <v>65</v>
      </c>
      <c r="J31" s="56" t="s">
        <v>66</v>
      </c>
      <c r="K31" s="56" t="s">
        <v>67</v>
      </c>
      <c r="L31" s="56">
        <v>88</v>
      </c>
      <c r="M31" s="56">
        <v>99</v>
      </c>
      <c r="N31" s="212"/>
      <c r="O31" s="213"/>
      <c r="P31" s="198"/>
    </row>
    <row r="32" spans="2:16" s="55" customFormat="1" ht="15" customHeight="1">
      <c r="B32" s="59" t="s">
        <v>68</v>
      </c>
      <c r="C32" s="69">
        <v>75.52297809257124</v>
      </c>
      <c r="D32" s="69">
        <v>6.805313588850174</v>
      </c>
      <c r="E32" s="69">
        <v>9.991323568905324</v>
      </c>
      <c r="F32" s="69">
        <v>18.39107549689685</v>
      </c>
      <c r="G32" s="69">
        <v>14.551709462335083</v>
      </c>
      <c r="H32" s="69">
        <v>21.98930496782795</v>
      </c>
      <c r="I32" s="69">
        <v>25.129243074522044</v>
      </c>
      <c r="J32" s="69">
        <v>9.305598675359619</v>
      </c>
      <c r="K32" s="69">
        <v>19.734497505345686</v>
      </c>
      <c r="L32" s="69">
        <v>4.196157735085945</v>
      </c>
      <c r="M32" s="69">
        <v>8.673469387755102</v>
      </c>
      <c r="N32" s="69">
        <v>26.47342983515244</v>
      </c>
      <c r="O32" s="69">
        <v>74.80667574617391</v>
      </c>
      <c r="P32" s="69">
        <v>28.87355425898967</v>
      </c>
    </row>
    <row r="33" spans="2:16" s="55" customFormat="1" ht="15" customHeight="1">
      <c r="B33" s="62" t="s">
        <v>210</v>
      </c>
      <c r="C33" s="69">
        <v>0.46384450667105914</v>
      </c>
      <c r="D33" s="69">
        <v>89.8109243697479</v>
      </c>
      <c r="E33" s="69">
        <v>0.33259652529592826</v>
      </c>
      <c r="F33" s="69">
        <v>0.2775813758608951</v>
      </c>
      <c r="G33" s="69">
        <v>0.13122428713292666</v>
      </c>
      <c r="H33" s="69">
        <v>0.30650397078430236</v>
      </c>
      <c r="I33" s="69">
        <v>0.16907270126154247</v>
      </c>
      <c r="J33" s="69">
        <v>26.42243609645038</v>
      </c>
      <c r="K33" s="69">
        <v>0.14849132810643859</v>
      </c>
      <c r="L33" s="69">
        <v>31.07516009437142</v>
      </c>
      <c r="M33" s="69">
        <v>6.355368234250222</v>
      </c>
      <c r="N33" s="69">
        <v>18.967420082043834</v>
      </c>
      <c r="O33" s="69">
        <v>9.383439902125989</v>
      </c>
      <c r="P33" s="69">
        <v>18.49150036107704</v>
      </c>
    </row>
    <row r="34" spans="2:16" s="55" customFormat="1" ht="15" customHeight="1">
      <c r="B34" s="59" t="s">
        <v>72</v>
      </c>
      <c r="C34" s="69">
        <v>0.11464338659199473</v>
      </c>
      <c r="D34" s="69">
        <v>0.09479401516704243</v>
      </c>
      <c r="E34" s="69">
        <v>76.86181750573265</v>
      </c>
      <c r="F34" s="69">
        <v>0.0654673056275696</v>
      </c>
      <c r="G34" s="69">
        <v>0.01773301177471982</v>
      </c>
      <c r="H34" s="69">
        <v>0.025360848646455277</v>
      </c>
      <c r="I34" s="69">
        <v>0.03820392768890623</v>
      </c>
      <c r="J34" s="69">
        <v>0.06209251785159888</v>
      </c>
      <c r="K34" s="69">
        <v>0</v>
      </c>
      <c r="L34" s="69">
        <v>12.318840579710145</v>
      </c>
      <c r="M34" s="69">
        <v>1.0093167701863355</v>
      </c>
      <c r="N34" s="69">
        <v>9.13060312229742</v>
      </c>
      <c r="O34" s="69">
        <v>4.443572401375776</v>
      </c>
      <c r="P34" s="69">
        <v>8.897855317002717</v>
      </c>
    </row>
    <row r="35" spans="2:16" s="55" customFormat="1" ht="15" customHeight="1">
      <c r="B35" s="59" t="s">
        <v>73</v>
      </c>
      <c r="C35" s="69">
        <v>0.06984022401581289</v>
      </c>
      <c r="D35" s="69">
        <v>0.012810002049600328</v>
      </c>
      <c r="E35" s="69">
        <v>0.06817195860102877</v>
      </c>
      <c r="F35" s="69">
        <v>69.08110089821143</v>
      </c>
      <c r="G35" s="69">
        <v>0.042559228259327564</v>
      </c>
      <c r="H35" s="69">
        <v>0.014491913512260158</v>
      </c>
      <c r="I35" s="69">
        <v>0.027636883860059826</v>
      </c>
      <c r="J35" s="69">
        <v>0.022767256545586256</v>
      </c>
      <c r="K35" s="69">
        <v>0.008909479686386316</v>
      </c>
      <c r="L35" s="69">
        <v>14.543309740478598</v>
      </c>
      <c r="M35" s="69">
        <v>0.354924578527063</v>
      </c>
      <c r="N35" s="69">
        <v>3.3226426268501172</v>
      </c>
      <c r="O35" s="69">
        <v>1.3550010387571847</v>
      </c>
      <c r="P35" s="69">
        <v>3.224933802542441</v>
      </c>
    </row>
    <row r="36" spans="2:16" s="55" customFormat="1" ht="15" customHeight="1">
      <c r="B36" s="59" t="s">
        <v>74</v>
      </c>
      <c r="C36" s="69">
        <v>0.013177400757700544</v>
      </c>
      <c r="D36" s="69">
        <v>0.007686001229760197</v>
      </c>
      <c r="E36" s="69">
        <v>0</v>
      </c>
      <c r="F36" s="69">
        <v>0.005237384450205568</v>
      </c>
      <c r="G36" s="69">
        <v>73.10611434245992</v>
      </c>
      <c r="H36" s="69">
        <v>0.05796765404904063</v>
      </c>
      <c r="I36" s="69">
        <v>0.02113408765769281</v>
      </c>
      <c r="J36" s="69">
        <v>0</v>
      </c>
      <c r="K36" s="69">
        <v>0.047517224994060345</v>
      </c>
      <c r="L36" s="69">
        <v>1.3987192450286485</v>
      </c>
      <c r="M36" s="69">
        <v>0</v>
      </c>
      <c r="N36" s="69">
        <v>2.5151103225425144</v>
      </c>
      <c r="O36" s="69">
        <v>0.757138570208444</v>
      </c>
      <c r="P36" s="69">
        <v>2.4278132486617223</v>
      </c>
    </row>
    <row r="37" spans="2:16" s="55" customFormat="1" ht="15" customHeight="1">
      <c r="B37" s="59" t="s">
        <v>69</v>
      </c>
      <c r="C37" s="69">
        <v>5.834294185471916</v>
      </c>
      <c r="D37" s="69">
        <v>0.704550112728018</v>
      </c>
      <c r="E37" s="69">
        <v>1.394426425930134</v>
      </c>
      <c r="F37" s="69">
        <v>3.2969335114044047</v>
      </c>
      <c r="G37" s="69">
        <v>1.858419633990637</v>
      </c>
      <c r="H37" s="69">
        <v>61.800040577357834</v>
      </c>
      <c r="I37" s="69">
        <v>5.884217713616855</v>
      </c>
      <c r="J37" s="69">
        <v>0.9438062713443031</v>
      </c>
      <c r="K37" s="69">
        <v>16.096459966737942</v>
      </c>
      <c r="L37" s="69">
        <v>10.161779575328614</v>
      </c>
      <c r="M37" s="69">
        <v>6.244454303460515</v>
      </c>
      <c r="N37" s="69">
        <v>13.58849504685376</v>
      </c>
      <c r="O37" s="69">
        <v>2.626901502735394</v>
      </c>
      <c r="P37" s="69">
        <v>13.044166026662387</v>
      </c>
    </row>
    <row r="38" spans="2:16" s="55" customFormat="1" ht="15" customHeight="1">
      <c r="B38" s="59" t="s">
        <v>124</v>
      </c>
      <c r="C38" s="69">
        <v>6.7079558557074614</v>
      </c>
      <c r="D38" s="69">
        <v>0.5034330805492929</v>
      </c>
      <c r="E38" s="69">
        <v>0.5123225979713678</v>
      </c>
      <c r="F38" s="69">
        <v>1.065807735616833</v>
      </c>
      <c r="G38" s="69">
        <v>1.159738970066676</v>
      </c>
      <c r="H38" s="69">
        <v>3.1519911889165844</v>
      </c>
      <c r="I38" s="69">
        <v>64.9856938483548</v>
      </c>
      <c r="J38" s="69">
        <v>0.6581806892269482</v>
      </c>
      <c r="K38" s="69">
        <v>0.5167498218104063</v>
      </c>
      <c r="L38" s="69">
        <v>3.7917087967644085</v>
      </c>
      <c r="M38" s="69">
        <v>4.569653948535936</v>
      </c>
      <c r="N38" s="69">
        <v>11.775135724529562</v>
      </c>
      <c r="O38" s="69">
        <v>4.071928164169802</v>
      </c>
      <c r="P38" s="69">
        <v>11.392611102832449</v>
      </c>
    </row>
    <row r="39" spans="2:16" s="55" customFormat="1" ht="15" customHeight="1">
      <c r="B39" s="59" t="s">
        <v>71</v>
      </c>
      <c r="C39" s="69">
        <v>0.12057321693295997</v>
      </c>
      <c r="D39" s="69">
        <v>0.28950604632096744</v>
      </c>
      <c r="E39" s="69">
        <v>0.024789803127646826</v>
      </c>
      <c r="F39" s="69">
        <v>0.010474768900411135</v>
      </c>
      <c r="G39" s="69">
        <v>0</v>
      </c>
      <c r="H39" s="69">
        <v>0.08477769404672193</v>
      </c>
      <c r="I39" s="69">
        <v>0.07722070490310834</v>
      </c>
      <c r="J39" s="69">
        <v>57.51629928593604</v>
      </c>
      <c r="K39" s="69">
        <v>0.008909479686386316</v>
      </c>
      <c r="L39" s="69">
        <v>17.17222783956859</v>
      </c>
      <c r="M39" s="69">
        <v>0.14418811002661935</v>
      </c>
      <c r="N39" s="69">
        <v>3.5822108895640774</v>
      </c>
      <c r="O39" s="69">
        <v>2.040580780683733</v>
      </c>
      <c r="P39" s="69">
        <v>3.505656873645961</v>
      </c>
    </row>
    <row r="40" spans="2:16" s="55" customFormat="1" ht="15" customHeight="1">
      <c r="B40" s="59" t="s">
        <v>155</v>
      </c>
      <c r="C40" s="69">
        <v>0.025037061439631032</v>
      </c>
      <c r="D40" s="69">
        <v>0.017934002869440458</v>
      </c>
      <c r="E40" s="69">
        <v>0.1332451918111017</v>
      </c>
      <c r="F40" s="69">
        <v>0.29591222143661455</v>
      </c>
      <c r="G40" s="69">
        <v>1.379628316073202</v>
      </c>
      <c r="H40" s="69">
        <v>0.092023650802852</v>
      </c>
      <c r="I40" s="69">
        <v>0.037391078163610356</v>
      </c>
      <c r="J40" s="69">
        <v>0.04346476249611922</v>
      </c>
      <c r="K40" s="69">
        <v>62.577215490615345</v>
      </c>
      <c r="L40" s="69">
        <v>1.8368722615436468</v>
      </c>
      <c r="M40" s="69">
        <v>0.277284826974268</v>
      </c>
      <c r="N40" s="69">
        <v>2.6651581472712165</v>
      </c>
      <c r="O40" s="69">
        <v>0.2423766764386787</v>
      </c>
      <c r="P40" s="69">
        <v>2.5448480610736026</v>
      </c>
    </row>
    <row r="41" spans="2:16" s="55" customFormat="1" ht="15" customHeight="1">
      <c r="B41" s="59" t="s">
        <v>157</v>
      </c>
      <c r="C41" s="69">
        <v>0.5910064239828694</v>
      </c>
      <c r="D41" s="69">
        <v>0.07109551137528182</v>
      </c>
      <c r="E41" s="69">
        <v>0.0867643109467639</v>
      </c>
      <c r="F41" s="69">
        <v>4.68484039070888</v>
      </c>
      <c r="G41" s="69">
        <v>4.571570435522769</v>
      </c>
      <c r="H41" s="69">
        <v>0.6760477653469364</v>
      </c>
      <c r="I41" s="69">
        <v>0.5941930029912863</v>
      </c>
      <c r="J41" s="69">
        <v>1.5771499534306117</v>
      </c>
      <c r="K41" s="69">
        <v>0.22273699215965787</v>
      </c>
      <c r="L41" s="69">
        <v>0.13481631277384565</v>
      </c>
      <c r="M41" s="69">
        <v>0</v>
      </c>
      <c r="N41" s="69">
        <v>0.8056024287483913</v>
      </c>
      <c r="O41" s="69">
        <v>0.27238521733108656</v>
      </c>
      <c r="P41" s="69">
        <v>0.779124015635209</v>
      </c>
    </row>
    <row r="42" spans="2:16" s="55" customFormat="1" ht="15" customHeight="1">
      <c r="B42" s="59" t="s">
        <v>77</v>
      </c>
      <c r="C42" s="69">
        <v>10.536649645857354</v>
      </c>
      <c r="D42" s="69">
        <v>1.681953269112523</v>
      </c>
      <c r="E42" s="69">
        <v>10.594542111678063</v>
      </c>
      <c r="F42" s="69">
        <v>2.8255689108859037</v>
      </c>
      <c r="G42" s="69">
        <v>3.1813023123847355</v>
      </c>
      <c r="H42" s="69">
        <v>11.801489768709061</v>
      </c>
      <c r="I42" s="69">
        <v>3.0359929769801015</v>
      </c>
      <c r="J42" s="69">
        <v>3.4482044913587915</v>
      </c>
      <c r="K42" s="69">
        <v>0.6385127108576859</v>
      </c>
      <c r="L42" s="69">
        <v>3.370407819346141</v>
      </c>
      <c r="M42" s="69">
        <v>72.37133984028394</v>
      </c>
      <c r="N42" s="69">
        <v>7.174191774146664</v>
      </c>
      <c r="O42" s="69">
        <v>0</v>
      </c>
      <c r="P42" s="69">
        <v>6.817936931876798</v>
      </c>
    </row>
    <row r="43" spans="2:16" s="55" customFormat="1" ht="15" customHeight="1">
      <c r="B43" s="59" t="s">
        <v>58</v>
      </c>
      <c r="C43" s="69">
        <v>100</v>
      </c>
      <c r="D43" s="69">
        <v>100</v>
      </c>
      <c r="E43" s="69">
        <v>100</v>
      </c>
      <c r="F43" s="69">
        <v>100</v>
      </c>
      <c r="G43" s="69">
        <v>100</v>
      </c>
      <c r="H43" s="69">
        <v>100</v>
      </c>
      <c r="I43" s="69">
        <v>100</v>
      </c>
      <c r="J43" s="69">
        <v>100</v>
      </c>
      <c r="K43" s="69">
        <v>100</v>
      </c>
      <c r="L43" s="69">
        <v>100</v>
      </c>
      <c r="M43" s="69">
        <v>100</v>
      </c>
      <c r="N43" s="69">
        <v>100</v>
      </c>
      <c r="O43" s="69">
        <v>100</v>
      </c>
      <c r="P43" s="69">
        <v>100</v>
      </c>
    </row>
    <row r="44" spans="2:16" s="55" customFormat="1" ht="12.75">
      <c r="B44" s="59" t="s">
        <v>196</v>
      </c>
      <c r="C44" s="72">
        <v>603.1649518541038</v>
      </c>
      <c r="D44" s="73">
        <v>552.4660122716754</v>
      </c>
      <c r="E44" s="73">
        <v>567.2817189431804</v>
      </c>
      <c r="F44" s="73">
        <v>513.5629463265059</v>
      </c>
      <c r="G44" s="73">
        <v>464.43748970515566</v>
      </c>
      <c r="H44" s="73">
        <v>543.6682082837626</v>
      </c>
      <c r="I44" s="73">
        <v>619.3376896666298</v>
      </c>
      <c r="J44" s="73">
        <v>485.51933435163596</v>
      </c>
      <c r="K44" s="73">
        <v>617.1441139275306</v>
      </c>
      <c r="L44" s="76"/>
      <c r="M44" s="73">
        <v>6.232889970411747</v>
      </c>
      <c r="N44" s="73">
        <v>566.9143876337694</v>
      </c>
      <c r="O44" s="76">
        <v>7.921192174072043</v>
      </c>
      <c r="P44" s="76">
        <v>6.690671759120785</v>
      </c>
    </row>
    <row r="45" spans="2:16" s="55" customFormat="1" ht="25.5" customHeight="1">
      <c r="B45" s="221" t="s">
        <v>204</v>
      </c>
      <c r="C45" s="221"/>
      <c r="D45" s="221"/>
      <c r="E45" s="221"/>
      <c r="F45" s="221"/>
      <c r="G45" s="221"/>
      <c r="H45" s="221"/>
      <c r="I45" s="221"/>
      <c r="J45" s="221"/>
      <c r="K45" s="221"/>
      <c r="L45" s="221"/>
      <c r="M45" s="221"/>
      <c r="N45" s="221"/>
      <c r="O45" s="221"/>
      <c r="P45" s="221"/>
    </row>
    <row r="46" s="66" customFormat="1" ht="12.75"/>
    <row r="47" s="66" customFormat="1" ht="12.75">
      <c r="B47" s="95" t="s">
        <v>245</v>
      </c>
    </row>
    <row r="48" s="66" customFormat="1" ht="12.75"/>
    <row r="49" s="66" customFormat="1" ht="12.75"/>
    <row r="50" s="66" customFormat="1" ht="12.75"/>
    <row r="51" s="55" customFormat="1" ht="12.75"/>
    <row r="52" spans="2:16" s="55" customFormat="1" ht="16.5" customHeight="1">
      <c r="B52" s="202" t="s">
        <v>200</v>
      </c>
      <c r="C52" s="202"/>
      <c r="D52" s="202"/>
      <c r="E52" s="202"/>
      <c r="F52" s="202"/>
      <c r="G52" s="202"/>
      <c r="H52" s="202"/>
      <c r="I52" s="202"/>
      <c r="J52" s="202"/>
      <c r="K52" s="202"/>
      <c r="L52" s="202"/>
      <c r="M52" s="202"/>
      <c r="N52" s="202"/>
      <c r="O52" s="202"/>
      <c r="P52" s="202"/>
    </row>
    <row r="53" s="55" customFormat="1" ht="12.75"/>
    <row r="54" spans="2:16" s="55" customFormat="1" ht="12.75" customHeight="1">
      <c r="B54" s="219"/>
      <c r="C54" s="222" t="s">
        <v>75</v>
      </c>
      <c r="D54" s="222"/>
      <c r="E54" s="222"/>
      <c r="F54" s="222"/>
      <c r="G54" s="222"/>
      <c r="H54" s="222"/>
      <c r="I54" s="222"/>
      <c r="J54" s="222"/>
      <c r="K54" s="222"/>
      <c r="L54" s="222"/>
      <c r="M54" s="222"/>
      <c r="N54" s="211" t="s">
        <v>78</v>
      </c>
      <c r="O54" s="203" t="s">
        <v>76</v>
      </c>
      <c r="P54" s="197" t="s">
        <v>58</v>
      </c>
    </row>
    <row r="55" spans="2:16" s="55" customFormat="1" ht="12.75">
      <c r="B55" s="220"/>
      <c r="C55" s="56" t="s">
        <v>59</v>
      </c>
      <c r="D55" s="56" t="s">
        <v>60</v>
      </c>
      <c r="E55" s="56" t="s">
        <v>61</v>
      </c>
      <c r="F55" s="56" t="s">
        <v>62</v>
      </c>
      <c r="G55" s="56" t="s">
        <v>63</v>
      </c>
      <c r="H55" s="56" t="s">
        <v>64</v>
      </c>
      <c r="I55" s="56" t="s">
        <v>65</v>
      </c>
      <c r="J55" s="56" t="s">
        <v>66</v>
      </c>
      <c r="K55" s="56" t="s">
        <v>67</v>
      </c>
      <c r="L55" s="56">
        <v>88</v>
      </c>
      <c r="M55" s="56">
        <v>99</v>
      </c>
      <c r="N55" s="212"/>
      <c r="O55" s="213"/>
      <c r="P55" s="198"/>
    </row>
    <row r="56" spans="2:16" s="55" customFormat="1" ht="15" customHeight="1">
      <c r="B56" s="59" t="s">
        <v>68</v>
      </c>
      <c r="C56" s="69">
        <v>79.99745109284395</v>
      </c>
      <c r="D56" s="69">
        <v>9.458309150706132</v>
      </c>
      <c r="E56" s="69">
        <v>14.922194075376105</v>
      </c>
      <c r="F56" s="69">
        <v>25.75153374233129</v>
      </c>
      <c r="G56" s="69">
        <v>18.893063492564647</v>
      </c>
      <c r="H56" s="69">
        <v>22.049753952165723</v>
      </c>
      <c r="I56" s="69">
        <v>24.987653921195587</v>
      </c>
      <c r="J56" s="69">
        <v>13.192819685357</v>
      </c>
      <c r="K56" s="69">
        <v>19.303546806700503</v>
      </c>
      <c r="L56" s="69">
        <v>31.4681657733037</v>
      </c>
      <c r="M56" s="69">
        <v>3.297982410760476</v>
      </c>
      <c r="N56" s="69">
        <v>28.52016547395795</v>
      </c>
      <c r="O56" s="69">
        <v>46.83261366522733</v>
      </c>
      <c r="P56" s="69">
        <v>28.946428655891854</v>
      </c>
    </row>
    <row r="57" spans="2:16" s="55" customFormat="1" ht="15" customHeight="1">
      <c r="B57" s="62" t="s">
        <v>210</v>
      </c>
      <c r="C57" s="69">
        <v>0.7554677598646247</v>
      </c>
      <c r="D57" s="69">
        <v>87.19674985490424</v>
      </c>
      <c r="E57" s="69">
        <v>0.20679315514656466</v>
      </c>
      <c r="F57" s="69">
        <v>0.07157464212678936</v>
      </c>
      <c r="G57" s="69">
        <v>0.29994001199760045</v>
      </c>
      <c r="H57" s="69">
        <v>0.28651858431167493</v>
      </c>
      <c r="I57" s="69">
        <v>0.308449575375847</v>
      </c>
      <c r="J57" s="69">
        <v>24.73779749899153</v>
      </c>
      <c r="K57" s="69">
        <v>0.24056091765189075</v>
      </c>
      <c r="L57" s="69">
        <v>22.35586351157014</v>
      </c>
      <c r="M57" s="69">
        <v>6.078634247284015</v>
      </c>
      <c r="N57" s="69">
        <v>18.391725817835788</v>
      </c>
      <c r="O57" s="69">
        <v>21.762763525527053</v>
      </c>
      <c r="P57" s="69">
        <v>18.470194258794148</v>
      </c>
    </row>
    <row r="58" spans="2:16" s="55" customFormat="1" ht="15" customHeight="1">
      <c r="B58" s="59" t="s">
        <v>72</v>
      </c>
      <c r="C58" s="69">
        <v>0.1840877390485496</v>
      </c>
      <c r="D58" s="69">
        <v>0.05545882504675308</v>
      </c>
      <c r="E58" s="69">
        <v>72.80876802977822</v>
      </c>
      <c r="F58" s="69">
        <v>0.033231083844580775</v>
      </c>
      <c r="G58" s="69">
        <v>0.0884033719571875</v>
      </c>
      <c r="H58" s="69">
        <v>0.038680008882076115</v>
      </c>
      <c r="I58" s="69">
        <v>0.10200694618728799</v>
      </c>
      <c r="J58" s="69">
        <v>0.09681323114158935</v>
      </c>
      <c r="K58" s="69">
        <v>0</v>
      </c>
      <c r="L58" s="69">
        <v>4.575761537455876</v>
      </c>
      <c r="M58" s="69">
        <v>6.052767718572167</v>
      </c>
      <c r="N58" s="69">
        <v>8.698641994888565</v>
      </c>
      <c r="O58" s="69">
        <v>11.303022606045213</v>
      </c>
      <c r="P58" s="69">
        <v>8.759264777527092</v>
      </c>
    </row>
    <row r="59" spans="2:16" s="55" customFormat="1" ht="15" customHeight="1">
      <c r="B59" s="59" t="s">
        <v>73</v>
      </c>
      <c r="C59" s="69">
        <v>0.06159858960470698</v>
      </c>
      <c r="D59" s="69">
        <v>0.022570452053911137</v>
      </c>
      <c r="E59" s="69">
        <v>0.027917075944786228</v>
      </c>
      <c r="F59" s="69">
        <v>63.88292433537832</v>
      </c>
      <c r="G59" s="69">
        <v>0.06630252896789063</v>
      </c>
      <c r="H59" s="69">
        <v>0.03438223011740099</v>
      </c>
      <c r="I59" s="69">
        <v>0.07286210441949142</v>
      </c>
      <c r="J59" s="69">
        <v>0.038321903993545785</v>
      </c>
      <c r="K59" s="69">
        <v>0.08214275236893831</v>
      </c>
      <c r="L59" s="69">
        <v>8.589358086024317</v>
      </c>
      <c r="M59" s="69">
        <v>0.5302638385928609</v>
      </c>
      <c r="N59" s="69">
        <v>3.1530609897686537</v>
      </c>
      <c r="O59" s="69">
        <v>1.8592837185674371</v>
      </c>
      <c r="P59" s="69">
        <v>3.1229454306377384</v>
      </c>
    </row>
    <row r="60" spans="2:16" s="55" customFormat="1" ht="15" customHeight="1">
      <c r="B60" s="59" t="s">
        <v>74</v>
      </c>
      <c r="C60" s="69">
        <v>0.029737250153996475</v>
      </c>
      <c r="D60" s="69">
        <v>0</v>
      </c>
      <c r="E60" s="69">
        <v>0.020679315514656463</v>
      </c>
      <c r="F60" s="69">
        <v>0.005112474437627812</v>
      </c>
      <c r="G60" s="69">
        <v>70.47327376629937</v>
      </c>
      <c r="H60" s="69">
        <v>0.053722234558439046</v>
      </c>
      <c r="I60" s="69">
        <v>0.00971494725593219</v>
      </c>
      <c r="J60" s="69">
        <v>0.002016942315449778</v>
      </c>
      <c r="K60" s="69">
        <v>0.029336697274620824</v>
      </c>
      <c r="L60" s="69">
        <v>1.0851091645966793</v>
      </c>
      <c r="M60" s="69">
        <v>0</v>
      </c>
      <c r="N60" s="69">
        <v>2.7319910265366087</v>
      </c>
      <c r="O60" s="69">
        <v>1.6713233426466854</v>
      </c>
      <c r="P60" s="69">
        <v>2.707301614329838</v>
      </c>
    </row>
    <row r="61" spans="2:16" s="55" customFormat="1" ht="15" customHeight="1">
      <c r="B61" s="59" t="s">
        <v>69</v>
      </c>
      <c r="C61" s="69">
        <v>3.751849727762555</v>
      </c>
      <c r="D61" s="69">
        <v>0.5610369510543626</v>
      </c>
      <c r="E61" s="69">
        <v>0.7878819211084113</v>
      </c>
      <c r="F61" s="69">
        <v>2.635480572597137</v>
      </c>
      <c r="G61" s="69">
        <v>1.4333975310201117</v>
      </c>
      <c r="H61" s="69">
        <v>62.67665661463967</v>
      </c>
      <c r="I61" s="69">
        <v>6.442629188559031</v>
      </c>
      <c r="J61" s="69">
        <v>1.0266236385639371</v>
      </c>
      <c r="K61" s="69">
        <v>14.82089946313844</v>
      </c>
      <c r="L61" s="69">
        <v>5.856974767943522</v>
      </c>
      <c r="M61" s="69">
        <v>7.048629073978272</v>
      </c>
      <c r="N61" s="69">
        <v>13.369273999353505</v>
      </c>
      <c r="O61" s="69">
        <v>6.172212344424689</v>
      </c>
      <c r="P61" s="69">
        <v>13.201746295271475</v>
      </c>
    </row>
    <row r="62" spans="2:16" s="55" customFormat="1" ht="15" customHeight="1">
      <c r="B62" s="59" t="s">
        <v>124</v>
      </c>
      <c r="C62" s="69">
        <v>3.274637665767469</v>
      </c>
      <c r="D62" s="69">
        <v>0.5965048042819372</v>
      </c>
      <c r="E62" s="69">
        <v>0.34948043219769426</v>
      </c>
      <c r="F62" s="69">
        <v>1.0736196319018405</v>
      </c>
      <c r="G62" s="69">
        <v>2.1595680863827234</v>
      </c>
      <c r="H62" s="69">
        <v>4.308523211586811</v>
      </c>
      <c r="I62" s="69">
        <v>64.85779745954129</v>
      </c>
      <c r="J62" s="69">
        <v>0.9257765227914482</v>
      </c>
      <c r="K62" s="69">
        <v>0.7070144043183618</v>
      </c>
      <c r="L62" s="69">
        <v>4.654203163812263</v>
      </c>
      <c r="M62" s="69">
        <v>3.9446456285566476</v>
      </c>
      <c r="N62" s="69">
        <v>11.438502356563207</v>
      </c>
      <c r="O62" s="69">
        <v>6.212852425704852</v>
      </c>
      <c r="P62" s="69">
        <v>11.316863668828251</v>
      </c>
    </row>
    <row r="63" spans="2:16" s="55" customFormat="1" ht="15" customHeight="1">
      <c r="B63" s="59" t="s">
        <v>71</v>
      </c>
      <c r="C63" s="69">
        <v>0.1366497447552695</v>
      </c>
      <c r="D63" s="69">
        <v>0.22892887083252725</v>
      </c>
      <c r="E63" s="69">
        <v>0.025849144393320582</v>
      </c>
      <c r="F63" s="69">
        <v>0.03067484662576687</v>
      </c>
      <c r="G63" s="69">
        <v>0.05683073911533483</v>
      </c>
      <c r="H63" s="69">
        <v>0.06303408854856848</v>
      </c>
      <c r="I63" s="69">
        <v>0.07043336760550838</v>
      </c>
      <c r="J63" s="69">
        <v>57.16014521984671</v>
      </c>
      <c r="K63" s="69">
        <v>0.014668348637310412</v>
      </c>
      <c r="L63" s="69">
        <v>15.113086677997124</v>
      </c>
      <c r="M63" s="69">
        <v>0.14226590791515778</v>
      </c>
      <c r="N63" s="69">
        <v>3.667110174323933</v>
      </c>
      <c r="O63" s="69">
        <v>3.794767589535179</v>
      </c>
      <c r="P63" s="69">
        <v>3.6700816861303855</v>
      </c>
    </row>
    <row r="64" spans="2:16" s="55" customFormat="1" ht="15" customHeight="1">
      <c r="B64" s="59" t="s">
        <v>155</v>
      </c>
      <c r="C64" s="69">
        <v>0.036109518044138575</v>
      </c>
      <c r="D64" s="69">
        <v>0.011607661056297156</v>
      </c>
      <c r="E64" s="69">
        <v>0.06100398076823657</v>
      </c>
      <c r="F64" s="69">
        <v>0.1278118609406953</v>
      </c>
      <c r="G64" s="69">
        <v>1.3797240551889622</v>
      </c>
      <c r="H64" s="69">
        <v>0.04297778764675124</v>
      </c>
      <c r="I64" s="69">
        <v>0.06476631503954793</v>
      </c>
      <c r="J64" s="69">
        <v>0</v>
      </c>
      <c r="K64" s="69">
        <v>64.21216299469006</v>
      </c>
      <c r="L64" s="69">
        <v>1.69956857105504</v>
      </c>
      <c r="M64" s="69">
        <v>0.9699948266942576</v>
      </c>
      <c r="N64" s="69">
        <v>2.766131834366234</v>
      </c>
      <c r="O64" s="69">
        <v>0.39116078232156465</v>
      </c>
      <c r="P64" s="69">
        <v>2.710849072221513</v>
      </c>
    </row>
    <row r="65" spans="2:16" s="55" customFormat="1" ht="15" customHeight="1">
      <c r="B65" s="59" t="s">
        <v>157</v>
      </c>
      <c r="C65" s="69">
        <v>0.3256936921628185</v>
      </c>
      <c r="D65" s="69">
        <v>0.6455149287418586</v>
      </c>
      <c r="E65" s="69">
        <v>0.029985007496251874</v>
      </c>
      <c r="F65" s="69">
        <v>3.542944785276074</v>
      </c>
      <c r="G65" s="69">
        <v>2.4153064124017303</v>
      </c>
      <c r="H65" s="69">
        <v>0.5128682659178981</v>
      </c>
      <c r="I65" s="69">
        <v>0.6549493608374285</v>
      </c>
      <c r="J65" s="69">
        <v>0.463896732553449</v>
      </c>
      <c r="K65" s="69">
        <v>0.16135183501041453</v>
      </c>
      <c r="L65" s="69">
        <v>1.3073604392731075</v>
      </c>
      <c r="M65" s="69">
        <v>0</v>
      </c>
      <c r="N65" s="69">
        <v>0.67204122078812</v>
      </c>
      <c r="O65" s="69">
        <v>0</v>
      </c>
      <c r="P65" s="69">
        <v>0.656397958556232</v>
      </c>
    </row>
    <row r="66" spans="2:16" s="55" customFormat="1" ht="15" customHeight="1">
      <c r="B66" s="59" t="s">
        <v>77</v>
      </c>
      <c r="C66" s="69">
        <v>11.446717219991928</v>
      </c>
      <c r="D66" s="69">
        <v>1.2233185013219836</v>
      </c>
      <c r="E66" s="69">
        <v>10.759447862275758</v>
      </c>
      <c r="F66" s="69">
        <v>2.8450920245398774</v>
      </c>
      <c r="G66" s="69">
        <v>2.7341900041044425</v>
      </c>
      <c r="H66" s="69">
        <v>9.93288302162499</v>
      </c>
      <c r="I66" s="69">
        <v>2.4287368139830474</v>
      </c>
      <c r="J66" s="69">
        <v>2.3557886244453408</v>
      </c>
      <c r="K66" s="69">
        <v>0.42831578020946404</v>
      </c>
      <c r="L66" s="69">
        <v>3.294548306968231</v>
      </c>
      <c r="M66" s="69">
        <v>71.93481634764615</v>
      </c>
      <c r="N66" s="69">
        <v>6.591355111617439</v>
      </c>
      <c r="O66" s="69">
        <v>0</v>
      </c>
      <c r="P66" s="69">
        <v>6.437926581811474</v>
      </c>
    </row>
    <row r="67" spans="2:16" s="55" customFormat="1" ht="15" customHeight="1">
      <c r="B67" s="59" t="s">
        <v>58</v>
      </c>
      <c r="C67" s="69">
        <v>100</v>
      </c>
      <c r="D67" s="69">
        <v>100</v>
      </c>
      <c r="E67" s="69">
        <v>100</v>
      </c>
      <c r="F67" s="69">
        <v>100</v>
      </c>
      <c r="G67" s="69">
        <v>100</v>
      </c>
      <c r="H67" s="69">
        <v>100</v>
      </c>
      <c r="I67" s="69">
        <v>100</v>
      </c>
      <c r="J67" s="69">
        <v>100</v>
      </c>
      <c r="K67" s="69">
        <v>100</v>
      </c>
      <c r="L67" s="69">
        <v>100</v>
      </c>
      <c r="M67" s="69">
        <v>100</v>
      </c>
      <c r="N67" s="69">
        <v>100</v>
      </c>
      <c r="O67" s="69">
        <v>100</v>
      </c>
      <c r="P67" s="69">
        <v>100</v>
      </c>
    </row>
    <row r="68" spans="2:16" s="55" customFormat="1" ht="12.75">
      <c r="B68" s="59" t="s">
        <v>196</v>
      </c>
      <c r="C68" s="72">
        <v>553.7012208030485</v>
      </c>
      <c r="D68" s="73">
        <v>542.1554059959793</v>
      </c>
      <c r="E68" s="73">
        <v>561.9697850087159</v>
      </c>
      <c r="F68" s="73">
        <v>525.333369143379</v>
      </c>
      <c r="G68" s="73">
        <v>519.5702099737533</v>
      </c>
      <c r="H68" s="73">
        <v>543.6303810284068</v>
      </c>
      <c r="I68" s="73">
        <v>616.436852165147</v>
      </c>
      <c r="J68" s="73">
        <v>489.1958559447459</v>
      </c>
      <c r="K68" s="73">
        <v>621.8553315698258</v>
      </c>
      <c r="L68" s="76"/>
      <c r="M68" s="73">
        <v>5.288721657424627</v>
      </c>
      <c r="N68" s="73">
        <v>559.6927178844567</v>
      </c>
      <c r="O68" s="76">
        <v>8.867117117117116</v>
      </c>
      <c r="P68" s="76">
        <v>6.470607138758178</v>
      </c>
    </row>
    <row r="69" spans="2:16" s="55" customFormat="1" ht="25.5" customHeight="1">
      <c r="B69" s="221" t="s">
        <v>203</v>
      </c>
      <c r="C69" s="221"/>
      <c r="D69" s="221"/>
      <c r="E69" s="221"/>
      <c r="F69" s="221"/>
      <c r="G69" s="221"/>
      <c r="H69" s="221"/>
      <c r="I69" s="221"/>
      <c r="J69" s="221"/>
      <c r="K69" s="221"/>
      <c r="L69" s="221"/>
      <c r="M69" s="221"/>
      <c r="N69" s="221"/>
      <c r="O69" s="221"/>
      <c r="P69" s="221"/>
    </row>
    <row r="70" spans="2:16" s="55" customFormat="1" ht="12.75" customHeight="1">
      <c r="B70" s="66"/>
      <c r="C70" s="108"/>
      <c r="D70" s="108"/>
      <c r="E70" s="108"/>
      <c r="F70" s="108"/>
      <c r="G70" s="108"/>
      <c r="H70" s="108"/>
      <c r="I70" s="108"/>
      <c r="J70" s="108"/>
      <c r="K70" s="108"/>
      <c r="L70" s="108"/>
      <c r="M70" s="108"/>
      <c r="N70" s="108"/>
      <c r="O70" s="108"/>
      <c r="P70" s="108"/>
    </row>
    <row r="71" s="66" customFormat="1" ht="12.75">
      <c r="B71" s="95" t="s">
        <v>245</v>
      </c>
    </row>
    <row r="72" spans="2:16" s="55" customFormat="1" ht="12.75" customHeight="1">
      <c r="B72" s="108"/>
      <c r="C72" s="108"/>
      <c r="D72" s="108"/>
      <c r="E72" s="108"/>
      <c r="F72" s="108"/>
      <c r="G72" s="108"/>
      <c r="H72" s="108"/>
      <c r="I72" s="108"/>
      <c r="J72" s="108"/>
      <c r="K72" s="108"/>
      <c r="L72" s="108"/>
      <c r="M72" s="108"/>
      <c r="N72" s="108"/>
      <c r="O72" s="108"/>
      <c r="P72" s="108"/>
    </row>
    <row r="73" spans="2:16" s="55" customFormat="1" ht="12.75" customHeight="1">
      <c r="B73" s="108"/>
      <c r="C73" s="108"/>
      <c r="D73" s="108"/>
      <c r="E73" s="108"/>
      <c r="F73" s="108"/>
      <c r="G73" s="108"/>
      <c r="H73" s="108"/>
      <c r="I73" s="108"/>
      <c r="J73" s="108"/>
      <c r="K73" s="108"/>
      <c r="L73" s="108"/>
      <c r="M73" s="108"/>
      <c r="N73" s="108"/>
      <c r="O73" s="108"/>
      <c r="P73" s="108"/>
    </row>
    <row r="74" spans="2:16" s="55" customFormat="1" ht="12.75" customHeight="1">
      <c r="B74" s="108"/>
      <c r="C74" s="108"/>
      <c r="D74" s="108"/>
      <c r="E74" s="108"/>
      <c r="F74" s="108"/>
      <c r="G74" s="108"/>
      <c r="H74" s="108"/>
      <c r="I74" s="108"/>
      <c r="J74" s="108"/>
      <c r="K74" s="108"/>
      <c r="L74" s="108"/>
      <c r="M74" s="108"/>
      <c r="N74" s="108"/>
      <c r="O74" s="108"/>
      <c r="P74" s="108"/>
    </row>
    <row r="75" spans="2:16" s="55" customFormat="1" ht="12.75" customHeight="1">
      <c r="B75" s="108"/>
      <c r="C75" s="108"/>
      <c r="D75" s="108"/>
      <c r="E75" s="108"/>
      <c r="F75" s="108"/>
      <c r="G75" s="108"/>
      <c r="H75" s="108"/>
      <c r="I75" s="108"/>
      <c r="J75" s="108"/>
      <c r="K75" s="108"/>
      <c r="L75" s="108"/>
      <c r="M75" s="108"/>
      <c r="N75" s="108"/>
      <c r="O75" s="108"/>
      <c r="P75" s="108"/>
    </row>
    <row r="76" spans="2:16" s="55" customFormat="1" ht="16.5" customHeight="1">
      <c r="B76" s="202" t="s">
        <v>199</v>
      </c>
      <c r="C76" s="202"/>
      <c r="D76" s="202"/>
      <c r="E76" s="202"/>
      <c r="F76" s="202"/>
      <c r="G76" s="202"/>
      <c r="H76" s="202"/>
      <c r="I76" s="202"/>
      <c r="J76" s="202"/>
      <c r="K76" s="202"/>
      <c r="L76" s="202"/>
      <c r="M76" s="202"/>
      <c r="N76" s="202"/>
      <c r="O76" s="202"/>
      <c r="P76" s="202"/>
    </row>
    <row r="77" s="55" customFormat="1" ht="12.75"/>
    <row r="78" spans="2:16" s="55" customFormat="1" ht="12.75" customHeight="1">
      <c r="B78" s="219"/>
      <c r="C78" s="222" t="s">
        <v>75</v>
      </c>
      <c r="D78" s="222"/>
      <c r="E78" s="222"/>
      <c r="F78" s="222"/>
      <c r="G78" s="222"/>
      <c r="H78" s="222"/>
      <c r="I78" s="222"/>
      <c r="J78" s="222"/>
      <c r="K78" s="222"/>
      <c r="L78" s="222"/>
      <c r="M78" s="222"/>
      <c r="N78" s="211" t="s">
        <v>78</v>
      </c>
      <c r="O78" s="203" t="s">
        <v>76</v>
      </c>
      <c r="P78" s="197" t="s">
        <v>58</v>
      </c>
    </row>
    <row r="79" spans="2:16" s="55" customFormat="1" ht="12.75">
      <c r="B79" s="220"/>
      <c r="C79" s="56" t="s">
        <v>59</v>
      </c>
      <c r="D79" s="56" t="s">
        <v>60</v>
      </c>
      <c r="E79" s="56" t="s">
        <v>61</v>
      </c>
      <c r="F79" s="56" t="s">
        <v>62</v>
      </c>
      <c r="G79" s="56" t="s">
        <v>63</v>
      </c>
      <c r="H79" s="56" t="s">
        <v>64</v>
      </c>
      <c r="I79" s="56" t="s">
        <v>65</v>
      </c>
      <c r="J79" s="56" t="s">
        <v>66</v>
      </c>
      <c r="K79" s="56" t="s">
        <v>67</v>
      </c>
      <c r="L79" s="56">
        <v>88</v>
      </c>
      <c r="M79" s="56">
        <v>99</v>
      </c>
      <c r="N79" s="212"/>
      <c r="O79" s="213"/>
      <c r="P79" s="198"/>
    </row>
    <row r="80" spans="2:16" s="55" customFormat="1" ht="15" customHeight="1">
      <c r="B80" s="59" t="s">
        <v>68</v>
      </c>
      <c r="C80" s="69">
        <v>81.65043981379503</v>
      </c>
      <c r="D80" s="69">
        <v>8.200787886248923</v>
      </c>
      <c r="E80" s="69">
        <v>16.56851031434704</v>
      </c>
      <c r="F80" s="69">
        <v>23.595077048263235</v>
      </c>
      <c r="G80" s="69">
        <v>19.55704137066444</v>
      </c>
      <c r="H80" s="69">
        <v>21.976513976542567</v>
      </c>
      <c r="I80" s="69">
        <v>24.878327847377104</v>
      </c>
      <c r="J80" s="69">
        <v>12.093761673515129</v>
      </c>
      <c r="K80" s="69">
        <v>20.919859392077512</v>
      </c>
      <c r="L80" s="69">
        <v>36.115865701119155</v>
      </c>
      <c r="M80" s="69">
        <v>5.826543140975556</v>
      </c>
      <c r="N80" s="69">
        <v>28.151743008705083</v>
      </c>
      <c r="O80" s="69">
        <v>45.57263262270699</v>
      </c>
      <c r="P80" s="69">
        <v>28.56595548545515</v>
      </c>
    </row>
    <row r="81" spans="2:16" s="55" customFormat="1" ht="15" customHeight="1">
      <c r="B81" s="62" t="s">
        <v>210</v>
      </c>
      <c r="C81" s="69">
        <v>0.6373261670851873</v>
      </c>
      <c r="D81" s="69">
        <v>89.35922688661825</v>
      </c>
      <c r="E81" s="69">
        <v>1.3301331190458567</v>
      </c>
      <c r="F81" s="69">
        <v>0.13222804251640136</v>
      </c>
      <c r="G81" s="69">
        <v>0.3439519110225337</v>
      </c>
      <c r="H81" s="69">
        <v>0.3166253314559762</v>
      </c>
      <c r="I81" s="69">
        <v>0.1517274543781247</v>
      </c>
      <c r="J81" s="69">
        <v>16.438177063877475</v>
      </c>
      <c r="K81" s="69">
        <v>0.07680264673736449</v>
      </c>
      <c r="L81" s="69">
        <v>19.13100724160632</v>
      </c>
      <c r="M81" s="69">
        <v>2.4333072887599063</v>
      </c>
      <c r="N81" s="69">
        <v>19.14924704487301</v>
      </c>
      <c r="O81" s="69">
        <v>19.643034209221618</v>
      </c>
      <c r="P81" s="69">
        <v>19.16098770845932</v>
      </c>
    </row>
    <row r="82" spans="2:16" s="55" customFormat="1" ht="15" customHeight="1">
      <c r="B82" s="59" t="s">
        <v>72</v>
      </c>
      <c r="C82" s="69">
        <v>0.1820931905957678</v>
      </c>
      <c r="D82" s="69">
        <v>0.1292625877138988</v>
      </c>
      <c r="E82" s="69">
        <v>65.40067881197331</v>
      </c>
      <c r="F82" s="69">
        <v>0.04831409245791588</v>
      </c>
      <c r="G82" s="69">
        <v>0.07714809219197016</v>
      </c>
      <c r="H82" s="69">
        <v>0.13293975541943923</v>
      </c>
      <c r="I82" s="69">
        <v>0.046430259263251276</v>
      </c>
      <c r="J82" s="69">
        <v>0.12327231976092641</v>
      </c>
      <c r="K82" s="69">
        <v>0.017723687708622576</v>
      </c>
      <c r="L82" s="69">
        <v>4.397630019749835</v>
      </c>
      <c r="M82" s="69">
        <v>1.2724634445808685</v>
      </c>
      <c r="N82" s="69">
        <v>7.621565030906722</v>
      </c>
      <c r="O82" s="69">
        <v>9.46950917203768</v>
      </c>
      <c r="P82" s="69">
        <v>7.665503172790039</v>
      </c>
    </row>
    <row r="83" spans="2:16" s="55" customFormat="1" ht="15" customHeight="1">
      <c r="B83" s="59" t="s">
        <v>73</v>
      </c>
      <c r="C83" s="69">
        <v>0.0961863224517967</v>
      </c>
      <c r="D83" s="69">
        <v>0.04862735442570479</v>
      </c>
      <c r="E83" s="69">
        <v>0.34046332617866926</v>
      </c>
      <c r="F83" s="69">
        <v>66.62259065249454</v>
      </c>
      <c r="G83" s="69">
        <v>0.045003053778649264</v>
      </c>
      <c r="H83" s="69">
        <v>0.07933501533095566</v>
      </c>
      <c r="I83" s="69">
        <v>0.08622762434603809</v>
      </c>
      <c r="J83" s="69">
        <v>0.03922301083302204</v>
      </c>
      <c r="K83" s="69">
        <v>0.029539479514370956</v>
      </c>
      <c r="L83" s="69">
        <v>9.387755102040817</v>
      </c>
      <c r="M83" s="69">
        <v>0.022323920080366114</v>
      </c>
      <c r="N83" s="69">
        <v>3.345702462273754</v>
      </c>
      <c r="O83" s="69">
        <v>1.5716410510659395</v>
      </c>
      <c r="P83" s="69">
        <v>3.303521013029481</v>
      </c>
    </row>
    <row r="84" spans="2:16" s="55" customFormat="1" ht="15" customHeight="1">
      <c r="B84" s="59" t="s">
        <v>74</v>
      </c>
      <c r="C84" s="69">
        <v>0.022761648824470977</v>
      </c>
      <c r="D84" s="69">
        <v>0.01661947556321556</v>
      </c>
      <c r="E84" s="69">
        <v>0.009516055700646035</v>
      </c>
      <c r="F84" s="69">
        <v>0</v>
      </c>
      <c r="G84" s="69">
        <v>68.44964479732553</v>
      </c>
      <c r="H84" s="69">
        <v>0.060752038766948034</v>
      </c>
      <c r="I84" s="69">
        <v>0.03316447090232234</v>
      </c>
      <c r="J84" s="69">
        <v>0.04669406051550243</v>
      </c>
      <c r="K84" s="69">
        <v>0.05021711517443063</v>
      </c>
      <c r="L84" s="69">
        <v>1.1718235681369322</v>
      </c>
      <c r="M84" s="69">
        <v>0</v>
      </c>
      <c r="N84" s="69">
        <v>2.610316892011829</v>
      </c>
      <c r="O84" s="69">
        <v>1.065939514129896</v>
      </c>
      <c r="P84" s="69">
        <v>2.5735965870846287</v>
      </c>
    </row>
    <row r="85" spans="2:16" s="55" customFormat="1" ht="15" customHeight="1">
      <c r="B85" s="59" t="s">
        <v>69</v>
      </c>
      <c r="C85" s="69">
        <v>1.4405920965681307</v>
      </c>
      <c r="D85" s="69">
        <v>0.5952234396159054</v>
      </c>
      <c r="E85" s="69">
        <v>1.4485551455427852</v>
      </c>
      <c r="F85" s="69">
        <v>2.8454457610740986</v>
      </c>
      <c r="G85" s="69">
        <v>1.4497412324407728</v>
      </c>
      <c r="H85" s="69">
        <v>63.473730103707304</v>
      </c>
      <c r="I85" s="69">
        <v>5.279783767649717</v>
      </c>
      <c r="J85" s="69">
        <v>0.9208068733657079</v>
      </c>
      <c r="K85" s="69">
        <v>14.019436977520456</v>
      </c>
      <c r="L85" s="69">
        <v>6.20144832126399</v>
      </c>
      <c r="M85" s="69">
        <v>3.6834468132604083</v>
      </c>
      <c r="N85" s="69">
        <v>12.930831492856859</v>
      </c>
      <c r="O85" s="69">
        <v>8.601883986117997</v>
      </c>
      <c r="P85" s="69">
        <v>12.827903105833148</v>
      </c>
    </row>
    <row r="86" spans="2:16" s="55" customFormat="1" ht="15" customHeight="1">
      <c r="B86" s="59" t="s">
        <v>124</v>
      </c>
      <c r="C86" s="69">
        <v>2.2137539098638706</v>
      </c>
      <c r="D86" s="69">
        <v>0.4130247445525052</v>
      </c>
      <c r="E86" s="69">
        <v>1.394630829905791</v>
      </c>
      <c r="F86" s="69">
        <v>1.0527386461882724</v>
      </c>
      <c r="G86" s="69">
        <v>1.668327493651355</v>
      </c>
      <c r="H86" s="69">
        <v>3.8045070865466397</v>
      </c>
      <c r="I86" s="69">
        <v>65.58439943288755</v>
      </c>
      <c r="J86" s="69">
        <v>0.45946955547254387</v>
      </c>
      <c r="K86" s="69">
        <v>0.6528224972675981</v>
      </c>
      <c r="L86" s="69">
        <v>3.6998025016458196</v>
      </c>
      <c r="M86" s="69">
        <v>1.3059493247014176</v>
      </c>
      <c r="N86" s="69">
        <v>11.0160516919302</v>
      </c>
      <c r="O86" s="69">
        <v>6.132870599900843</v>
      </c>
      <c r="P86" s="69">
        <v>10.899945420702647</v>
      </c>
    </row>
    <row r="87" spans="2:16" s="55" customFormat="1" ht="15" customHeight="1">
      <c r="B87" s="59" t="s">
        <v>71</v>
      </c>
      <c r="C87" s="69">
        <v>0.22614799477216324</v>
      </c>
      <c r="D87" s="69">
        <v>0.3034593130616767</v>
      </c>
      <c r="E87" s="69">
        <v>0.12688074267528046</v>
      </c>
      <c r="F87" s="69">
        <v>0.040685551543508114</v>
      </c>
      <c r="G87" s="69">
        <v>0.016072519206660453</v>
      </c>
      <c r="H87" s="69">
        <v>0.1822561163008441</v>
      </c>
      <c r="I87" s="69">
        <v>0.12105031879347655</v>
      </c>
      <c r="J87" s="69">
        <v>68.90549122151663</v>
      </c>
      <c r="K87" s="69">
        <v>0.08271054264023868</v>
      </c>
      <c r="L87" s="69">
        <v>15.418038183015142</v>
      </c>
      <c r="M87" s="69">
        <v>0.6362317222904342</v>
      </c>
      <c r="N87" s="69">
        <v>4.768655427785499</v>
      </c>
      <c r="O87" s="69">
        <v>6.598909271194843</v>
      </c>
      <c r="P87" s="69">
        <v>4.812172951537592</v>
      </c>
    </row>
    <row r="88" spans="2:16" s="55" customFormat="1" ht="15" customHeight="1">
      <c r="B88" s="59" t="s">
        <v>155</v>
      </c>
      <c r="C88" s="69">
        <v>0.05580275195676755</v>
      </c>
      <c r="D88" s="69">
        <v>0</v>
      </c>
      <c r="E88" s="69">
        <v>0.15648624929951258</v>
      </c>
      <c r="F88" s="69">
        <v>0.465340995778874</v>
      </c>
      <c r="G88" s="69">
        <v>0.6525442797904143</v>
      </c>
      <c r="H88" s="69">
        <v>0.11292731911973869</v>
      </c>
      <c r="I88" s="69">
        <v>0.07130361243999303</v>
      </c>
      <c r="J88" s="69">
        <v>0.022413149047441166</v>
      </c>
      <c r="K88" s="69">
        <v>63.501019112043245</v>
      </c>
      <c r="L88" s="69">
        <v>1.066491112574062</v>
      </c>
      <c r="M88" s="69">
        <v>0.36834468132604087</v>
      </c>
      <c r="N88" s="69">
        <v>2.7141644438057955</v>
      </c>
      <c r="O88" s="69">
        <v>1.0708973723351511</v>
      </c>
      <c r="P88" s="69">
        <v>2.6750928614287046</v>
      </c>
    </row>
    <row r="89" spans="2:16" s="55" customFormat="1" ht="15" customHeight="1">
      <c r="B89" s="59" t="s">
        <v>157</v>
      </c>
      <c r="C89" s="69">
        <v>0.2232110078270702</v>
      </c>
      <c r="D89" s="69">
        <v>0.20251138741844146</v>
      </c>
      <c r="E89" s="69">
        <v>0.275965615318735</v>
      </c>
      <c r="F89" s="69">
        <v>2.6089609927274577</v>
      </c>
      <c r="G89" s="69">
        <v>4.317078658908997</v>
      </c>
      <c r="H89" s="69">
        <v>0.36808588194092046</v>
      </c>
      <c r="I89" s="69">
        <v>0.3979736508278681</v>
      </c>
      <c r="J89" s="69">
        <v>0.08404930892790437</v>
      </c>
      <c r="K89" s="69">
        <v>0.30130269104658375</v>
      </c>
      <c r="L89" s="69">
        <v>1.184990125082291</v>
      </c>
      <c r="M89" s="69">
        <v>0.06697176024109834</v>
      </c>
      <c r="N89" s="69">
        <v>0.5435091053774919</v>
      </c>
      <c r="O89" s="69">
        <v>0.27268220128904314</v>
      </c>
      <c r="P89" s="69">
        <v>0.5370697165059347</v>
      </c>
    </row>
    <row r="90" spans="2:16" s="55" customFormat="1" ht="15" customHeight="1">
      <c r="B90" s="59" t="s">
        <v>77</v>
      </c>
      <c r="C90" s="69">
        <v>13.251685096259747</v>
      </c>
      <c r="D90" s="69">
        <v>0.7312569247814846</v>
      </c>
      <c r="E90" s="69">
        <v>12.948179790012372</v>
      </c>
      <c r="F90" s="69">
        <v>2.5886182169557035</v>
      </c>
      <c r="G90" s="69">
        <v>3.4234465910186764</v>
      </c>
      <c r="H90" s="69">
        <v>9.492327374868669</v>
      </c>
      <c r="I90" s="69">
        <v>3.3496115611345565</v>
      </c>
      <c r="J90" s="69">
        <v>0.866641763167725</v>
      </c>
      <c r="K90" s="69">
        <v>0.3485658582695773</v>
      </c>
      <c r="L90" s="69">
        <v>2.2251481237656354</v>
      </c>
      <c r="M90" s="69">
        <v>84.3844179037839</v>
      </c>
      <c r="N90" s="69">
        <v>7.148213399473758</v>
      </c>
      <c r="O90" s="69">
        <v>0</v>
      </c>
      <c r="P90" s="69">
        <v>6.978251977173358</v>
      </c>
    </row>
    <row r="91" spans="2:16" s="55" customFormat="1" ht="15" customHeight="1">
      <c r="B91" s="59" t="s">
        <v>58</v>
      </c>
      <c r="C91" s="69">
        <v>100</v>
      </c>
      <c r="D91" s="69">
        <v>100</v>
      </c>
      <c r="E91" s="69">
        <v>100</v>
      </c>
      <c r="F91" s="69">
        <v>100</v>
      </c>
      <c r="G91" s="69">
        <v>100</v>
      </c>
      <c r="H91" s="69">
        <v>100</v>
      </c>
      <c r="I91" s="69">
        <v>100</v>
      </c>
      <c r="J91" s="69">
        <v>100</v>
      </c>
      <c r="K91" s="69">
        <v>100</v>
      </c>
      <c r="L91" s="69">
        <v>100</v>
      </c>
      <c r="M91" s="69">
        <v>100</v>
      </c>
      <c r="N91" s="69">
        <v>100</v>
      </c>
      <c r="O91" s="69">
        <v>100</v>
      </c>
      <c r="P91" s="69">
        <v>100</v>
      </c>
    </row>
    <row r="92" spans="2:16" s="55" customFormat="1" ht="12.75">
      <c r="B92" s="59" t="s">
        <v>196</v>
      </c>
      <c r="C92" s="72">
        <v>528.5556831941383</v>
      </c>
      <c r="D92" s="73">
        <v>564.1363983609973</v>
      </c>
      <c r="E92" s="73">
        <v>546.0471238950827</v>
      </c>
      <c r="F92" s="73">
        <v>530.343079080807</v>
      </c>
      <c r="G92" s="73">
        <v>512.1750440408963</v>
      </c>
      <c r="H92" s="73">
        <v>541.7839648395903</v>
      </c>
      <c r="I92" s="73">
        <v>602.5277881853378</v>
      </c>
      <c r="J92" s="73">
        <v>519.7906857081832</v>
      </c>
      <c r="K92" s="73">
        <v>616.6302367941712</v>
      </c>
      <c r="L92" s="73"/>
      <c r="M92" s="73">
        <v>6.094271765474954</v>
      </c>
      <c r="N92" s="73">
        <v>557.2377895187233</v>
      </c>
      <c r="O92" s="59"/>
      <c r="P92" s="59"/>
    </row>
    <row r="93" spans="2:16" s="55" customFormat="1" ht="12.75">
      <c r="B93" s="59" t="s">
        <v>57</v>
      </c>
      <c r="C93" s="73">
        <v>5.895444774926512</v>
      </c>
      <c r="D93" s="73">
        <v>6.906523705911239</v>
      </c>
      <c r="E93" s="73">
        <v>6.19967739954768</v>
      </c>
      <c r="F93" s="73">
        <v>6.528857343347736</v>
      </c>
      <c r="G93" s="73">
        <v>5.325292629154535</v>
      </c>
      <c r="H93" s="73">
        <v>6.432400882599676</v>
      </c>
      <c r="I93" s="73">
        <v>6.672962784988107</v>
      </c>
      <c r="J93" s="73">
        <v>6.151422932802939</v>
      </c>
      <c r="K93" s="73">
        <v>6.451724838685339</v>
      </c>
      <c r="L93" s="76">
        <v>6.022997620935765</v>
      </c>
      <c r="M93" s="76">
        <v>4.594358974358975</v>
      </c>
      <c r="N93" s="73">
        <v>6.3601866380625465</v>
      </c>
      <c r="O93" s="76">
        <v>8.397169025811824</v>
      </c>
      <c r="P93" s="76">
        <v>6.405169094162684</v>
      </c>
    </row>
    <row r="94" spans="2:16" s="55" customFormat="1" ht="25.5" customHeight="1">
      <c r="B94" s="221" t="s">
        <v>202</v>
      </c>
      <c r="C94" s="221"/>
      <c r="D94" s="221"/>
      <c r="E94" s="221"/>
      <c r="F94" s="221"/>
      <c r="G94" s="221"/>
      <c r="H94" s="221"/>
      <c r="I94" s="221"/>
      <c r="J94" s="221"/>
      <c r="K94" s="221"/>
      <c r="L94" s="221"/>
      <c r="M94" s="221"/>
      <c r="N94" s="221"/>
      <c r="O94" s="221"/>
      <c r="P94" s="221"/>
    </row>
    <row r="95" s="66" customFormat="1" ht="12.75" customHeight="1"/>
    <row r="96" spans="1:2" ht="12.75">
      <c r="A96" s="37"/>
      <c r="B96" s="95" t="s">
        <v>245</v>
      </c>
    </row>
    <row r="97" s="66" customFormat="1" ht="12.75"/>
    <row r="98" s="66" customFormat="1" ht="12.75"/>
    <row r="99" s="66" customFormat="1" ht="12.75"/>
    <row r="100" s="66" customFormat="1" ht="12.75"/>
    <row r="101" spans="2:16" s="55" customFormat="1" ht="16.5" customHeight="1">
      <c r="B101" s="202" t="s">
        <v>14</v>
      </c>
      <c r="C101" s="202"/>
      <c r="D101" s="202"/>
      <c r="E101" s="202"/>
      <c r="F101" s="202"/>
      <c r="G101" s="202"/>
      <c r="H101" s="202"/>
      <c r="I101" s="202"/>
      <c r="J101" s="202"/>
      <c r="K101" s="202"/>
      <c r="L101" s="202"/>
      <c r="M101" s="202"/>
      <c r="N101" s="202"/>
      <c r="O101" s="202"/>
      <c r="P101" s="202"/>
    </row>
    <row r="102" s="55" customFormat="1" ht="12.75"/>
    <row r="103" spans="2:16" s="55" customFormat="1" ht="12.75" customHeight="1">
      <c r="B103" s="219"/>
      <c r="C103" s="222" t="s">
        <v>75</v>
      </c>
      <c r="D103" s="222"/>
      <c r="E103" s="222"/>
      <c r="F103" s="222"/>
      <c r="G103" s="222"/>
      <c r="H103" s="222"/>
      <c r="I103" s="222"/>
      <c r="J103" s="222"/>
      <c r="K103" s="222"/>
      <c r="L103" s="222"/>
      <c r="M103" s="222"/>
      <c r="N103" s="211" t="s">
        <v>78</v>
      </c>
      <c r="O103" s="203" t="s">
        <v>76</v>
      </c>
      <c r="P103" s="197" t="s">
        <v>58</v>
      </c>
    </row>
    <row r="104" spans="2:16" s="55" customFormat="1" ht="12.75">
      <c r="B104" s="220"/>
      <c r="C104" s="56" t="s">
        <v>59</v>
      </c>
      <c r="D104" s="56" t="s">
        <v>60</v>
      </c>
      <c r="E104" s="56" t="s">
        <v>61</v>
      </c>
      <c r="F104" s="56" t="s">
        <v>62</v>
      </c>
      <c r="G104" s="56" t="s">
        <v>63</v>
      </c>
      <c r="H104" s="56" t="s">
        <v>64</v>
      </c>
      <c r="I104" s="56" t="s">
        <v>65</v>
      </c>
      <c r="J104" s="56" t="s">
        <v>66</v>
      </c>
      <c r="K104" s="56" t="s">
        <v>67</v>
      </c>
      <c r="L104" s="56">
        <v>88</v>
      </c>
      <c r="M104" s="56">
        <v>99</v>
      </c>
      <c r="N104" s="212"/>
      <c r="O104" s="213"/>
      <c r="P104" s="198"/>
    </row>
    <row r="105" spans="2:16" s="55" customFormat="1" ht="15" customHeight="1">
      <c r="B105" s="59" t="s">
        <v>68</v>
      </c>
      <c r="C105" s="69">
        <v>80.88938575243773</v>
      </c>
      <c r="D105" s="69">
        <v>6.617837574807727</v>
      </c>
      <c r="E105" s="69">
        <v>14.190952013773726</v>
      </c>
      <c r="F105" s="69">
        <v>23.489233015277126</v>
      </c>
      <c r="G105" s="69">
        <v>18.87084034479206</v>
      </c>
      <c r="H105" s="69">
        <v>20.44976289270895</v>
      </c>
      <c r="I105" s="69">
        <v>22.690980270952455</v>
      </c>
      <c r="J105" s="69">
        <v>9.503041647168928</v>
      </c>
      <c r="K105" s="69">
        <v>21.64126536885246</v>
      </c>
      <c r="L105" s="69">
        <v>33.05378831694621</v>
      </c>
      <c r="M105" s="69">
        <v>46.10649871170913</v>
      </c>
      <c r="N105" s="69">
        <v>26.773974779590436</v>
      </c>
      <c r="O105" s="69">
        <v>49.03869793971579</v>
      </c>
      <c r="P105" s="69">
        <v>27.326483073855655</v>
      </c>
    </row>
    <row r="106" spans="2:16" s="55" customFormat="1" ht="15" customHeight="1">
      <c r="B106" s="62" t="s">
        <v>210</v>
      </c>
      <c r="C106" s="69">
        <v>0.4316502080616111</v>
      </c>
      <c r="D106" s="69">
        <v>91.69357743666227</v>
      </c>
      <c r="E106" s="69">
        <v>0.25456043433713943</v>
      </c>
      <c r="F106" s="69">
        <v>0.13035090463527818</v>
      </c>
      <c r="G106" s="69">
        <v>0.1785775610426182</v>
      </c>
      <c r="H106" s="69">
        <v>0.29416123295791347</v>
      </c>
      <c r="I106" s="69">
        <v>0.2567008362094129</v>
      </c>
      <c r="J106" s="69">
        <v>12.559663079082826</v>
      </c>
      <c r="K106" s="69">
        <v>0.06083504098360656</v>
      </c>
      <c r="L106" s="69">
        <v>18.10294968189705</v>
      </c>
      <c r="M106" s="69">
        <v>3.5356427139994273</v>
      </c>
      <c r="N106" s="69">
        <v>19.384279661759223</v>
      </c>
      <c r="O106" s="69">
        <v>17.51487436691744</v>
      </c>
      <c r="P106" s="69">
        <v>19.337889597830955</v>
      </c>
    </row>
    <row r="107" spans="2:16" s="55" customFormat="1" ht="15" customHeight="1">
      <c r="B107" s="59" t="s">
        <v>72</v>
      </c>
      <c r="C107" s="69">
        <v>0.11334699708092665</v>
      </c>
      <c r="D107" s="69">
        <v>0.0966891853462168</v>
      </c>
      <c r="E107" s="69">
        <v>69.4685918899792</v>
      </c>
      <c r="F107" s="69">
        <v>0.05735439803952239</v>
      </c>
      <c r="G107" s="69">
        <v>0.02747347092963357</v>
      </c>
      <c r="H107" s="69">
        <v>0.06224066390041494</v>
      </c>
      <c r="I107" s="69">
        <v>0.07640927900547743</v>
      </c>
      <c r="J107" s="69">
        <v>0.022461394478240523</v>
      </c>
      <c r="K107" s="69">
        <v>0.1088627049180328</v>
      </c>
      <c r="L107" s="69">
        <v>5.133024869866975</v>
      </c>
      <c r="M107" s="69">
        <v>0.9018036072144289</v>
      </c>
      <c r="N107" s="69">
        <v>8.350162789009927</v>
      </c>
      <c r="O107" s="69">
        <v>10.350592516103653</v>
      </c>
      <c r="P107" s="69">
        <v>8.399804278300637</v>
      </c>
    </row>
    <row r="108" spans="2:16" s="55" customFormat="1" ht="15" customHeight="1">
      <c r="B108" s="59" t="s">
        <v>73</v>
      </c>
      <c r="C108" s="69">
        <v>0.10014905906465436</v>
      </c>
      <c r="D108" s="69">
        <v>0.01895866379337584</v>
      </c>
      <c r="E108" s="69">
        <v>0.07076991328044954</v>
      </c>
      <c r="F108" s="69">
        <v>65.56389801345222</v>
      </c>
      <c r="G108" s="69">
        <v>0.04121020639445036</v>
      </c>
      <c r="H108" s="69">
        <v>0.06668642560758743</v>
      </c>
      <c r="I108" s="69">
        <v>0.03949243633990968</v>
      </c>
      <c r="J108" s="69">
        <v>0</v>
      </c>
      <c r="K108" s="69">
        <v>0.022412909836065573</v>
      </c>
      <c r="L108" s="69">
        <v>13.071139386928861</v>
      </c>
      <c r="M108" s="69">
        <v>0.0429430289149728</v>
      </c>
      <c r="N108" s="69">
        <v>3.3079577674507066</v>
      </c>
      <c r="O108" s="69">
        <v>1.8242611988002164</v>
      </c>
      <c r="P108" s="69">
        <v>3.271139224751718</v>
      </c>
    </row>
    <row r="109" spans="2:16" s="55" customFormat="1" ht="15" customHeight="1">
      <c r="B109" s="59" t="s">
        <v>74</v>
      </c>
      <c r="C109" s="69">
        <v>0.013197938016272281</v>
      </c>
      <c r="D109" s="69">
        <v>0.005055643678233558</v>
      </c>
      <c r="E109" s="69">
        <v>0.003168802087184308</v>
      </c>
      <c r="F109" s="69">
        <v>0.01564210855623338</v>
      </c>
      <c r="G109" s="69">
        <v>71.30739379786394</v>
      </c>
      <c r="H109" s="69">
        <v>0.03556609365737996</v>
      </c>
      <c r="I109" s="69">
        <v>0.012019437146929034</v>
      </c>
      <c r="J109" s="69">
        <v>0.009358914365933552</v>
      </c>
      <c r="K109" s="69">
        <v>0.12807377049180327</v>
      </c>
      <c r="L109" s="69">
        <v>1.0266049739733951</v>
      </c>
      <c r="M109" s="69">
        <v>0</v>
      </c>
      <c r="N109" s="69">
        <v>2.6246443291616304</v>
      </c>
      <c r="O109" s="69">
        <v>0.6736490141122092</v>
      </c>
      <c r="P109" s="69">
        <v>2.5762295752082593</v>
      </c>
    </row>
    <row r="110" spans="2:16" s="55" customFormat="1" ht="15" customHeight="1">
      <c r="B110" s="59" t="s">
        <v>69</v>
      </c>
      <c r="C110" s="69">
        <v>1.4269300043475561</v>
      </c>
      <c r="D110" s="69">
        <v>0.41266691523581417</v>
      </c>
      <c r="E110" s="69">
        <v>1.3636411648516473</v>
      </c>
      <c r="F110" s="69">
        <v>1.397361697690182</v>
      </c>
      <c r="G110" s="69">
        <v>2.359284316082283</v>
      </c>
      <c r="H110" s="69">
        <v>65.12077652637818</v>
      </c>
      <c r="I110" s="69">
        <v>4.953725166984324</v>
      </c>
      <c r="J110" s="69">
        <v>1.3065044454843238</v>
      </c>
      <c r="K110" s="69">
        <v>15.8203125</v>
      </c>
      <c r="L110" s="69">
        <v>5.205320994794679</v>
      </c>
      <c r="M110" s="69">
        <v>2.1614657887202977</v>
      </c>
      <c r="N110" s="69">
        <v>13.114713073421472</v>
      </c>
      <c r="O110" s="69">
        <v>7.582239268328662</v>
      </c>
      <c r="P110" s="69">
        <v>12.977422452597889</v>
      </c>
    </row>
    <row r="111" spans="2:16" s="55" customFormat="1" ht="15" customHeight="1">
      <c r="B111" s="59" t="s">
        <v>124</v>
      </c>
      <c r="C111" s="69">
        <v>2.402024718961555</v>
      </c>
      <c r="D111" s="69">
        <v>0.37917327586751687</v>
      </c>
      <c r="E111" s="69">
        <v>0.31265513926885175</v>
      </c>
      <c r="F111" s="69">
        <v>0.9619896762083529</v>
      </c>
      <c r="G111" s="69">
        <v>1.5488169236580926</v>
      </c>
      <c r="H111" s="69">
        <v>3.88633669235329</v>
      </c>
      <c r="I111" s="69">
        <v>66.98088909493639</v>
      </c>
      <c r="J111" s="69">
        <v>0.33130556855404775</v>
      </c>
      <c r="K111" s="69">
        <v>1.4696465163934427</v>
      </c>
      <c r="L111" s="69">
        <v>4.742625795257374</v>
      </c>
      <c r="M111" s="69">
        <v>1.5316346979673634</v>
      </c>
      <c r="N111" s="69">
        <v>11.15423789467889</v>
      </c>
      <c r="O111" s="69">
        <v>5.399026405074495</v>
      </c>
      <c r="P111" s="69">
        <v>11.011419946286352</v>
      </c>
    </row>
    <row r="112" spans="2:16" s="55" customFormat="1" ht="15" customHeight="1">
      <c r="B112" s="59" t="s">
        <v>71</v>
      </c>
      <c r="C112" s="69">
        <v>0.3656605179802497</v>
      </c>
      <c r="D112" s="69">
        <v>0.2913314669582088</v>
      </c>
      <c r="E112" s="69">
        <v>0.03168802087184308</v>
      </c>
      <c r="F112" s="69">
        <v>0.2137754836018562</v>
      </c>
      <c r="G112" s="69">
        <v>0.01717091933102098</v>
      </c>
      <c r="H112" s="69">
        <v>0.06668642560758743</v>
      </c>
      <c r="I112" s="69">
        <v>0.16998918250656778</v>
      </c>
      <c r="J112" s="69">
        <v>75.20262049602246</v>
      </c>
      <c r="K112" s="69">
        <v>0</v>
      </c>
      <c r="L112" s="69">
        <v>19.100636205899363</v>
      </c>
      <c r="M112" s="69">
        <v>1.116518751789293</v>
      </c>
      <c r="N112" s="69">
        <v>5.369534806317365</v>
      </c>
      <c r="O112" s="69">
        <v>6.785661602006195</v>
      </c>
      <c r="P112" s="69">
        <v>5.404676577213064</v>
      </c>
    </row>
    <row r="113" spans="2:16" s="55" customFormat="1" ht="15" customHeight="1">
      <c r="B113" s="59" t="s">
        <v>155</v>
      </c>
      <c r="C113" s="69">
        <v>0.07841127880255885</v>
      </c>
      <c r="D113" s="69">
        <v>0.020222574712934233</v>
      </c>
      <c r="E113" s="69">
        <v>0.013731475711132002</v>
      </c>
      <c r="F113" s="69">
        <v>0.615256269878513</v>
      </c>
      <c r="G113" s="69">
        <v>0.3949311446134826</v>
      </c>
      <c r="H113" s="69">
        <v>0.07854179016004742</v>
      </c>
      <c r="I113" s="69">
        <v>0.0549459983859613</v>
      </c>
      <c r="J113" s="69">
        <v>0</v>
      </c>
      <c r="K113" s="69">
        <v>59.94172643442623</v>
      </c>
      <c r="L113" s="69">
        <v>0.448235974551764</v>
      </c>
      <c r="M113" s="69">
        <v>0.37217291726309765</v>
      </c>
      <c r="N113" s="69">
        <v>2.4330763243968296</v>
      </c>
      <c r="O113" s="69">
        <v>0.5802232384324139</v>
      </c>
      <c r="P113" s="69">
        <v>2.3870970103632443</v>
      </c>
    </row>
    <row r="114" spans="2:16" s="55" customFormat="1" ht="15" customHeight="1">
      <c r="B114" s="59" t="s">
        <v>157</v>
      </c>
      <c r="C114" s="69">
        <v>0.6047761008633005</v>
      </c>
      <c r="D114" s="69">
        <v>0.285643867820196</v>
      </c>
      <c r="E114" s="69">
        <v>0.04330696185818554</v>
      </c>
      <c r="F114" s="69">
        <v>3.4881902080400438</v>
      </c>
      <c r="G114" s="69">
        <v>3.629932346577836</v>
      </c>
      <c r="H114" s="69">
        <v>0.39863663307646713</v>
      </c>
      <c r="I114" s="69">
        <v>0.5657720771304452</v>
      </c>
      <c r="J114" s="69">
        <v>0.6064576509124942</v>
      </c>
      <c r="K114" s="69">
        <v>0.27535860655737704</v>
      </c>
      <c r="L114" s="69">
        <v>0.1156737998843262</v>
      </c>
      <c r="M114" s="69">
        <v>0</v>
      </c>
      <c r="N114" s="69">
        <v>0.6609158727417873</v>
      </c>
      <c r="O114" s="69">
        <v>0.2507744505089246</v>
      </c>
      <c r="P114" s="69">
        <v>0.6507380440764291</v>
      </c>
    </row>
    <row r="115" spans="2:16" s="55" customFormat="1" ht="15" customHeight="1">
      <c r="B115" s="59" t="s">
        <v>77</v>
      </c>
      <c r="C115" s="69">
        <v>13.57446742438358</v>
      </c>
      <c r="D115" s="69">
        <v>0.17884339511751213</v>
      </c>
      <c r="E115" s="69">
        <v>14.246934183980649</v>
      </c>
      <c r="F115" s="69">
        <v>4.0669482246206785</v>
      </c>
      <c r="G115" s="69">
        <v>1.624368968714585</v>
      </c>
      <c r="H115" s="69">
        <v>9.540604623592175</v>
      </c>
      <c r="I115" s="69">
        <v>4.199076220402136</v>
      </c>
      <c r="J115" s="69">
        <v>0.458586803930744</v>
      </c>
      <c r="K115" s="69">
        <v>0.5315061475409836</v>
      </c>
      <c r="L115" s="69">
        <v>0</v>
      </c>
      <c r="M115" s="69">
        <v>44.231319782421984</v>
      </c>
      <c r="N115" s="69">
        <v>6.826502701471733</v>
      </c>
      <c r="O115" s="69">
        <v>0</v>
      </c>
      <c r="P115" s="69">
        <v>6.6571002195157964</v>
      </c>
    </row>
    <row r="116" spans="2:16" s="55" customFormat="1" ht="15" customHeight="1">
      <c r="B116" s="59" t="s">
        <v>58</v>
      </c>
      <c r="C116" s="69">
        <v>100</v>
      </c>
      <c r="D116" s="69">
        <v>100</v>
      </c>
      <c r="E116" s="69">
        <v>100</v>
      </c>
      <c r="F116" s="69">
        <v>100</v>
      </c>
      <c r="G116" s="69">
        <v>100</v>
      </c>
      <c r="H116" s="69">
        <v>100</v>
      </c>
      <c r="I116" s="69">
        <v>100</v>
      </c>
      <c r="J116" s="69">
        <v>100</v>
      </c>
      <c r="K116" s="69">
        <v>100</v>
      </c>
      <c r="L116" s="69">
        <v>100</v>
      </c>
      <c r="M116" s="69">
        <v>100</v>
      </c>
      <c r="N116" s="69">
        <v>100</v>
      </c>
      <c r="O116" s="69">
        <v>100</v>
      </c>
      <c r="P116" s="69">
        <v>100</v>
      </c>
    </row>
    <row r="117" spans="2:16" s="55" customFormat="1" ht="12.75">
      <c r="B117" s="59" t="s">
        <v>196</v>
      </c>
      <c r="C117" s="72">
        <v>499.51718922692106</v>
      </c>
      <c r="D117" s="73">
        <v>545.4485915590056</v>
      </c>
      <c r="E117" s="73">
        <v>544.0695596204794</v>
      </c>
      <c r="F117" s="73">
        <v>518.80706025563</v>
      </c>
      <c r="G117" s="73">
        <v>482.8060750762701</v>
      </c>
      <c r="H117" s="73">
        <v>519.5065150027908</v>
      </c>
      <c r="I117" s="73">
        <v>584.5704477701828</v>
      </c>
      <c r="J117" s="73">
        <v>512.5831118616097</v>
      </c>
      <c r="K117" s="73">
        <v>568.329875896204</v>
      </c>
      <c r="L117" s="73"/>
      <c r="M117" s="73">
        <v>4.738041125871427</v>
      </c>
      <c r="N117" s="73">
        <v>537.2908795082095</v>
      </c>
      <c r="O117" s="59"/>
      <c r="P117" s="59"/>
    </row>
    <row r="118" spans="2:16" s="55" customFormat="1" ht="12.75">
      <c r="B118" s="59" t="s">
        <v>57</v>
      </c>
      <c r="C118" s="73">
        <v>5.752411575562701</v>
      </c>
      <c r="D118" s="73">
        <v>6.456889868200922</v>
      </c>
      <c r="E118" s="73">
        <v>6.04051553627257</v>
      </c>
      <c r="F118" s="73">
        <v>6.017885158456228</v>
      </c>
      <c r="G118" s="73">
        <v>5.388415988156921</v>
      </c>
      <c r="H118" s="73">
        <v>6.310965630114566</v>
      </c>
      <c r="I118" s="73">
        <v>6.58477019616711</v>
      </c>
      <c r="J118" s="73">
        <v>5.845825582667688</v>
      </c>
      <c r="K118" s="73">
        <v>6.537994557253507</v>
      </c>
      <c r="L118" s="76">
        <v>6.47565543071161</v>
      </c>
      <c r="M118" s="73">
        <v>3.8384615384615386</v>
      </c>
      <c r="N118" s="73">
        <v>6.136883005190896</v>
      </c>
      <c r="O118" s="73">
        <v>8.63200339558574</v>
      </c>
      <c r="P118" s="73">
        <v>6.181220961805346</v>
      </c>
    </row>
    <row r="119" spans="2:16" s="55" customFormat="1" ht="25.5" customHeight="1">
      <c r="B119" s="221" t="s">
        <v>19</v>
      </c>
      <c r="C119" s="221"/>
      <c r="D119" s="221"/>
      <c r="E119" s="221"/>
      <c r="F119" s="221"/>
      <c r="G119" s="221"/>
      <c r="H119" s="221"/>
      <c r="I119" s="221"/>
      <c r="J119" s="221"/>
      <c r="K119" s="221"/>
      <c r="L119" s="221"/>
      <c r="M119" s="221"/>
      <c r="N119" s="221"/>
      <c r="O119" s="221"/>
      <c r="P119" s="221"/>
    </row>
    <row r="120" spans="1:16" s="55" customFormat="1" ht="12.75">
      <c r="A120" s="66"/>
      <c r="B120" s="66"/>
      <c r="C120" s="66"/>
      <c r="D120" s="66"/>
      <c r="E120" s="66"/>
      <c r="F120" s="66"/>
      <c r="G120" s="66"/>
      <c r="H120" s="66"/>
      <c r="I120" s="66"/>
      <c r="J120" s="66"/>
      <c r="K120" s="66"/>
      <c r="L120" s="66"/>
      <c r="M120" s="66"/>
      <c r="N120" s="66"/>
      <c r="O120" s="66"/>
      <c r="P120" s="66"/>
    </row>
    <row r="121" spans="1:2" ht="12.75">
      <c r="A121" s="37"/>
      <c r="B121" s="95" t="s">
        <v>245</v>
      </c>
    </row>
    <row r="122" spans="1:16" ht="12.75">
      <c r="A122" s="66"/>
      <c r="B122" s="66"/>
      <c r="C122" s="66"/>
      <c r="D122" s="66"/>
      <c r="E122" s="66"/>
      <c r="F122" s="66"/>
      <c r="G122" s="66"/>
      <c r="H122" s="66"/>
      <c r="I122" s="66"/>
      <c r="J122" s="66"/>
      <c r="K122" s="66"/>
      <c r="L122" s="66"/>
      <c r="M122" s="66"/>
      <c r="N122" s="66"/>
      <c r="O122" s="66"/>
      <c r="P122" s="66"/>
    </row>
    <row r="123" spans="1:16" s="37" customFormat="1" ht="12.75">
      <c r="A123" s="66"/>
      <c r="B123" s="66"/>
      <c r="C123" s="66"/>
      <c r="D123" s="66"/>
      <c r="E123" s="66"/>
      <c r="F123" s="66"/>
      <c r="G123" s="66"/>
      <c r="H123" s="66"/>
      <c r="I123" s="66"/>
      <c r="J123" s="66"/>
      <c r="K123" s="66"/>
      <c r="L123" s="66"/>
      <c r="M123" s="66"/>
      <c r="N123" s="66"/>
      <c r="O123" s="66"/>
      <c r="P123" s="66"/>
    </row>
    <row r="124" spans="1:16" s="37" customFormat="1" ht="12.75">
      <c r="A124" s="66"/>
      <c r="B124" s="66"/>
      <c r="C124" s="66"/>
      <c r="D124" s="66"/>
      <c r="E124" s="66"/>
      <c r="F124" s="66"/>
      <c r="G124" s="66"/>
      <c r="H124" s="66"/>
      <c r="I124" s="66"/>
      <c r="J124" s="66"/>
      <c r="K124" s="66"/>
      <c r="L124" s="66"/>
      <c r="M124" s="66"/>
      <c r="N124" s="66"/>
      <c r="O124" s="66"/>
      <c r="P124" s="66"/>
    </row>
    <row r="125" spans="1:16" s="37" customFormat="1" ht="12.75">
      <c r="A125" s="66"/>
      <c r="B125" s="66"/>
      <c r="C125" s="66"/>
      <c r="D125" s="66"/>
      <c r="E125" s="66"/>
      <c r="F125" s="66"/>
      <c r="G125" s="66"/>
      <c r="H125" s="66"/>
      <c r="I125" s="66"/>
      <c r="J125" s="66"/>
      <c r="K125" s="66"/>
      <c r="L125" s="66"/>
      <c r="M125" s="66"/>
      <c r="N125" s="66"/>
      <c r="O125" s="66"/>
      <c r="P125" s="66"/>
    </row>
    <row r="126" spans="1:16" s="37" customFormat="1" ht="15.75">
      <c r="A126" s="55"/>
      <c r="B126" s="202" t="s">
        <v>50</v>
      </c>
      <c r="C126" s="202"/>
      <c r="D126" s="202"/>
      <c r="E126" s="202"/>
      <c r="F126" s="202"/>
      <c r="G126" s="202"/>
      <c r="H126" s="202"/>
      <c r="I126" s="202"/>
      <c r="J126" s="202"/>
      <c r="K126" s="202"/>
      <c r="L126" s="202"/>
      <c r="M126" s="202"/>
      <c r="N126" s="202"/>
      <c r="O126" s="202"/>
      <c r="P126" s="202"/>
    </row>
    <row r="127" spans="1:16" s="37" customFormat="1" ht="12.75">
      <c r="A127" s="55"/>
      <c r="B127" s="127"/>
      <c r="C127" s="127"/>
      <c r="D127" s="127"/>
      <c r="E127" s="127"/>
      <c r="F127" s="127"/>
      <c r="G127" s="127"/>
      <c r="H127" s="127"/>
      <c r="I127" s="127"/>
      <c r="J127" s="127"/>
      <c r="K127" s="127"/>
      <c r="L127" s="127"/>
      <c r="M127" s="127"/>
      <c r="N127" s="127"/>
      <c r="O127" s="127"/>
      <c r="P127" s="127"/>
    </row>
    <row r="128" spans="1:16" s="37" customFormat="1" ht="12.75">
      <c r="A128" s="55"/>
      <c r="B128" s="223"/>
      <c r="C128" s="225" t="s">
        <v>75</v>
      </c>
      <c r="D128" s="225"/>
      <c r="E128" s="225"/>
      <c r="F128" s="225"/>
      <c r="G128" s="225"/>
      <c r="H128" s="225"/>
      <c r="I128" s="225"/>
      <c r="J128" s="225"/>
      <c r="K128" s="225"/>
      <c r="L128" s="225"/>
      <c r="M128" s="225"/>
      <c r="N128" s="177" t="s">
        <v>78</v>
      </c>
      <c r="O128" s="226" t="s">
        <v>76</v>
      </c>
      <c r="P128" s="206" t="s">
        <v>58</v>
      </c>
    </row>
    <row r="129" spans="1:16" s="37" customFormat="1" ht="12.75">
      <c r="A129" s="55"/>
      <c r="B129" s="224"/>
      <c r="C129" s="141" t="s">
        <v>59</v>
      </c>
      <c r="D129" s="141" t="s">
        <v>60</v>
      </c>
      <c r="E129" s="141" t="s">
        <v>61</v>
      </c>
      <c r="F129" s="141" t="s">
        <v>62</v>
      </c>
      <c r="G129" s="141" t="s">
        <v>63</v>
      </c>
      <c r="H129" s="141" t="s">
        <v>64</v>
      </c>
      <c r="I129" s="141" t="s">
        <v>65</v>
      </c>
      <c r="J129" s="141" t="s">
        <v>66</v>
      </c>
      <c r="K129" s="141" t="s">
        <v>67</v>
      </c>
      <c r="L129" s="141">
        <v>88</v>
      </c>
      <c r="M129" s="141">
        <v>99</v>
      </c>
      <c r="N129" s="178"/>
      <c r="O129" s="227"/>
      <c r="P129" s="207"/>
    </row>
    <row r="130" spans="1:18" s="37" customFormat="1" ht="12.75">
      <c r="A130" s="55"/>
      <c r="B130" s="5" t="s">
        <v>68</v>
      </c>
      <c r="C130" s="134">
        <v>81.57669805620644</v>
      </c>
      <c r="D130" s="134">
        <v>6.66827951512682</v>
      </c>
      <c r="E130" s="134">
        <v>15.305770407879361</v>
      </c>
      <c r="F130" s="134">
        <v>25.31438091143594</v>
      </c>
      <c r="G130" s="134">
        <v>19.02346634136946</v>
      </c>
      <c r="H130" s="134">
        <v>20.656593759363094</v>
      </c>
      <c r="I130" s="134">
        <v>22.860274336577103</v>
      </c>
      <c r="J130" s="134">
        <v>9.372287086086848</v>
      </c>
      <c r="K130" s="134">
        <v>21.15624473285016</v>
      </c>
      <c r="L130" s="134">
        <v>26.8942415058223</v>
      </c>
      <c r="M130" s="134">
        <v>23.686607956270876</v>
      </c>
      <c r="N130" s="134">
        <v>27.35131773881074</v>
      </c>
      <c r="O130" s="134">
        <v>41.72540768016833</v>
      </c>
      <c r="P130" s="134">
        <v>27.682009725257835</v>
      </c>
      <c r="Q130"/>
      <c r="R130"/>
    </row>
    <row r="131" spans="1:16" ht="12.75">
      <c r="A131" s="55"/>
      <c r="B131" s="63" t="s">
        <v>210</v>
      </c>
      <c r="C131" s="134">
        <v>0.35368495512622133</v>
      </c>
      <c r="D131" s="134">
        <v>91.69107161047162</v>
      </c>
      <c r="E131" s="134">
        <v>0.38172611429525344</v>
      </c>
      <c r="F131" s="134">
        <v>0.12628976784178847</v>
      </c>
      <c r="G131" s="134">
        <v>0.3242271516163205</v>
      </c>
      <c r="H131" s="134">
        <v>0.236841729800682</v>
      </c>
      <c r="I131" s="134">
        <v>0.29310173037962073</v>
      </c>
      <c r="J131" s="134">
        <v>13.068050954059848</v>
      </c>
      <c r="K131" s="134">
        <v>0.13821001179841563</v>
      </c>
      <c r="L131" s="134">
        <v>19.716063167969374</v>
      </c>
      <c r="M131" s="134">
        <v>2.338293349529305</v>
      </c>
      <c r="N131" s="134">
        <v>19.126536618720365</v>
      </c>
      <c r="O131" s="134">
        <v>22.89321409784324</v>
      </c>
      <c r="P131" s="134">
        <v>19.213193239275714</v>
      </c>
    </row>
    <row r="132" spans="1:16" ht="12.75">
      <c r="A132" s="55"/>
      <c r="B132" s="5" t="s">
        <v>72</v>
      </c>
      <c r="C132" s="134">
        <v>0.14515820033305332</v>
      </c>
      <c r="D132" s="134">
        <v>0.06366507079555872</v>
      </c>
      <c r="E132" s="134">
        <v>68.76189416281787</v>
      </c>
      <c r="F132" s="134">
        <v>0.048366294067067925</v>
      </c>
      <c r="G132" s="134">
        <v>0.009630509453950114</v>
      </c>
      <c r="H132" s="134">
        <v>0.08774558061892736</v>
      </c>
      <c r="I132" s="134">
        <v>0.07140722043242884</v>
      </c>
      <c r="J132" s="134">
        <v>0.037205676523218115</v>
      </c>
      <c r="K132" s="134">
        <v>0.06741951795044665</v>
      </c>
      <c r="L132" s="134">
        <v>3.445525602169405</v>
      </c>
      <c r="M132" s="134">
        <v>0.18220467658669906</v>
      </c>
      <c r="N132" s="134">
        <v>7.75134647686339</v>
      </c>
      <c r="O132" s="134">
        <v>7.795896896370332</v>
      </c>
      <c r="P132" s="134">
        <v>7.752371409000584</v>
      </c>
    </row>
    <row r="133" spans="1:16" ht="12.75">
      <c r="A133" s="55"/>
      <c r="B133" s="5" t="s">
        <v>73</v>
      </c>
      <c r="C133" s="134">
        <v>0.04789483767334247</v>
      </c>
      <c r="D133" s="134">
        <v>0.007639808495467047</v>
      </c>
      <c r="E133" s="134">
        <v>0.05341939791886929</v>
      </c>
      <c r="F133" s="134">
        <v>65.23806964746346</v>
      </c>
      <c r="G133" s="134">
        <v>0.07704407563160091</v>
      </c>
      <c r="H133" s="134">
        <v>0.05992381115438942</v>
      </c>
      <c r="I133" s="134">
        <v>0.027400445049652927</v>
      </c>
      <c r="J133" s="134">
        <v>0.024803784348812075</v>
      </c>
      <c r="K133" s="134">
        <v>0.01348390359008933</v>
      </c>
      <c r="L133" s="134">
        <v>13.973520497687032</v>
      </c>
      <c r="M133" s="134">
        <v>0</v>
      </c>
      <c r="N133" s="134">
        <v>3.151152247266169</v>
      </c>
      <c r="O133" s="134">
        <v>1.5360336664913203</v>
      </c>
      <c r="P133" s="134">
        <v>3.113994641184458</v>
      </c>
    </row>
    <row r="134" spans="1:16" ht="12.75">
      <c r="A134" s="55"/>
      <c r="B134" s="5" t="s">
        <v>74</v>
      </c>
      <c r="C134" s="134">
        <v>0.03315796454308325</v>
      </c>
      <c r="D134" s="134">
        <v>0.01400631557502292</v>
      </c>
      <c r="E134" s="134">
        <v>0.002225808246619554</v>
      </c>
      <c r="F134" s="134">
        <v>0</v>
      </c>
      <c r="G134" s="134">
        <v>71.55147507303137</v>
      </c>
      <c r="H134" s="134">
        <v>0.04351610095735422</v>
      </c>
      <c r="I134" s="134">
        <v>0.014115380783154538</v>
      </c>
      <c r="J134" s="134">
        <v>0</v>
      </c>
      <c r="K134" s="134">
        <v>0.016854879487611663</v>
      </c>
      <c r="L134" s="134">
        <v>1.1325570266390175</v>
      </c>
      <c r="M134" s="134">
        <v>0</v>
      </c>
      <c r="N134" s="134">
        <v>2.788582074391918</v>
      </c>
      <c r="O134" s="134">
        <v>0.9047869542346134</v>
      </c>
      <c r="P134" s="134">
        <v>2.7452432645691283</v>
      </c>
    </row>
    <row r="135" spans="1:16" ht="12.75">
      <c r="A135" s="55"/>
      <c r="B135" s="5" t="s">
        <v>69</v>
      </c>
      <c r="C135" s="134">
        <v>1.3366343929145115</v>
      </c>
      <c r="D135" s="134">
        <v>0.6118213303453194</v>
      </c>
      <c r="E135" s="134">
        <v>0.8458071337154304</v>
      </c>
      <c r="F135" s="134">
        <v>2.063628546861565</v>
      </c>
      <c r="G135" s="134">
        <v>2.179705306410709</v>
      </c>
      <c r="H135" s="134">
        <v>65.44821583986075</v>
      </c>
      <c r="I135" s="134">
        <v>4.668869773157527</v>
      </c>
      <c r="J135" s="134">
        <v>1.7451233988271353</v>
      </c>
      <c r="K135" s="134">
        <v>14.110905107028485</v>
      </c>
      <c r="L135" s="134">
        <v>4.4823735843037165</v>
      </c>
      <c r="M135" s="134">
        <v>3.0063771636805345</v>
      </c>
      <c r="N135" s="134">
        <v>13.365671900625795</v>
      </c>
      <c r="O135" s="134">
        <v>7.548658600736455</v>
      </c>
      <c r="P135" s="134">
        <v>13.231845015502806</v>
      </c>
    </row>
    <row r="136" spans="1:16" ht="12.75">
      <c r="A136" s="55"/>
      <c r="B136" s="5" t="s">
        <v>124</v>
      </c>
      <c r="C136" s="134">
        <v>2.3777944795673256</v>
      </c>
      <c r="D136" s="134">
        <v>0.2794896607925028</v>
      </c>
      <c r="E136" s="134">
        <v>0.30270992154025933</v>
      </c>
      <c r="F136" s="134">
        <v>1.450988822012038</v>
      </c>
      <c r="G136" s="134">
        <v>1.4477865879105005</v>
      </c>
      <c r="H136" s="134">
        <v>4.00918831771034</v>
      </c>
      <c r="I136" s="134">
        <v>67.44661064797901</v>
      </c>
      <c r="J136" s="134">
        <v>0.8291550768031465</v>
      </c>
      <c r="K136" s="134">
        <v>0.8528569020731501</v>
      </c>
      <c r="L136" s="134">
        <v>4.354761524964109</v>
      </c>
      <c r="M136" s="134">
        <v>1.548739750986942</v>
      </c>
      <c r="N136" s="134">
        <v>11.49819396203604</v>
      </c>
      <c r="O136" s="134">
        <v>8.05365597054182</v>
      </c>
      <c r="P136" s="134">
        <v>11.418948520032627</v>
      </c>
    </row>
    <row r="137" spans="1:16" ht="12.75">
      <c r="A137" s="55"/>
      <c r="B137" s="5" t="s">
        <v>71</v>
      </c>
      <c r="C137" s="134">
        <v>0.23726365739717348</v>
      </c>
      <c r="D137" s="134">
        <v>0.31641540185392686</v>
      </c>
      <c r="E137" s="134">
        <v>0.016693561849646654</v>
      </c>
      <c r="F137" s="134">
        <v>0.2391444539982803</v>
      </c>
      <c r="G137" s="134">
        <v>0.03531186799781708</v>
      </c>
      <c r="H137" s="134">
        <v>0.18619184180113854</v>
      </c>
      <c r="I137" s="134">
        <v>0.16274203726460526</v>
      </c>
      <c r="J137" s="134">
        <v>74.68596637315522</v>
      </c>
      <c r="K137" s="134">
        <v>0.006741951795044665</v>
      </c>
      <c r="L137" s="134">
        <v>22.68304354761525</v>
      </c>
      <c r="M137" s="134">
        <v>0.7288187063467962</v>
      </c>
      <c r="N137" s="134">
        <v>5.573448021285978</v>
      </c>
      <c r="O137" s="134">
        <v>8.737506575486586</v>
      </c>
      <c r="P137" s="134">
        <v>5.646240720705021</v>
      </c>
    </row>
    <row r="138" spans="1:16" ht="12.75">
      <c r="A138" s="55"/>
      <c r="B138" s="5" t="s">
        <v>155</v>
      </c>
      <c r="C138" s="134">
        <v>0.11863182869858674</v>
      </c>
      <c r="D138" s="134">
        <v>0.05093205663644698</v>
      </c>
      <c r="E138" s="134">
        <v>0.010016137109787993</v>
      </c>
      <c r="F138" s="134">
        <v>0.709372312983663</v>
      </c>
      <c r="G138" s="134">
        <v>0.5682000577830567</v>
      </c>
      <c r="H138" s="134">
        <v>0.10486666952018148</v>
      </c>
      <c r="I138" s="134">
        <v>0.014115380783154538</v>
      </c>
      <c r="J138" s="134">
        <v>0.0017716988820580053</v>
      </c>
      <c r="K138" s="134">
        <v>62.75408730827574</v>
      </c>
      <c r="L138" s="134">
        <v>0.5583027596107832</v>
      </c>
      <c r="M138" s="134">
        <v>0.2429395687822654</v>
      </c>
      <c r="N138" s="134">
        <v>2.417340937356</v>
      </c>
      <c r="O138" s="134">
        <v>0.7574960547080484</v>
      </c>
      <c r="P138" s="134">
        <v>2.379154352766906</v>
      </c>
    </row>
    <row r="139" spans="1:16" ht="12.75">
      <c r="A139" s="55"/>
      <c r="B139" s="5" t="s">
        <v>157</v>
      </c>
      <c r="C139" s="134">
        <v>0.5378958692544615</v>
      </c>
      <c r="D139" s="134">
        <v>0.1254201894672507</v>
      </c>
      <c r="E139" s="134">
        <v>0.05564520616548884</v>
      </c>
      <c r="F139" s="134">
        <v>2.2570937231298367</v>
      </c>
      <c r="G139" s="134">
        <v>3.7687393663124777</v>
      </c>
      <c r="H139" s="134">
        <v>0.5485882235443508</v>
      </c>
      <c r="I139" s="134">
        <v>0.36118768474542495</v>
      </c>
      <c r="J139" s="134">
        <v>0</v>
      </c>
      <c r="K139" s="134">
        <v>0.3438395415472779</v>
      </c>
      <c r="L139" s="134">
        <v>0.4785452225235285</v>
      </c>
      <c r="M139" s="134">
        <v>0.21257212268448222</v>
      </c>
      <c r="N139" s="134">
        <v>0.5368565525237461</v>
      </c>
      <c r="O139" s="134">
        <v>0.04734350341925302</v>
      </c>
      <c r="P139" s="134">
        <v>0.5255947583329098</v>
      </c>
    </row>
    <row r="140" spans="1:16" ht="12.75">
      <c r="A140" s="55"/>
      <c r="B140" s="5" t="s">
        <v>77</v>
      </c>
      <c r="C140" s="134">
        <v>13.235185758285807</v>
      </c>
      <c r="D140" s="134">
        <v>0.17125904044005297</v>
      </c>
      <c r="E140" s="134">
        <v>14.26409214846141</v>
      </c>
      <c r="F140" s="134">
        <v>2.552665520206363</v>
      </c>
      <c r="G140" s="134">
        <v>1.0144136624827453</v>
      </c>
      <c r="H140" s="134">
        <v>8.618328125668793</v>
      </c>
      <c r="I140" s="134">
        <v>4.080175362848318</v>
      </c>
      <c r="J140" s="134">
        <v>0.23563595131371473</v>
      </c>
      <c r="K140" s="134">
        <v>0.5393561436035732</v>
      </c>
      <c r="L140" s="134">
        <v>2.281065560695486</v>
      </c>
      <c r="M140" s="134">
        <v>68.0534467051321</v>
      </c>
      <c r="N140" s="134">
        <v>6.439553470119858</v>
      </c>
      <c r="O140" s="134">
        <v>0</v>
      </c>
      <c r="P140" s="134">
        <v>6.291404353372012</v>
      </c>
    </row>
    <row r="141" spans="1:16" ht="12.75">
      <c r="A141" s="55"/>
      <c r="B141" s="5" t="s">
        <v>58</v>
      </c>
      <c r="C141" s="134">
        <v>100</v>
      </c>
      <c r="D141" s="134">
        <v>100</v>
      </c>
      <c r="E141" s="134">
        <v>100</v>
      </c>
      <c r="F141" s="134">
        <v>100</v>
      </c>
      <c r="G141" s="134">
        <v>100</v>
      </c>
      <c r="H141" s="134">
        <v>100</v>
      </c>
      <c r="I141" s="134">
        <v>100</v>
      </c>
      <c r="J141" s="134">
        <v>100</v>
      </c>
      <c r="K141" s="134">
        <v>100</v>
      </c>
      <c r="L141" s="134">
        <v>100</v>
      </c>
      <c r="M141" s="134">
        <v>100</v>
      </c>
      <c r="N141" s="134">
        <v>100</v>
      </c>
      <c r="O141" s="134">
        <v>100</v>
      </c>
      <c r="P141" s="134">
        <v>100</v>
      </c>
    </row>
    <row r="142" spans="1:16" ht="12.75">
      <c r="A142" s="55"/>
      <c r="B142" s="5" t="s">
        <v>196</v>
      </c>
      <c r="C142" s="138">
        <v>528.6356996786444</v>
      </c>
      <c r="D142" s="139">
        <v>537.6710687561188</v>
      </c>
      <c r="E142" s="139">
        <v>517.407177077575</v>
      </c>
      <c r="F142" s="139">
        <v>507.26494561513505</v>
      </c>
      <c r="G142" s="139">
        <v>518.2935959935444</v>
      </c>
      <c r="H142" s="139">
        <v>539.8562724814949</v>
      </c>
      <c r="I142" s="139">
        <v>610.1083581136874</v>
      </c>
      <c r="J142" s="139">
        <v>541.9863454355153</v>
      </c>
      <c r="K142" s="139">
        <v>540.7696374209307</v>
      </c>
      <c r="L142" s="139"/>
      <c r="M142" s="139">
        <v>2.237017925354387</v>
      </c>
      <c r="N142" s="139">
        <v>546.1767916692991</v>
      </c>
      <c r="O142" s="5"/>
      <c r="P142" s="5"/>
    </row>
    <row r="143" spans="1:16" ht="12.75">
      <c r="A143" s="55"/>
      <c r="B143" s="5" t="s">
        <v>57</v>
      </c>
      <c r="C143" s="139">
        <f>+'Estancias, datos brutos'!C123/'Altas, datos brutos'!C124</f>
        <v>5.916557677216845</v>
      </c>
      <c r="D143" s="139">
        <f>+'Estancias, datos brutos'!D123/'Altas, datos brutos'!D124</f>
        <v>6.460943605775164</v>
      </c>
      <c r="E143" s="139">
        <f>+'Estancias, datos brutos'!E123/'Altas, datos brutos'!E124</f>
        <v>5.928283961206043</v>
      </c>
      <c r="F143" s="139">
        <f>+'Estancias, datos brutos'!F123/'Altas, datos brutos'!F124</f>
        <v>5.940303272146847</v>
      </c>
      <c r="G143" s="139">
        <f>+'Estancias, datos brutos'!G123/'Altas, datos brutos'!G124</f>
        <v>5.534020252265056</v>
      </c>
      <c r="H143" s="139">
        <f>+'Estancias, datos brutos'!H123/'Altas, datos brutos'!H124</f>
        <v>6.340600687533924</v>
      </c>
      <c r="I143" s="139">
        <f>+'Estancias, datos brutos'!I123/'Altas, datos brutos'!I124</f>
        <v>6.807370562966312</v>
      </c>
      <c r="J143" s="139">
        <f>+'Estancias, datos brutos'!J123/'Altas, datos brutos'!J124</f>
        <v>6.191641070645019</v>
      </c>
      <c r="K143" s="139">
        <f>+'Estancias, datos brutos'!K123/'Altas, datos brutos'!K124</f>
        <v>6.338675213675214</v>
      </c>
      <c r="L143" s="139">
        <f>+'Estancias, datos brutos'!L123/'Altas, datos brutos'!L124</f>
        <v>6.200791295746785</v>
      </c>
      <c r="M143" s="139">
        <f>+'Estancias, datos brutos'!M123/'Altas, datos brutos'!M124</f>
        <v>2.9990892531876137</v>
      </c>
      <c r="N143" s="139">
        <f>+'Estancias, datos brutos'!N123/'Altas, datos brutos'!N124</f>
        <v>6.209699626937425</v>
      </c>
      <c r="O143" s="139">
        <f>+'Estancias, datos brutos'!O123/'Altas, datos brutos'!O124</f>
        <v>7.790983606557377</v>
      </c>
      <c r="P143" s="139">
        <f>+'Estancias, datos brutos'!P123/'Altas, datos brutos'!P124</f>
        <v>6.238831212956321</v>
      </c>
    </row>
    <row r="144" spans="1:16" ht="25.5" customHeight="1">
      <c r="A144" s="55"/>
      <c r="B144" s="176" t="s">
        <v>19</v>
      </c>
      <c r="C144" s="176"/>
      <c r="D144" s="176"/>
      <c r="E144" s="176"/>
      <c r="F144" s="176"/>
      <c r="G144" s="176"/>
      <c r="H144" s="176"/>
      <c r="I144" s="176"/>
      <c r="J144" s="176"/>
      <c r="K144" s="176"/>
      <c r="L144" s="176"/>
      <c r="M144" s="176"/>
      <c r="N144" s="176"/>
      <c r="O144" s="176"/>
      <c r="P144" s="176"/>
    </row>
    <row r="145" spans="1:16" ht="12.75">
      <c r="A145" s="55"/>
      <c r="B145" s="55"/>
      <c r="C145" s="55"/>
      <c r="D145" s="55"/>
      <c r="E145" s="55"/>
      <c r="F145" s="55"/>
      <c r="G145" s="55"/>
      <c r="H145" s="55"/>
      <c r="I145" s="55"/>
      <c r="J145" s="55"/>
      <c r="K145" s="55"/>
      <c r="L145" s="55"/>
      <c r="M145" s="55"/>
      <c r="N145" s="55"/>
      <c r="O145" s="55"/>
      <c r="P145" s="55"/>
    </row>
    <row r="146" ht="12.75">
      <c r="B146" s="6" t="s">
        <v>237</v>
      </c>
    </row>
    <row r="147" spans="2:9" ht="12.75">
      <c r="B147" s="95">
        <v>2008</v>
      </c>
      <c r="C147" s="95">
        <v>2009</v>
      </c>
      <c r="D147" s="95">
        <v>2010</v>
      </c>
      <c r="E147" s="95">
        <v>2011</v>
      </c>
      <c r="F147" s="95">
        <v>2012</v>
      </c>
      <c r="I147" s="96" t="s">
        <v>236</v>
      </c>
    </row>
    <row r="148" spans="1:16" ht="12.75">
      <c r="A148" s="37"/>
      <c r="B148" s="37"/>
      <c r="C148" s="37"/>
      <c r="D148" s="37"/>
      <c r="E148" s="37"/>
      <c r="F148" s="37"/>
      <c r="G148" s="37"/>
      <c r="H148" s="37"/>
      <c r="I148" s="37"/>
      <c r="J148" s="37"/>
      <c r="K148" s="37"/>
      <c r="L148" s="37"/>
      <c r="M148" s="37"/>
      <c r="N148" s="37"/>
      <c r="O148" s="37"/>
      <c r="P148" s="37"/>
    </row>
    <row r="149" spans="1:16" ht="24.75" customHeight="1">
      <c r="A149" s="37"/>
      <c r="B149" s="217" t="s">
        <v>30</v>
      </c>
      <c r="C149" s="217"/>
      <c r="D149" s="217"/>
      <c r="E149" s="217"/>
      <c r="F149" s="217"/>
      <c r="G149" s="217"/>
      <c r="H149" s="217"/>
      <c r="I149" s="217"/>
      <c r="J149" s="217"/>
      <c r="K149" s="217"/>
      <c r="L149" s="217"/>
      <c r="M149" s="217"/>
      <c r="N149" s="217"/>
      <c r="O149" s="217"/>
      <c r="P149" s="217"/>
    </row>
    <row r="150" spans="1:16" ht="24.75" customHeight="1">
      <c r="A150" s="37"/>
      <c r="B150" s="217"/>
      <c r="C150" s="217"/>
      <c r="D150" s="217"/>
      <c r="E150" s="217"/>
      <c r="F150" s="217"/>
      <c r="G150" s="217"/>
      <c r="H150" s="217"/>
      <c r="I150" s="217"/>
      <c r="J150" s="217"/>
      <c r="K150" s="217"/>
      <c r="L150" s="217"/>
      <c r="M150" s="217"/>
      <c r="N150" s="217"/>
      <c r="O150" s="217"/>
      <c r="P150" s="217"/>
    </row>
    <row r="151" spans="1:16" ht="24.75" customHeight="1">
      <c r="A151" s="37"/>
      <c r="B151" s="217"/>
      <c r="C151" s="217"/>
      <c r="D151" s="217"/>
      <c r="E151" s="217"/>
      <c r="F151" s="217"/>
      <c r="G151" s="217"/>
      <c r="H151" s="217"/>
      <c r="I151" s="217"/>
      <c r="J151" s="217"/>
      <c r="K151" s="217"/>
      <c r="L151" s="217"/>
      <c r="M151" s="217"/>
      <c r="N151" s="217"/>
      <c r="O151" s="217"/>
      <c r="P151" s="217"/>
    </row>
    <row r="152" spans="1:16" ht="24.75" customHeight="1">
      <c r="A152" s="37"/>
      <c r="B152" s="217"/>
      <c r="C152" s="217"/>
      <c r="D152" s="217"/>
      <c r="E152" s="217"/>
      <c r="F152" s="217"/>
      <c r="G152" s="217"/>
      <c r="H152" s="217"/>
      <c r="I152" s="217"/>
      <c r="J152" s="217"/>
      <c r="K152" s="217"/>
      <c r="L152" s="217"/>
      <c r="M152" s="217"/>
      <c r="N152" s="217"/>
      <c r="O152" s="217"/>
      <c r="P152" s="217"/>
    </row>
    <row r="153" spans="1:16" ht="24.75" customHeight="1">
      <c r="A153" s="37"/>
      <c r="B153" s="217"/>
      <c r="C153" s="217"/>
      <c r="D153" s="217"/>
      <c r="E153" s="217"/>
      <c r="F153" s="217"/>
      <c r="G153" s="217"/>
      <c r="H153" s="217"/>
      <c r="I153" s="217"/>
      <c r="J153" s="217"/>
      <c r="K153" s="217"/>
      <c r="L153" s="217"/>
      <c r="M153" s="217"/>
      <c r="N153" s="217"/>
      <c r="O153" s="217"/>
      <c r="P153" s="217"/>
    </row>
    <row r="154" spans="1:16" ht="24.75" customHeight="1">
      <c r="A154" s="37"/>
      <c r="B154" s="217"/>
      <c r="C154" s="217"/>
      <c r="D154" s="217"/>
      <c r="E154" s="217"/>
      <c r="F154" s="217"/>
      <c r="G154" s="217"/>
      <c r="H154" s="217"/>
      <c r="I154" s="217"/>
      <c r="J154" s="217"/>
      <c r="K154" s="217"/>
      <c r="L154" s="217"/>
      <c r="M154" s="217"/>
      <c r="N154" s="217"/>
      <c r="O154" s="217"/>
      <c r="P154" s="217"/>
    </row>
  </sheetData>
  <mergeCells count="43">
    <mergeCell ref="B119:P119"/>
    <mergeCell ref="B101:P101"/>
    <mergeCell ref="B103:B104"/>
    <mergeCell ref="C103:M103"/>
    <mergeCell ref="N103:N104"/>
    <mergeCell ref="O103:O104"/>
    <mergeCell ref="P103:P104"/>
    <mergeCell ref="B149:P154"/>
    <mergeCell ref="B45:P45"/>
    <mergeCell ref="B69:P69"/>
    <mergeCell ref="B144:P144"/>
    <mergeCell ref="P128:P129"/>
    <mergeCell ref="B128:B129"/>
    <mergeCell ref="C128:M128"/>
    <mergeCell ref="N128:N129"/>
    <mergeCell ref="O128:O129"/>
    <mergeCell ref="B126:P126"/>
    <mergeCell ref="B94:P94"/>
    <mergeCell ref="P54:P55"/>
    <mergeCell ref="B54:B55"/>
    <mergeCell ref="C54:M54"/>
    <mergeCell ref="N54:N55"/>
    <mergeCell ref="O54:O55"/>
    <mergeCell ref="N6:N7"/>
    <mergeCell ref="O6:O7"/>
    <mergeCell ref="P6:P7"/>
    <mergeCell ref="N78:N79"/>
    <mergeCell ref="O78:O79"/>
    <mergeCell ref="P78:P79"/>
    <mergeCell ref="B52:P52"/>
    <mergeCell ref="B76:P76"/>
    <mergeCell ref="B78:B79"/>
    <mergeCell ref="C78:M78"/>
    <mergeCell ref="B4:P4"/>
    <mergeCell ref="P30:P31"/>
    <mergeCell ref="B30:B31"/>
    <mergeCell ref="B21:P21"/>
    <mergeCell ref="C30:M30"/>
    <mergeCell ref="N30:N31"/>
    <mergeCell ref="O30:O31"/>
    <mergeCell ref="B6:B7"/>
    <mergeCell ref="C6:M6"/>
    <mergeCell ref="B28:P28"/>
  </mergeCells>
  <hyperlinks>
    <hyperlink ref="B147" location="'Estancias x area'!A1" display="'Estancias x area'!A1"/>
    <hyperlink ref="C147" location="'Estancias x area'!A27" display="'Estancias x area'!A27"/>
    <hyperlink ref="D147" location="'Estancias x area'!A51" display="'Estancias x area'!A51"/>
    <hyperlink ref="I147" location="ÍNDICE!A1" display="Índice"/>
    <hyperlink ref="B121" location="'Estancias x area'!E147" display="Volver"/>
    <hyperlink ref="E147" location="'Estancias x area'!A75" display="'Estancias x area'!A75"/>
    <hyperlink ref="F147" location="'Estancias x area'!A100" display="'Estancias x area'!A100"/>
    <hyperlink ref="B96" location="'Estancias x area'!E147" display="Volver"/>
    <hyperlink ref="B71" location="'Estancias x area'!E147" display="Volver"/>
    <hyperlink ref="B47" location="'Estancias x area'!E147" display="Volver"/>
    <hyperlink ref="B23" location="'Estancias x area'!E147" display="Volver"/>
  </hyperlinks>
  <printOptions/>
  <pageMargins left="0.75" right="0.75" top="1" bottom="1" header="0" footer="0"/>
  <pageSetup horizontalDpi="200" verticalDpi="200" orientation="portrait" paperSize="9" r:id="rId1"/>
</worksheet>
</file>

<file path=xl/worksheets/sheet7.xml><?xml version="1.0" encoding="utf-8"?>
<worksheet xmlns="http://schemas.openxmlformats.org/spreadsheetml/2006/main" xmlns:r="http://schemas.openxmlformats.org/officeDocument/2006/relationships">
  <dimension ref="A4:P147"/>
  <sheetViews>
    <sheetView showGridLines="0" showRowColHeaders="0" workbookViewId="0" topLeftCell="A114">
      <selection activeCell="B138" sqref="B138:P143"/>
    </sheetView>
  </sheetViews>
  <sheetFormatPr defaultColWidth="11.421875" defaultRowHeight="12.75"/>
  <cols>
    <col min="2" max="2" width="24.8515625" style="0" customWidth="1"/>
    <col min="3" max="5" width="7.7109375" style="0" bestFit="1" customWidth="1"/>
    <col min="6" max="7" width="6.7109375" style="0" bestFit="1" customWidth="1"/>
    <col min="8" max="9" width="7.7109375" style="0" bestFit="1" customWidth="1"/>
    <col min="10" max="11" width="6.7109375" style="0" bestFit="1" customWidth="1"/>
    <col min="12" max="13" width="6.57421875" style="0" bestFit="1" customWidth="1"/>
    <col min="14" max="14" width="10.00390625" style="0" bestFit="1" customWidth="1"/>
    <col min="15" max="15" width="11.57421875" style="0" bestFit="1" customWidth="1"/>
    <col min="16" max="16" width="9.7109375" style="0" customWidth="1"/>
  </cols>
  <sheetData>
    <row r="2" s="51" customFormat="1" ht="12.75"/>
    <row r="3" s="51" customFormat="1" ht="12.75"/>
    <row r="4" spans="2:16" s="54" customFormat="1" ht="15.75">
      <c r="B4" s="202" t="s">
        <v>232</v>
      </c>
      <c r="C4" s="202"/>
      <c r="D4" s="202"/>
      <c r="E4" s="202"/>
      <c r="F4" s="202"/>
      <c r="G4" s="202"/>
      <c r="H4" s="202"/>
      <c r="I4" s="202"/>
      <c r="J4" s="202"/>
      <c r="K4" s="202"/>
      <c r="L4" s="202"/>
      <c r="M4" s="202"/>
      <c r="N4" s="202"/>
      <c r="O4" s="202"/>
      <c r="P4" s="202"/>
    </row>
    <row r="5" s="54" customFormat="1" ht="12.75"/>
    <row r="6" spans="2:16" s="55" customFormat="1" ht="12.75" customHeight="1">
      <c r="B6" s="219"/>
      <c r="C6" s="222" t="s">
        <v>75</v>
      </c>
      <c r="D6" s="222"/>
      <c r="E6" s="222"/>
      <c r="F6" s="222"/>
      <c r="G6" s="222"/>
      <c r="H6" s="222"/>
      <c r="I6" s="222"/>
      <c r="J6" s="222"/>
      <c r="K6" s="222"/>
      <c r="L6" s="222"/>
      <c r="M6" s="222"/>
      <c r="N6" s="211" t="s">
        <v>78</v>
      </c>
      <c r="O6" s="203" t="s">
        <v>76</v>
      </c>
      <c r="P6" s="197" t="s">
        <v>58</v>
      </c>
    </row>
    <row r="7" spans="2:16" s="55" customFormat="1" ht="12.75">
      <c r="B7" s="220"/>
      <c r="C7" s="56" t="s">
        <v>59</v>
      </c>
      <c r="D7" s="56" t="s">
        <v>60</v>
      </c>
      <c r="E7" s="56" t="s">
        <v>61</v>
      </c>
      <c r="F7" s="56" t="s">
        <v>62</v>
      </c>
      <c r="G7" s="56" t="s">
        <v>63</v>
      </c>
      <c r="H7" s="56" t="s">
        <v>64</v>
      </c>
      <c r="I7" s="56" t="s">
        <v>65</v>
      </c>
      <c r="J7" s="56" t="s">
        <v>66</v>
      </c>
      <c r="K7" s="56" t="s">
        <v>67</v>
      </c>
      <c r="L7" s="56">
        <v>88</v>
      </c>
      <c r="M7" s="56">
        <v>99</v>
      </c>
      <c r="N7" s="212"/>
      <c r="O7" s="213"/>
      <c r="P7" s="198"/>
    </row>
    <row r="8" spans="2:16" s="55" customFormat="1" ht="15" customHeight="1">
      <c r="B8" s="59" t="s">
        <v>68</v>
      </c>
      <c r="C8" s="69">
        <v>45.42606273933393</v>
      </c>
      <c r="D8" s="69">
        <v>4.348044714346497</v>
      </c>
      <c r="E8" s="69">
        <v>3.5701852783042587</v>
      </c>
      <c r="F8" s="69">
        <v>2.9099137430859088</v>
      </c>
      <c r="G8" s="69">
        <v>1.4095076006653</v>
      </c>
      <c r="H8" s="69">
        <v>11.165822148300004</v>
      </c>
      <c r="I8" s="69">
        <v>12.014079603914439</v>
      </c>
      <c r="J8" s="69">
        <v>2.3946930723707114</v>
      </c>
      <c r="K8" s="69">
        <v>2.5033845201717404</v>
      </c>
      <c r="L8" s="69">
        <v>0.15123970138862028</v>
      </c>
      <c r="M8" s="69">
        <v>0.582911074150002</v>
      </c>
      <c r="N8" s="69">
        <v>86.4758441960314</v>
      </c>
      <c r="O8" s="69">
        <v>13.524155803968592</v>
      </c>
      <c r="P8" s="69">
        <v>100</v>
      </c>
    </row>
    <row r="9" spans="2:16" s="55" customFormat="1" ht="15" customHeight="1">
      <c r="B9" s="62" t="s">
        <v>210</v>
      </c>
      <c r="C9" s="69">
        <v>0.6748545877133991</v>
      </c>
      <c r="D9" s="69">
        <v>87.672695524959</v>
      </c>
      <c r="E9" s="69">
        <v>0.14983659552377918</v>
      </c>
      <c r="F9" s="69">
        <v>0.08494673132056772</v>
      </c>
      <c r="G9" s="69">
        <v>0.03952382637831971</v>
      </c>
      <c r="H9" s="69">
        <v>0.34450618813341355</v>
      </c>
      <c r="I9" s="69">
        <v>0.08730636274613905</v>
      </c>
      <c r="J9" s="69">
        <v>6.654750527967532</v>
      </c>
      <c r="K9" s="69">
        <v>0.061350417064854466</v>
      </c>
      <c r="L9" s="69">
        <v>0.8341297089394637</v>
      </c>
      <c r="M9" s="69">
        <v>0.2920043889144516</v>
      </c>
      <c r="N9" s="69">
        <v>96.89590485966092</v>
      </c>
      <c r="O9" s="69">
        <v>3.104095140339079</v>
      </c>
      <c r="P9" s="69">
        <v>100</v>
      </c>
    </row>
    <row r="10" spans="2:16" s="55" customFormat="1" ht="15" customHeight="1">
      <c r="B10" s="59" t="s">
        <v>72</v>
      </c>
      <c r="C10" s="69">
        <v>0.18610421836228289</v>
      </c>
      <c r="D10" s="69">
        <v>0.11786600496277916</v>
      </c>
      <c r="E10" s="69">
        <v>95.10421836228288</v>
      </c>
      <c r="F10" s="69">
        <v>0.01488833746898263</v>
      </c>
      <c r="G10" s="69">
        <v>0.031017369727047148</v>
      </c>
      <c r="H10" s="69">
        <v>0.2022332506203474</v>
      </c>
      <c r="I10" s="69">
        <v>0.08064516129032258</v>
      </c>
      <c r="J10" s="69">
        <v>0.019851116625310174</v>
      </c>
      <c r="K10" s="69">
        <v>0</v>
      </c>
      <c r="L10" s="69">
        <v>0.705955334987593</v>
      </c>
      <c r="M10" s="69">
        <v>0.2704714640198511</v>
      </c>
      <c r="N10" s="69">
        <v>96.73325062034739</v>
      </c>
      <c r="O10" s="69">
        <v>3.2667493796526053</v>
      </c>
      <c r="P10" s="69">
        <v>100</v>
      </c>
    </row>
    <row r="11" spans="2:16" s="55" customFormat="1" ht="15" customHeight="1">
      <c r="B11" s="59" t="s">
        <v>73</v>
      </c>
      <c r="C11" s="69">
        <v>0.4293719525507605</v>
      </c>
      <c r="D11" s="69">
        <v>0.23287970307837857</v>
      </c>
      <c r="E11" s="69">
        <v>0.4512044247143585</v>
      </c>
      <c r="F11" s="69">
        <v>92.26038861800451</v>
      </c>
      <c r="G11" s="69">
        <v>0.08005239793319263</v>
      </c>
      <c r="H11" s="69">
        <v>0.21468597627538025</v>
      </c>
      <c r="I11" s="69">
        <v>0.22924095771777891</v>
      </c>
      <c r="J11" s="69">
        <v>0.040026198966596316</v>
      </c>
      <c r="K11" s="69">
        <v>0.0946073793755913</v>
      </c>
      <c r="L11" s="69">
        <v>3.4167818936030856</v>
      </c>
      <c r="M11" s="69">
        <v>0.10916236081798995</v>
      </c>
      <c r="N11" s="69">
        <v>97.55840186303763</v>
      </c>
      <c r="O11" s="69">
        <v>2.441598136962375</v>
      </c>
      <c r="P11" s="69">
        <v>100</v>
      </c>
    </row>
    <row r="12" spans="2:16" s="55" customFormat="1" ht="15" customHeight="1">
      <c r="B12" s="59" t="s">
        <v>74</v>
      </c>
      <c r="C12" s="69">
        <v>0.23263683275526606</v>
      </c>
      <c r="D12" s="69">
        <v>0.17342018441756196</v>
      </c>
      <c r="E12" s="69">
        <v>0.02537856357330175</v>
      </c>
      <c r="F12" s="69">
        <v>0.008459521191100584</v>
      </c>
      <c r="G12" s="69">
        <v>97.1237627950258</v>
      </c>
      <c r="H12" s="69">
        <v>0.28762372049741985</v>
      </c>
      <c r="I12" s="69">
        <v>0.16073090263091108</v>
      </c>
      <c r="J12" s="69">
        <v>0.02114880297775146</v>
      </c>
      <c r="K12" s="69">
        <v>0.02537856357330175</v>
      </c>
      <c r="L12" s="69">
        <v>0.5033415108704847</v>
      </c>
      <c r="M12" s="69">
        <v>0.01691904238220117</v>
      </c>
      <c r="N12" s="69">
        <v>98.5788004398951</v>
      </c>
      <c r="O12" s="69">
        <v>1.4211995601048981</v>
      </c>
      <c r="P12" s="69">
        <v>100</v>
      </c>
    </row>
    <row r="13" spans="2:16" s="55" customFormat="1" ht="15" customHeight="1">
      <c r="B13" s="59" t="s">
        <v>69</v>
      </c>
      <c r="C13" s="69">
        <v>5.989243661443351</v>
      </c>
      <c r="D13" s="69">
        <v>0.7817106509192917</v>
      </c>
      <c r="E13" s="69">
        <v>0.9854021119588329</v>
      </c>
      <c r="F13" s="69">
        <v>0.3868350992549181</v>
      </c>
      <c r="G13" s="69">
        <v>0.39398216806332303</v>
      </c>
      <c r="H13" s="69">
        <v>73.35751424946844</v>
      </c>
      <c r="I13" s="69">
        <v>5.790019118409062</v>
      </c>
      <c r="J13" s="69">
        <v>0.8111923097539622</v>
      </c>
      <c r="K13" s="69">
        <v>5.3326067146711456</v>
      </c>
      <c r="L13" s="69">
        <v>1.0515124984365787</v>
      </c>
      <c r="M13" s="69">
        <v>3.31892007790305</v>
      </c>
      <c r="N13" s="69">
        <v>98.19893866028195</v>
      </c>
      <c r="O13" s="69">
        <v>1.8010613397180482</v>
      </c>
      <c r="P13" s="69">
        <v>100</v>
      </c>
    </row>
    <row r="14" spans="2:16" s="55" customFormat="1" ht="15" customHeight="1">
      <c r="B14" s="59" t="s">
        <v>124</v>
      </c>
      <c r="C14" s="69">
        <v>7.221238237535003</v>
      </c>
      <c r="D14" s="69">
        <v>3.1702997140397575</v>
      </c>
      <c r="E14" s="69">
        <v>0.20779117975916012</v>
      </c>
      <c r="F14" s="69">
        <v>0.5560887763078476</v>
      </c>
      <c r="G14" s="69">
        <v>0.3641293054827187</v>
      </c>
      <c r="H14" s="69">
        <v>3.9846432423339895</v>
      </c>
      <c r="I14" s="69">
        <v>81.41951060229758</v>
      </c>
      <c r="J14" s="69">
        <v>0.16326449838219725</v>
      </c>
      <c r="K14" s="69">
        <v>0.11972729881361131</v>
      </c>
      <c r="L14" s="69">
        <v>0.2918971334712011</v>
      </c>
      <c r="M14" s="69">
        <v>0.6847214113968515</v>
      </c>
      <c r="N14" s="69">
        <v>98.18331139981991</v>
      </c>
      <c r="O14" s="69">
        <v>1.8166886001800857</v>
      </c>
      <c r="P14" s="69">
        <v>100</v>
      </c>
    </row>
    <row r="15" spans="2:16" s="55" customFormat="1" ht="15" customHeight="1">
      <c r="B15" s="59" t="s">
        <v>71</v>
      </c>
      <c r="C15" s="69">
        <v>0.6835016835016835</v>
      </c>
      <c r="D15" s="69">
        <v>1.5723905723905724</v>
      </c>
      <c r="E15" s="69">
        <v>0.08080808080808081</v>
      </c>
      <c r="F15" s="69">
        <v>0.11784511784511785</v>
      </c>
      <c r="G15" s="69">
        <v>0.037037037037037035</v>
      </c>
      <c r="H15" s="69">
        <v>0.3602693602693603</v>
      </c>
      <c r="I15" s="69">
        <v>0.6094276094276094</v>
      </c>
      <c r="J15" s="69">
        <v>88.46801346801347</v>
      </c>
      <c r="K15" s="69">
        <v>0.12457912457912458</v>
      </c>
      <c r="L15" s="69">
        <v>3.8686868686868685</v>
      </c>
      <c r="M15" s="69">
        <v>0.1447811447811448</v>
      </c>
      <c r="N15" s="69">
        <v>96.06734006734007</v>
      </c>
      <c r="O15" s="69">
        <v>3.9326599326599325</v>
      </c>
      <c r="P15" s="69">
        <v>100</v>
      </c>
    </row>
    <row r="16" spans="2:16" s="55" customFormat="1" ht="15" customHeight="1">
      <c r="B16" s="59" t="s">
        <v>155</v>
      </c>
      <c r="C16" s="69">
        <v>0.42461875627796547</v>
      </c>
      <c r="D16" s="69">
        <v>0.07305268925212309</v>
      </c>
      <c r="E16" s="69">
        <v>0.25568441238243084</v>
      </c>
      <c r="F16" s="69">
        <v>0.7761848233038079</v>
      </c>
      <c r="G16" s="69">
        <v>1.4747511642772348</v>
      </c>
      <c r="H16" s="69">
        <v>0.5844215140169847</v>
      </c>
      <c r="I16" s="69">
        <v>0.2693817916172039</v>
      </c>
      <c r="J16" s="69">
        <v>0.05935531001735001</v>
      </c>
      <c r="K16" s="69">
        <v>95.29723312939457</v>
      </c>
      <c r="L16" s="69">
        <v>0.3333028947128116</v>
      </c>
      <c r="M16" s="69">
        <v>0.06392110309560771</v>
      </c>
      <c r="N16" s="69">
        <v>99.6119075883481</v>
      </c>
      <c r="O16" s="69">
        <v>0.38809241165190395</v>
      </c>
      <c r="P16" s="69">
        <v>100</v>
      </c>
    </row>
    <row r="17" spans="2:16" s="55" customFormat="1" ht="15" customHeight="1">
      <c r="B17" s="59" t="s">
        <v>157</v>
      </c>
      <c r="C17" s="69">
        <v>6.985661887295765</v>
      </c>
      <c r="D17" s="69">
        <v>3.9513171057019005</v>
      </c>
      <c r="E17" s="69">
        <v>4.168056018672891</v>
      </c>
      <c r="F17" s="69">
        <v>33.844614871623875</v>
      </c>
      <c r="G17" s="69">
        <v>21.807269089696565</v>
      </c>
      <c r="H17" s="69">
        <v>8.352784261420474</v>
      </c>
      <c r="I17" s="69">
        <v>18.75625208402801</v>
      </c>
      <c r="J17" s="69">
        <v>0.8336112037345782</v>
      </c>
      <c r="K17" s="69">
        <v>0.5001667222407469</v>
      </c>
      <c r="L17" s="69">
        <v>0.20006668889629878</v>
      </c>
      <c r="M17" s="69">
        <v>0</v>
      </c>
      <c r="N17" s="69">
        <v>99.3997999333111</v>
      </c>
      <c r="O17" s="69">
        <v>0.6002000666888962</v>
      </c>
      <c r="P17" s="69">
        <v>100</v>
      </c>
    </row>
    <row r="18" spans="2:16" s="55" customFormat="1" ht="15" customHeight="1">
      <c r="B18" s="59" t="s">
        <v>77</v>
      </c>
      <c r="C18" s="69">
        <v>30.13263495818197</v>
      </c>
      <c r="D18" s="69">
        <v>5.060403818535102</v>
      </c>
      <c r="E18" s="69">
        <v>17.21044183492439</v>
      </c>
      <c r="F18" s="69">
        <v>1.7994424262904452</v>
      </c>
      <c r="G18" s="69">
        <v>0.9005660217960632</v>
      </c>
      <c r="H18" s="69">
        <v>27.510348905972798</v>
      </c>
      <c r="I18" s="69">
        <v>6.741573033707865</v>
      </c>
      <c r="J18" s="69">
        <v>2.6104587310974066</v>
      </c>
      <c r="K18" s="69">
        <v>0.3734054236715384</v>
      </c>
      <c r="L18" s="69">
        <v>0.3227169046211033</v>
      </c>
      <c r="M18" s="69">
        <v>7.338007941201318</v>
      </c>
      <c r="N18" s="69">
        <v>100</v>
      </c>
      <c r="O18" s="69"/>
      <c r="P18" s="69">
        <v>100</v>
      </c>
    </row>
    <row r="19" spans="2:16" s="55" customFormat="1" ht="15" customHeight="1">
      <c r="B19" s="59" t="s">
        <v>58</v>
      </c>
      <c r="C19" s="69">
        <v>17.026285082187254</v>
      </c>
      <c r="D19" s="69">
        <v>18.869680761370304</v>
      </c>
      <c r="E19" s="69">
        <v>11.027661052617379</v>
      </c>
      <c r="F19" s="69">
        <v>4.196597395998444</v>
      </c>
      <c r="G19" s="69">
        <v>3.339201442520634</v>
      </c>
      <c r="H19" s="69">
        <v>14.939846260035928</v>
      </c>
      <c r="I19" s="69">
        <v>14.107631464756496</v>
      </c>
      <c r="J19" s="69">
        <v>5.222842008467165</v>
      </c>
      <c r="K19" s="69">
        <v>3.80617702803877</v>
      </c>
      <c r="L19" s="69">
        <v>0.7114801349889945</v>
      </c>
      <c r="M19" s="69">
        <v>1.243432101929731</v>
      </c>
      <c r="N19" s="69">
        <v>94.4908347329111</v>
      </c>
      <c r="O19" s="69">
        <v>5.509165267088901</v>
      </c>
      <c r="P19" s="69">
        <v>100</v>
      </c>
    </row>
    <row r="20" s="55" customFormat="1" ht="12.75">
      <c r="B20" s="70" t="s">
        <v>205</v>
      </c>
    </row>
    <row r="21" s="66" customFormat="1" ht="12.75">
      <c r="B21" s="95"/>
    </row>
    <row r="22" s="66" customFormat="1" ht="12.75">
      <c r="B22" s="95" t="s">
        <v>245</v>
      </c>
    </row>
    <row r="23" s="66" customFormat="1" ht="12.75"/>
    <row r="24" s="66" customFormat="1" ht="12.75"/>
    <row r="25" s="66" customFormat="1" ht="12.75"/>
    <row r="26" s="55" customFormat="1" ht="12.75"/>
    <row r="27" spans="2:16" s="55" customFormat="1" ht="15.75">
      <c r="B27" s="202" t="s">
        <v>233</v>
      </c>
      <c r="C27" s="202"/>
      <c r="D27" s="202"/>
      <c r="E27" s="202"/>
      <c r="F27" s="202"/>
      <c r="G27" s="202"/>
      <c r="H27" s="202"/>
      <c r="I27" s="202"/>
      <c r="J27" s="202"/>
      <c r="K27" s="202"/>
      <c r="L27" s="202"/>
      <c r="M27" s="202"/>
      <c r="N27" s="202"/>
      <c r="O27" s="202"/>
      <c r="P27" s="202"/>
    </row>
    <row r="28" s="55" customFormat="1" ht="12.75"/>
    <row r="29" spans="2:16" s="55" customFormat="1" ht="12.75" customHeight="1">
      <c r="B29" s="219"/>
      <c r="C29" s="222" t="s">
        <v>75</v>
      </c>
      <c r="D29" s="222"/>
      <c r="E29" s="222"/>
      <c r="F29" s="222"/>
      <c r="G29" s="222"/>
      <c r="H29" s="222"/>
      <c r="I29" s="222"/>
      <c r="J29" s="222"/>
      <c r="K29" s="222"/>
      <c r="L29" s="222"/>
      <c r="M29" s="222"/>
      <c r="N29" s="211" t="s">
        <v>78</v>
      </c>
      <c r="O29" s="203" t="s">
        <v>76</v>
      </c>
      <c r="P29" s="197" t="s">
        <v>58</v>
      </c>
    </row>
    <row r="30" spans="2:16" s="55" customFormat="1" ht="12.75">
      <c r="B30" s="220"/>
      <c r="C30" s="56" t="s">
        <v>59</v>
      </c>
      <c r="D30" s="56" t="s">
        <v>60</v>
      </c>
      <c r="E30" s="56" t="s">
        <v>61</v>
      </c>
      <c r="F30" s="56" t="s">
        <v>62</v>
      </c>
      <c r="G30" s="56" t="s">
        <v>63</v>
      </c>
      <c r="H30" s="56" t="s">
        <v>64</v>
      </c>
      <c r="I30" s="56" t="s">
        <v>65</v>
      </c>
      <c r="J30" s="56" t="s">
        <v>66</v>
      </c>
      <c r="K30" s="56" t="s">
        <v>67</v>
      </c>
      <c r="L30" s="56">
        <v>88</v>
      </c>
      <c r="M30" s="56">
        <v>99</v>
      </c>
      <c r="N30" s="212"/>
      <c r="O30" s="213"/>
      <c r="P30" s="198"/>
    </row>
    <row r="31" spans="2:16" s="55" customFormat="1" ht="15" customHeight="1">
      <c r="B31" s="59" t="s">
        <v>68</v>
      </c>
      <c r="C31" s="69">
        <v>45.50597483028306</v>
      </c>
      <c r="D31" s="69">
        <v>4.218111080233435</v>
      </c>
      <c r="E31" s="69">
        <v>3.8401683274445193</v>
      </c>
      <c r="F31" s="69">
        <v>2.7881217991980627</v>
      </c>
      <c r="G31" s="69">
        <v>1.6288856246774386</v>
      </c>
      <c r="H31" s="69">
        <v>12.0477192425265</v>
      </c>
      <c r="I31" s="69">
        <v>12.273214498392155</v>
      </c>
      <c r="J31" s="69">
        <v>1.7849061098098375</v>
      </c>
      <c r="K31" s="69">
        <v>2.6380562944142283</v>
      </c>
      <c r="L31" s="69">
        <v>0.0988526737861765</v>
      </c>
      <c r="M31" s="69">
        <v>0.3104529755051808</v>
      </c>
      <c r="N31" s="69">
        <v>87.1344634562706</v>
      </c>
      <c r="O31" s="69">
        <v>12.865536543729405</v>
      </c>
      <c r="P31" s="69">
        <v>100</v>
      </c>
    </row>
    <row r="32" spans="2:16" s="55" customFormat="1" ht="15" customHeight="1">
      <c r="B32" s="62" t="s">
        <v>210</v>
      </c>
      <c r="C32" s="69">
        <v>0.43640511288262934</v>
      </c>
      <c r="D32" s="69">
        <v>86.9214842732987</v>
      </c>
      <c r="E32" s="69">
        <v>0.19960574765370262</v>
      </c>
      <c r="F32" s="69">
        <v>0.06570872438289589</v>
      </c>
      <c r="G32" s="69">
        <v>0.02293606417138819</v>
      </c>
      <c r="H32" s="69">
        <v>0.26221500390532987</v>
      </c>
      <c r="I32" s="69">
        <v>0.12893787426077685</v>
      </c>
      <c r="J32" s="69">
        <v>7.913562032755179</v>
      </c>
      <c r="K32" s="69">
        <v>0.030994681312686744</v>
      </c>
      <c r="L32" s="69">
        <v>1.1430838468118871</v>
      </c>
      <c r="M32" s="69">
        <v>0.35519904784339007</v>
      </c>
      <c r="N32" s="69">
        <v>97.48013240927857</v>
      </c>
      <c r="O32" s="69">
        <v>2.5198675907214323</v>
      </c>
      <c r="P32" s="69">
        <v>100</v>
      </c>
    </row>
    <row r="33" spans="2:16" s="55" customFormat="1" ht="15" customHeight="1">
      <c r="B33" s="59" t="s">
        <v>72</v>
      </c>
      <c r="C33" s="69">
        <v>0.22415747706894776</v>
      </c>
      <c r="D33" s="69">
        <v>0.19066268164485212</v>
      </c>
      <c r="E33" s="69">
        <v>95.86339276512419</v>
      </c>
      <c r="F33" s="69">
        <v>0.032206534061630425</v>
      </c>
      <c r="G33" s="69">
        <v>0.006441306812326085</v>
      </c>
      <c r="H33" s="69">
        <v>0.045089147686282596</v>
      </c>
      <c r="I33" s="69">
        <v>0.060548284035865194</v>
      </c>
      <c r="J33" s="69">
        <v>0.03864784087395651</v>
      </c>
      <c r="K33" s="69">
        <v>0</v>
      </c>
      <c r="L33" s="69">
        <v>0.9417190559620736</v>
      </c>
      <c r="M33" s="69">
        <v>0.11723178398433474</v>
      </c>
      <c r="N33" s="69">
        <v>97.52009687725446</v>
      </c>
      <c r="O33" s="69">
        <v>2.479903122745543</v>
      </c>
      <c r="P33" s="69">
        <v>100</v>
      </c>
    </row>
    <row r="34" spans="2:16" s="55" customFormat="1" ht="15" customHeight="1">
      <c r="B34" s="59" t="s">
        <v>73</v>
      </c>
      <c r="C34" s="69">
        <v>0.3767683230255207</v>
      </c>
      <c r="D34" s="69">
        <v>0.07108836283500392</v>
      </c>
      <c r="E34" s="69">
        <v>0.2345915973555129</v>
      </c>
      <c r="F34" s="69">
        <v>93.76555057937016</v>
      </c>
      <c r="G34" s="69">
        <v>0.04265301770100235</v>
      </c>
      <c r="H34" s="69">
        <v>0.07108836283500392</v>
      </c>
      <c r="I34" s="69">
        <v>0.12085021681950665</v>
      </c>
      <c r="J34" s="69">
        <v>0.03909859955925215</v>
      </c>
      <c r="K34" s="69">
        <v>0.010663254425250587</v>
      </c>
      <c r="L34" s="69">
        <v>3.067462856330419</v>
      </c>
      <c r="M34" s="69">
        <v>0.11374138053600626</v>
      </c>
      <c r="N34" s="69">
        <v>97.91355655079263</v>
      </c>
      <c r="O34" s="69">
        <v>2.0864434492073647</v>
      </c>
      <c r="P34" s="69">
        <v>100</v>
      </c>
    </row>
    <row r="35" spans="2:16" s="55" customFormat="1" ht="15" customHeight="1">
      <c r="B35" s="59" t="s">
        <v>74</v>
      </c>
      <c r="C35" s="69">
        <v>0.09442870632672333</v>
      </c>
      <c r="D35" s="69">
        <v>0.056657223796033995</v>
      </c>
      <c r="E35" s="69">
        <v>0</v>
      </c>
      <c r="F35" s="69">
        <v>0.009442870632672332</v>
      </c>
      <c r="G35" s="69">
        <v>97.3229461756374</v>
      </c>
      <c r="H35" s="69">
        <v>0.3777148253068933</v>
      </c>
      <c r="I35" s="69">
        <v>0.12275731822474033</v>
      </c>
      <c r="J35" s="69">
        <v>0</v>
      </c>
      <c r="K35" s="69">
        <v>0.07554296506137866</v>
      </c>
      <c r="L35" s="69">
        <v>0.3918791312559018</v>
      </c>
      <c r="M35" s="69">
        <v>0</v>
      </c>
      <c r="N35" s="69">
        <v>98.45136921624174</v>
      </c>
      <c r="O35" s="69">
        <v>1.5486307837582625</v>
      </c>
      <c r="P35" s="69">
        <v>100</v>
      </c>
    </row>
    <row r="36" spans="2:16" s="55" customFormat="1" ht="15" customHeight="1">
      <c r="B36" s="59" t="s">
        <v>69</v>
      </c>
      <c r="C36" s="69">
        <v>7.781468592920665</v>
      </c>
      <c r="D36" s="69">
        <v>0.9666420612323807</v>
      </c>
      <c r="E36" s="69">
        <v>1.1863334387851945</v>
      </c>
      <c r="F36" s="69">
        <v>1.1063657773559703</v>
      </c>
      <c r="G36" s="69">
        <v>0.46047312735069773</v>
      </c>
      <c r="H36" s="69">
        <v>74.94903160040775</v>
      </c>
      <c r="I36" s="69">
        <v>6.361383528419276</v>
      </c>
      <c r="J36" s="69">
        <v>0.4007170726563324</v>
      </c>
      <c r="K36" s="69">
        <v>4.762909065345004</v>
      </c>
      <c r="L36" s="69">
        <v>0.5298956026573869</v>
      </c>
      <c r="M36" s="69">
        <v>0.4947449822489367</v>
      </c>
      <c r="N36" s="69">
        <v>98.9999648493796</v>
      </c>
      <c r="O36" s="69">
        <v>1.0000351506204084</v>
      </c>
      <c r="P36" s="69">
        <v>100</v>
      </c>
    </row>
    <row r="37" spans="2:16" s="55" customFormat="1" ht="15" customHeight="1">
      <c r="B37" s="59" t="s">
        <v>124</v>
      </c>
      <c r="C37" s="69">
        <v>10.243691391314847</v>
      </c>
      <c r="D37" s="69">
        <v>0.790839940435465</v>
      </c>
      <c r="E37" s="69">
        <v>0.49905421177606957</v>
      </c>
      <c r="F37" s="69">
        <v>0.4095061778081861</v>
      </c>
      <c r="G37" s="69">
        <v>0.32901356300559426</v>
      </c>
      <c r="H37" s="69">
        <v>4.376785929890932</v>
      </c>
      <c r="I37" s="69">
        <v>80.44029460297018</v>
      </c>
      <c r="J37" s="69">
        <v>0.31995814384030263</v>
      </c>
      <c r="K37" s="69">
        <v>0.1750714371956373</v>
      </c>
      <c r="L37" s="69">
        <v>0.22638547913228962</v>
      </c>
      <c r="M37" s="69">
        <v>0.41453696623334807</v>
      </c>
      <c r="N37" s="69">
        <v>98.22513784360285</v>
      </c>
      <c r="O37" s="69">
        <v>1.7748621563971505</v>
      </c>
      <c r="P37" s="69">
        <v>100</v>
      </c>
    </row>
    <row r="38" spans="2:16" s="55" customFormat="1" ht="15" customHeight="1">
      <c r="B38" s="59" t="s">
        <v>71</v>
      </c>
      <c r="C38" s="69">
        <v>0.5983716443775954</v>
      </c>
      <c r="D38" s="69">
        <v>1.4779452637085964</v>
      </c>
      <c r="E38" s="69">
        <v>0.07847496975443874</v>
      </c>
      <c r="F38" s="69">
        <v>0.01307916162573979</v>
      </c>
      <c r="G38" s="69">
        <v>0</v>
      </c>
      <c r="H38" s="69">
        <v>0.38256547755288883</v>
      </c>
      <c r="I38" s="69">
        <v>0.31063008861132</v>
      </c>
      <c r="J38" s="69">
        <v>90.86420560442076</v>
      </c>
      <c r="K38" s="69">
        <v>0.009809371219304842</v>
      </c>
      <c r="L38" s="69">
        <v>3.3319164241572117</v>
      </c>
      <c r="M38" s="69">
        <v>0.04250727528365432</v>
      </c>
      <c r="N38" s="69">
        <v>97.1095052807115</v>
      </c>
      <c r="O38" s="69">
        <v>2.8904947192884936</v>
      </c>
      <c r="P38" s="69">
        <v>100</v>
      </c>
    </row>
    <row r="39" spans="2:16" s="55" customFormat="1" ht="15" customHeight="1">
      <c r="B39" s="59" t="s">
        <v>155</v>
      </c>
      <c r="C39" s="69">
        <v>0.1711634611053556</v>
      </c>
      <c r="D39" s="69">
        <v>0.12612044502499886</v>
      </c>
      <c r="E39" s="69">
        <v>0.5810549074366019</v>
      </c>
      <c r="F39" s="69">
        <v>0.5089860817080312</v>
      </c>
      <c r="G39" s="69">
        <v>1.7521733255258771</v>
      </c>
      <c r="H39" s="69">
        <v>0.5720463042205306</v>
      </c>
      <c r="I39" s="69">
        <v>0.207197873969641</v>
      </c>
      <c r="J39" s="69">
        <v>0.09459033376874916</v>
      </c>
      <c r="K39" s="69">
        <v>94.91013918291969</v>
      </c>
      <c r="L39" s="69">
        <v>0.49096887527588845</v>
      </c>
      <c r="M39" s="69">
        <v>0.11260754020089185</v>
      </c>
      <c r="N39" s="69">
        <v>99.52704833115625</v>
      </c>
      <c r="O39" s="69">
        <v>0.4729516688437458</v>
      </c>
      <c r="P39" s="69">
        <v>100</v>
      </c>
    </row>
    <row r="40" spans="2:16" s="55" customFormat="1" ht="15" customHeight="1">
      <c r="B40" s="59" t="s">
        <v>157</v>
      </c>
      <c r="C40" s="69">
        <v>13.196998675886421</v>
      </c>
      <c r="D40" s="69">
        <v>1.6330734147417978</v>
      </c>
      <c r="E40" s="69">
        <v>1.235839340885685</v>
      </c>
      <c r="F40" s="69">
        <v>26.32043548624393</v>
      </c>
      <c r="G40" s="69">
        <v>18.96424893335295</v>
      </c>
      <c r="H40" s="69">
        <v>13.726644107694572</v>
      </c>
      <c r="I40" s="69">
        <v>10.754744740326615</v>
      </c>
      <c r="J40" s="69">
        <v>11.210828306605855</v>
      </c>
      <c r="K40" s="69">
        <v>1.1034279829336473</v>
      </c>
      <c r="L40" s="69">
        <v>0.1176989848462557</v>
      </c>
      <c r="M40" s="69">
        <v>0</v>
      </c>
      <c r="N40" s="69">
        <v>98.26393997351772</v>
      </c>
      <c r="O40" s="69">
        <v>1.7360600264822716</v>
      </c>
      <c r="P40" s="69">
        <v>100</v>
      </c>
    </row>
    <row r="41" spans="2:16" s="55" customFormat="1" ht="15" customHeight="1">
      <c r="B41" s="59" t="s">
        <v>77</v>
      </c>
      <c r="C41" s="69">
        <v>26.88680038332857</v>
      </c>
      <c r="D41" s="69">
        <v>4.415003614721162</v>
      </c>
      <c r="E41" s="69">
        <v>17.2447418416584</v>
      </c>
      <c r="F41" s="69">
        <v>1.8140856436725568</v>
      </c>
      <c r="G41" s="69">
        <v>1.5080952941374266</v>
      </c>
      <c r="H41" s="69">
        <v>27.382773752080567</v>
      </c>
      <c r="I41" s="69">
        <v>6.279527228097312</v>
      </c>
      <c r="J41" s="69">
        <v>2.8009885842061903</v>
      </c>
      <c r="K41" s="69">
        <v>0.3614721162090822</v>
      </c>
      <c r="L41" s="69">
        <v>0.33625313135728574</v>
      </c>
      <c r="M41" s="69">
        <v>10.970258410531448</v>
      </c>
      <c r="N41" s="69">
        <v>100</v>
      </c>
      <c r="O41" s="69"/>
      <c r="P41" s="69">
        <v>100</v>
      </c>
    </row>
    <row r="42" spans="2:16" s="55" customFormat="1" ht="15" customHeight="1">
      <c r="B42" s="59" t="s">
        <v>58</v>
      </c>
      <c r="C42" s="69">
        <v>17.397608867593622</v>
      </c>
      <c r="D42" s="69">
        <v>17.896582950285996</v>
      </c>
      <c r="E42" s="69">
        <v>11.097559577711802</v>
      </c>
      <c r="F42" s="69">
        <v>4.377285388415731</v>
      </c>
      <c r="G42" s="69">
        <v>3.232040715734935</v>
      </c>
      <c r="H42" s="69">
        <v>15.819530255963503</v>
      </c>
      <c r="I42" s="69">
        <v>14.10194981602265</v>
      </c>
      <c r="J42" s="69">
        <v>5.538234046699297</v>
      </c>
      <c r="K42" s="69">
        <v>3.8597416293171634</v>
      </c>
      <c r="L42" s="69">
        <v>0.6802003691009755</v>
      </c>
      <c r="M42" s="69">
        <v>1.0334827313472186</v>
      </c>
      <c r="N42" s="69">
        <v>95.0342163481929</v>
      </c>
      <c r="O42" s="69">
        <v>4.965783651807104</v>
      </c>
      <c r="P42" s="69">
        <v>100</v>
      </c>
    </row>
    <row r="43" s="55" customFormat="1" ht="12.75">
      <c r="B43" s="70" t="s">
        <v>205</v>
      </c>
    </row>
    <row r="44" s="66" customFormat="1" ht="12.75">
      <c r="B44" s="95"/>
    </row>
    <row r="45" s="66" customFormat="1" ht="12.75">
      <c r="B45" s="95" t="s">
        <v>245</v>
      </c>
    </row>
    <row r="46" s="66" customFormat="1" ht="12.75"/>
    <row r="47" s="66" customFormat="1" ht="12.75"/>
    <row r="48" s="66" customFormat="1" ht="12.75"/>
    <row r="49" s="66" customFormat="1" ht="12.75"/>
    <row r="50" spans="2:16" s="55" customFormat="1" ht="15.75">
      <c r="B50" s="202" t="s">
        <v>234</v>
      </c>
      <c r="C50" s="202"/>
      <c r="D50" s="202"/>
      <c r="E50" s="202"/>
      <c r="F50" s="202"/>
      <c r="G50" s="202"/>
      <c r="H50" s="202"/>
      <c r="I50" s="202"/>
      <c r="J50" s="202"/>
      <c r="K50" s="202"/>
      <c r="L50" s="202"/>
      <c r="M50" s="202"/>
      <c r="N50" s="202"/>
      <c r="O50" s="202"/>
      <c r="P50" s="202"/>
    </row>
    <row r="51" s="55" customFormat="1" ht="12.75"/>
    <row r="52" spans="2:16" s="55" customFormat="1" ht="12.75" customHeight="1">
      <c r="B52" s="219"/>
      <c r="C52" s="222" t="s">
        <v>75</v>
      </c>
      <c r="D52" s="222"/>
      <c r="E52" s="222"/>
      <c r="F52" s="222"/>
      <c r="G52" s="222"/>
      <c r="H52" s="222"/>
      <c r="I52" s="222"/>
      <c r="J52" s="222"/>
      <c r="K52" s="222"/>
      <c r="L52" s="222"/>
      <c r="M52" s="222"/>
      <c r="N52" s="211" t="s">
        <v>78</v>
      </c>
      <c r="O52" s="203" t="s">
        <v>76</v>
      </c>
      <c r="P52" s="197" t="s">
        <v>58</v>
      </c>
    </row>
    <row r="53" spans="2:16" s="55" customFormat="1" ht="12.75">
      <c r="B53" s="220"/>
      <c r="C53" s="56" t="s">
        <v>59</v>
      </c>
      <c r="D53" s="56" t="s">
        <v>60</v>
      </c>
      <c r="E53" s="56" t="s">
        <v>61</v>
      </c>
      <c r="F53" s="56" t="s">
        <v>62</v>
      </c>
      <c r="G53" s="56" t="s">
        <v>63</v>
      </c>
      <c r="H53" s="56" t="s">
        <v>64</v>
      </c>
      <c r="I53" s="56" t="s">
        <v>65</v>
      </c>
      <c r="J53" s="56" t="s">
        <v>66</v>
      </c>
      <c r="K53" s="56" t="s">
        <v>67</v>
      </c>
      <c r="L53" s="56">
        <v>88</v>
      </c>
      <c r="M53" s="56">
        <v>99</v>
      </c>
      <c r="N53" s="212"/>
      <c r="O53" s="213"/>
      <c r="P53" s="198"/>
    </row>
    <row r="54" spans="2:16" s="55" customFormat="1" ht="15" customHeight="1">
      <c r="B54" s="59" t="s">
        <v>68</v>
      </c>
      <c r="C54" s="69">
        <v>46.15573157729183</v>
      </c>
      <c r="D54" s="69">
        <v>5.99159289685571</v>
      </c>
      <c r="E54" s="69">
        <v>5.89559341974648</v>
      </c>
      <c r="F54" s="69">
        <v>4.115313754886782</v>
      </c>
      <c r="G54" s="69">
        <v>2.4445143447729305</v>
      </c>
      <c r="H54" s="69">
        <v>12.575114484482809</v>
      </c>
      <c r="I54" s="69">
        <v>12.608612174367732</v>
      </c>
      <c r="J54" s="69">
        <v>2.6720535309424696</v>
      </c>
      <c r="K54" s="69">
        <v>2.68798535905847</v>
      </c>
      <c r="L54" s="69">
        <v>0.9832797506464646</v>
      </c>
      <c r="M54" s="69">
        <v>0.10416964537384647</v>
      </c>
      <c r="N54" s="69">
        <v>96.23396093842553</v>
      </c>
      <c r="O54" s="69">
        <v>3.766039061574473</v>
      </c>
      <c r="P54" s="69">
        <v>100</v>
      </c>
    </row>
    <row r="55" spans="2:16" s="55" customFormat="1" ht="15" customHeight="1">
      <c r="B55" s="62" t="s">
        <v>210</v>
      </c>
      <c r="C55" s="69">
        <v>0.6831073381221271</v>
      </c>
      <c r="D55" s="69">
        <v>86.56704951407829</v>
      </c>
      <c r="E55" s="69">
        <v>0.12804261258146712</v>
      </c>
      <c r="F55" s="69">
        <v>0.017925965761405396</v>
      </c>
      <c r="G55" s="69">
        <v>0.06082024097619688</v>
      </c>
      <c r="H55" s="69">
        <v>0.25608522516293425</v>
      </c>
      <c r="I55" s="69">
        <v>0.24392117696769486</v>
      </c>
      <c r="J55" s="69">
        <v>7.852213216558471</v>
      </c>
      <c r="K55" s="69">
        <v>0.05249747115840152</v>
      </c>
      <c r="L55" s="69">
        <v>1.094764337571544</v>
      </c>
      <c r="M55" s="69">
        <v>0.30090013956644773</v>
      </c>
      <c r="N55" s="69">
        <v>97.25732723850497</v>
      </c>
      <c r="O55" s="69">
        <v>2.7426727614950255</v>
      </c>
      <c r="P55" s="69">
        <v>100</v>
      </c>
    </row>
    <row r="56" spans="2:16" s="55" customFormat="1" ht="15" customHeight="1">
      <c r="B56" s="59" t="s">
        <v>72</v>
      </c>
      <c r="C56" s="69">
        <v>0.3509956125548431</v>
      </c>
      <c r="D56" s="69">
        <v>0.1160985487681404</v>
      </c>
      <c r="E56" s="69">
        <v>95.0617617279784</v>
      </c>
      <c r="F56" s="69">
        <v>0.017549780627742154</v>
      </c>
      <c r="G56" s="69">
        <v>0.03779952750590618</v>
      </c>
      <c r="H56" s="69">
        <v>0.07289908876139048</v>
      </c>
      <c r="I56" s="69">
        <v>0.17009787377657778</v>
      </c>
      <c r="J56" s="69">
        <v>0.06479919001012488</v>
      </c>
      <c r="K56" s="69">
        <v>0</v>
      </c>
      <c r="L56" s="69">
        <v>0.4724940938238272</v>
      </c>
      <c r="M56" s="69">
        <v>0.6317921025987175</v>
      </c>
      <c r="N56" s="69">
        <v>96.99628754640567</v>
      </c>
      <c r="O56" s="69">
        <v>3.0037124535943303</v>
      </c>
      <c r="P56" s="69">
        <v>100</v>
      </c>
    </row>
    <row r="57" spans="2:16" s="55" customFormat="1" ht="15" customHeight="1">
      <c r="B57" s="59" t="s">
        <v>73</v>
      </c>
      <c r="C57" s="69">
        <v>0.3294206739871261</v>
      </c>
      <c r="D57" s="69">
        <v>0.13252555850056796</v>
      </c>
      <c r="E57" s="69">
        <v>0.10223400227186671</v>
      </c>
      <c r="F57" s="69">
        <v>94.62703521393412</v>
      </c>
      <c r="G57" s="69">
        <v>0.07951533510034078</v>
      </c>
      <c r="H57" s="69">
        <v>0.1817493373722075</v>
      </c>
      <c r="I57" s="69">
        <v>0.34078000757288907</v>
      </c>
      <c r="J57" s="69">
        <v>0.07194244604316546</v>
      </c>
      <c r="K57" s="69">
        <v>0.10602044680045437</v>
      </c>
      <c r="L57" s="69">
        <v>2.4876940552820903</v>
      </c>
      <c r="M57" s="69">
        <v>0.1552442256720939</v>
      </c>
      <c r="N57" s="69">
        <v>98.61416130253691</v>
      </c>
      <c r="O57" s="69">
        <v>1.385838697463082</v>
      </c>
      <c r="P57" s="69">
        <v>100</v>
      </c>
    </row>
    <row r="58" spans="2:16" s="55" customFormat="1" ht="15" customHeight="1">
      <c r="B58" s="59" t="s">
        <v>74</v>
      </c>
      <c r="C58" s="69">
        <v>0.1834461672854335</v>
      </c>
      <c r="D58" s="69">
        <v>0</v>
      </c>
      <c r="E58" s="69">
        <v>0.08735531775496834</v>
      </c>
      <c r="F58" s="69">
        <v>0.008735531775496833</v>
      </c>
      <c r="G58" s="69">
        <v>97.49290238043241</v>
      </c>
      <c r="H58" s="69">
        <v>0.32758244158113126</v>
      </c>
      <c r="I58" s="69">
        <v>0.052413190652981</v>
      </c>
      <c r="J58" s="69">
        <v>0.0043677658877484165</v>
      </c>
      <c r="K58" s="69">
        <v>0.04367765887748417</v>
      </c>
      <c r="L58" s="69">
        <v>0.3625245686831186</v>
      </c>
      <c r="M58" s="69">
        <v>0</v>
      </c>
      <c r="N58" s="69">
        <v>98.56300502293077</v>
      </c>
      <c r="O58" s="69">
        <v>1.4369949770692292</v>
      </c>
      <c r="P58" s="69">
        <v>100</v>
      </c>
    </row>
    <row r="59" spans="2:16" s="55" customFormat="1" ht="15" customHeight="1">
      <c r="B59" s="59" t="s">
        <v>69</v>
      </c>
      <c r="C59" s="69">
        <v>4.746336569811185</v>
      </c>
      <c r="D59" s="69">
        <v>0.7792626563003834</v>
      </c>
      <c r="E59" s="69">
        <v>0.6825266024148186</v>
      </c>
      <c r="F59" s="69">
        <v>0.9234710329260865</v>
      </c>
      <c r="G59" s="69">
        <v>0.40664970800042993</v>
      </c>
      <c r="H59" s="69">
        <v>78.37501343556303</v>
      </c>
      <c r="I59" s="69">
        <v>7.128014044641898</v>
      </c>
      <c r="J59" s="69">
        <v>0.45591343914585647</v>
      </c>
      <c r="K59" s="69">
        <v>4.525097631758088</v>
      </c>
      <c r="L59" s="69">
        <v>0.4012754827845652</v>
      </c>
      <c r="M59" s="69">
        <v>0.48815879044104477</v>
      </c>
      <c r="N59" s="69">
        <v>98.9117193937874</v>
      </c>
      <c r="O59" s="69">
        <v>1.0882806062126043</v>
      </c>
      <c r="P59" s="69">
        <v>100</v>
      </c>
    </row>
    <row r="60" spans="2:16" s="55" customFormat="1" ht="15" customHeight="1">
      <c r="B60" s="59" t="s">
        <v>124</v>
      </c>
      <c r="C60" s="69">
        <v>4.8326088773718965</v>
      </c>
      <c r="D60" s="69">
        <v>0.9665217754743793</v>
      </c>
      <c r="E60" s="69">
        <v>0.3531722812003678</v>
      </c>
      <c r="F60" s="69">
        <v>0.43885313048566416</v>
      </c>
      <c r="G60" s="69">
        <v>0.7147036696480816</v>
      </c>
      <c r="H60" s="69">
        <v>6.2850037615982615</v>
      </c>
      <c r="I60" s="69">
        <v>83.7091448633286</v>
      </c>
      <c r="J60" s="69">
        <v>0.4796037783164758</v>
      </c>
      <c r="K60" s="69">
        <v>0.25181810582629777</v>
      </c>
      <c r="L60" s="69">
        <v>0.37198027250689625</v>
      </c>
      <c r="M60" s="69">
        <v>0.3186909638050656</v>
      </c>
      <c r="N60" s="69">
        <v>98.72210147956199</v>
      </c>
      <c r="O60" s="69">
        <v>1.2778985204380173</v>
      </c>
      <c r="P60" s="69">
        <v>100</v>
      </c>
    </row>
    <row r="61" spans="2:16" s="55" customFormat="1" ht="15" customHeight="1">
      <c r="B61" s="59" t="s">
        <v>71</v>
      </c>
      <c r="C61" s="69">
        <v>0.6218384508812063</v>
      </c>
      <c r="D61" s="69">
        <v>1.1437961143151723</v>
      </c>
      <c r="E61" s="69">
        <v>0.08054902213487128</v>
      </c>
      <c r="F61" s="69">
        <v>0.038663530624738214</v>
      </c>
      <c r="G61" s="69">
        <v>0.057995295937107325</v>
      </c>
      <c r="H61" s="69">
        <v>0.2835325579147469</v>
      </c>
      <c r="I61" s="69">
        <v>0.28031059702935207</v>
      </c>
      <c r="J61" s="69">
        <v>91.31037149209008</v>
      </c>
      <c r="K61" s="69">
        <v>0.016109804426974256</v>
      </c>
      <c r="L61" s="69">
        <v>3.724586783516448</v>
      </c>
      <c r="M61" s="69">
        <v>0.03544156973934336</v>
      </c>
      <c r="N61" s="69">
        <v>97.59319521861005</v>
      </c>
      <c r="O61" s="69">
        <v>2.406804781389954</v>
      </c>
      <c r="P61" s="69">
        <v>100</v>
      </c>
    </row>
    <row r="62" spans="2:16" s="55" customFormat="1" ht="15" customHeight="1">
      <c r="B62" s="59" t="s">
        <v>155</v>
      </c>
      <c r="C62" s="69">
        <v>0.22246455834242093</v>
      </c>
      <c r="D62" s="69">
        <v>0.07851690294438386</v>
      </c>
      <c r="E62" s="69">
        <v>0.257360959651036</v>
      </c>
      <c r="F62" s="69">
        <v>0.21810250817884405</v>
      </c>
      <c r="G62" s="69">
        <v>1.9062159214830972</v>
      </c>
      <c r="H62" s="69">
        <v>0.2617230098146129</v>
      </c>
      <c r="I62" s="69">
        <v>0.3489640130861505</v>
      </c>
      <c r="J62" s="69">
        <v>0</v>
      </c>
      <c r="K62" s="69">
        <v>95.47655398037078</v>
      </c>
      <c r="L62" s="69">
        <v>0.5670665212649946</v>
      </c>
      <c r="M62" s="69">
        <v>0.3271537622682661</v>
      </c>
      <c r="N62" s="69">
        <v>99.66412213740458</v>
      </c>
      <c r="O62" s="69">
        <v>0.33587786259541985</v>
      </c>
      <c r="P62" s="69">
        <v>100</v>
      </c>
    </row>
    <row r="63" spans="2:16" s="55" customFormat="1" ht="15" customHeight="1">
      <c r="B63" s="59" t="s">
        <v>157</v>
      </c>
      <c r="C63" s="69">
        <v>8.286795172041074</v>
      </c>
      <c r="D63" s="69">
        <v>18.0327868852459</v>
      </c>
      <c r="E63" s="69">
        <v>0.5224283912808503</v>
      </c>
      <c r="F63" s="69">
        <v>24.968474148802017</v>
      </c>
      <c r="G63" s="69">
        <v>13.781300666546569</v>
      </c>
      <c r="H63" s="69">
        <v>12.898576833003062</v>
      </c>
      <c r="I63" s="69">
        <v>14.57395063952441</v>
      </c>
      <c r="J63" s="69">
        <v>4.143397586020537</v>
      </c>
      <c r="K63" s="69">
        <v>0.9908124662223022</v>
      </c>
      <c r="L63" s="69">
        <v>1.8014772113132769</v>
      </c>
      <c r="M63" s="69">
        <v>0</v>
      </c>
      <c r="N63" s="69">
        <v>100</v>
      </c>
      <c r="O63" s="69">
        <v>0</v>
      </c>
      <c r="P63" s="69">
        <v>100</v>
      </c>
    </row>
    <row r="64" spans="2:16" s="55" customFormat="1" ht="15" customHeight="1">
      <c r="B64" s="59" t="s">
        <v>77</v>
      </c>
      <c r="C64" s="69">
        <v>29.694732201895526</v>
      </c>
      <c r="D64" s="69">
        <v>3.484314157666593</v>
      </c>
      <c r="E64" s="69">
        <v>19.113217250753067</v>
      </c>
      <c r="F64" s="69">
        <v>2.0443024024685914</v>
      </c>
      <c r="G64" s="69">
        <v>1.5906252295937109</v>
      </c>
      <c r="H64" s="69">
        <v>25.470207920064652</v>
      </c>
      <c r="I64" s="69">
        <v>5.5102490632576595</v>
      </c>
      <c r="J64" s="69">
        <v>2.145323635294982</v>
      </c>
      <c r="K64" s="69">
        <v>0.26816545441187273</v>
      </c>
      <c r="L64" s="69">
        <v>0.46286092131364337</v>
      </c>
      <c r="M64" s="69">
        <v>10.216001763279701</v>
      </c>
      <c r="N64" s="69">
        <v>100</v>
      </c>
      <c r="O64" s="69"/>
      <c r="P64" s="69">
        <v>100</v>
      </c>
    </row>
    <row r="65" spans="2:16" s="55" customFormat="1" ht="15" customHeight="1">
      <c r="B65" s="59" t="s">
        <v>58</v>
      </c>
      <c r="C65" s="69">
        <v>16.70107700821591</v>
      </c>
      <c r="D65" s="69">
        <v>18.336809842067176</v>
      </c>
      <c r="E65" s="69">
        <v>11.436412999777692</v>
      </c>
      <c r="F65" s="69">
        <v>4.625885090743973</v>
      </c>
      <c r="G65" s="69">
        <v>3.7452877934338917</v>
      </c>
      <c r="H65" s="69">
        <v>16.50833179610158</v>
      </c>
      <c r="I65" s="69">
        <v>14.606184874585539</v>
      </c>
      <c r="J65" s="69">
        <v>5.862765408974595</v>
      </c>
      <c r="K65" s="69">
        <v>4.0307399051173265</v>
      </c>
      <c r="L65" s="69">
        <v>0.9044835137806915</v>
      </c>
      <c r="M65" s="69">
        <v>0.9142981472809918</v>
      </c>
      <c r="N65" s="69">
        <v>97.67227638007937</v>
      </c>
      <c r="O65" s="69">
        <v>2.3277236199206315</v>
      </c>
      <c r="P65" s="69">
        <v>100</v>
      </c>
    </row>
    <row r="66" s="55" customFormat="1" ht="12.75">
      <c r="B66" s="70" t="s">
        <v>205</v>
      </c>
    </row>
    <row r="67" s="66" customFormat="1" ht="12.75">
      <c r="B67" s="95"/>
    </row>
    <row r="68" s="66" customFormat="1" ht="12.75">
      <c r="B68" s="95" t="s">
        <v>245</v>
      </c>
    </row>
    <row r="69" s="66" customFormat="1" ht="12.75">
      <c r="B69" s="95"/>
    </row>
    <row r="70" s="66" customFormat="1" ht="12.75">
      <c r="B70" s="95"/>
    </row>
    <row r="71" s="66" customFormat="1" ht="12.75">
      <c r="B71" s="95"/>
    </row>
    <row r="72" spans="2:16" s="55" customFormat="1" ht="15.75">
      <c r="B72" s="202" t="s">
        <v>235</v>
      </c>
      <c r="C72" s="202"/>
      <c r="D72" s="202"/>
      <c r="E72" s="202"/>
      <c r="F72" s="202"/>
      <c r="G72" s="202"/>
      <c r="H72" s="202"/>
      <c r="I72" s="202"/>
      <c r="J72" s="202"/>
      <c r="K72" s="202"/>
      <c r="L72" s="202"/>
      <c r="M72" s="202"/>
      <c r="N72" s="202"/>
      <c r="O72" s="202"/>
      <c r="P72" s="202"/>
    </row>
    <row r="73" s="55" customFormat="1" ht="12.75"/>
    <row r="74" spans="2:16" s="55" customFormat="1" ht="12.75" customHeight="1">
      <c r="B74" s="219"/>
      <c r="C74" s="222" t="s">
        <v>75</v>
      </c>
      <c r="D74" s="222"/>
      <c r="E74" s="222"/>
      <c r="F74" s="222"/>
      <c r="G74" s="222"/>
      <c r="H74" s="222"/>
      <c r="I74" s="222"/>
      <c r="J74" s="222"/>
      <c r="K74" s="222"/>
      <c r="L74" s="222"/>
      <c r="M74" s="222"/>
      <c r="N74" s="211" t="s">
        <v>78</v>
      </c>
      <c r="O74" s="203" t="s">
        <v>76</v>
      </c>
      <c r="P74" s="197" t="s">
        <v>58</v>
      </c>
    </row>
    <row r="75" spans="2:16" s="55" customFormat="1" ht="12.75">
      <c r="B75" s="220"/>
      <c r="C75" s="56" t="s">
        <v>59</v>
      </c>
      <c r="D75" s="56" t="s">
        <v>60</v>
      </c>
      <c r="E75" s="56" t="s">
        <v>61</v>
      </c>
      <c r="F75" s="56" t="s">
        <v>62</v>
      </c>
      <c r="G75" s="56" t="s">
        <v>63</v>
      </c>
      <c r="H75" s="56" t="s">
        <v>64</v>
      </c>
      <c r="I75" s="56" t="s">
        <v>65</v>
      </c>
      <c r="J75" s="56" t="s">
        <v>66</v>
      </c>
      <c r="K75" s="56" t="s">
        <v>67</v>
      </c>
      <c r="L75" s="56">
        <v>88</v>
      </c>
      <c r="M75" s="56">
        <v>99</v>
      </c>
      <c r="N75" s="212"/>
      <c r="O75" s="213"/>
      <c r="P75" s="198"/>
    </row>
    <row r="76" spans="2:16" s="55" customFormat="1" ht="15" customHeight="1">
      <c r="B76" s="59" t="s">
        <v>68</v>
      </c>
      <c r="C76" s="69">
        <v>45.88964498384414</v>
      </c>
      <c r="D76" s="69">
        <v>5.497942862330652</v>
      </c>
      <c r="E76" s="69">
        <v>6.466468862322399</v>
      </c>
      <c r="F76" s="69">
        <v>3.829123457146748</v>
      </c>
      <c r="G76" s="69">
        <v>2.510657087324153</v>
      </c>
      <c r="H76" s="69">
        <v>12.688639730611941</v>
      </c>
      <c r="I76" s="69">
        <v>12.38244190700995</v>
      </c>
      <c r="J76" s="69">
        <v>2.672009309734367</v>
      </c>
      <c r="K76" s="69">
        <v>2.9224972867241372</v>
      </c>
      <c r="L76" s="69">
        <v>1.1319415500542656</v>
      </c>
      <c r="M76" s="69">
        <v>0.215411406900593</v>
      </c>
      <c r="N76" s="69">
        <v>96.20677844400335</v>
      </c>
      <c r="O76" s="69">
        <v>3.793221555996649</v>
      </c>
      <c r="P76" s="69">
        <v>100</v>
      </c>
    </row>
    <row r="77" spans="2:16" s="55" customFormat="1" ht="15" customHeight="1">
      <c r="B77" s="62" t="s">
        <v>210</v>
      </c>
      <c r="C77" s="69">
        <v>0.5340092528792204</v>
      </c>
      <c r="D77" s="69">
        <v>89.31304754404961</v>
      </c>
      <c r="E77" s="69">
        <v>0.7739442858549069</v>
      </c>
      <c r="F77" s="69">
        <v>0.031991337730091544</v>
      </c>
      <c r="G77" s="69">
        <v>0.06582832955999607</v>
      </c>
      <c r="H77" s="69">
        <v>0.2725415887390491</v>
      </c>
      <c r="I77" s="69">
        <v>0.1125849000885914</v>
      </c>
      <c r="J77" s="69">
        <v>5.414533910817994</v>
      </c>
      <c r="K77" s="69">
        <v>0.015995668865045772</v>
      </c>
      <c r="L77" s="69">
        <v>0.8939118023427503</v>
      </c>
      <c r="M77" s="69">
        <v>0.1341175312530761</v>
      </c>
      <c r="N77" s="69">
        <v>97.56250615218033</v>
      </c>
      <c r="O77" s="69">
        <v>2.4374938478196673</v>
      </c>
      <c r="P77" s="69">
        <v>100</v>
      </c>
    </row>
    <row r="78" spans="2:16" s="55" customFormat="1" ht="15" customHeight="1">
      <c r="B78" s="59" t="s">
        <v>72</v>
      </c>
      <c r="C78" s="69">
        <v>0.38138004213634336</v>
      </c>
      <c r="D78" s="69">
        <v>0.32294277761545204</v>
      </c>
      <c r="E78" s="69">
        <v>95.12048841250558</v>
      </c>
      <c r="F78" s="69">
        <v>0.02921863226044566</v>
      </c>
      <c r="G78" s="69">
        <v>0.03690774601319452</v>
      </c>
      <c r="H78" s="69">
        <v>0.2860350316022575</v>
      </c>
      <c r="I78" s="69">
        <v>0.08611807403078721</v>
      </c>
      <c r="J78" s="69">
        <v>0.10149630153628493</v>
      </c>
      <c r="K78" s="69">
        <v>0.00922693650329863</v>
      </c>
      <c r="L78" s="69">
        <v>0.5136327986836238</v>
      </c>
      <c r="M78" s="69">
        <v>0.17531179356267396</v>
      </c>
      <c r="N78" s="69">
        <v>97.06275854644994</v>
      </c>
      <c r="O78" s="69">
        <v>2.937241453550064</v>
      </c>
      <c r="P78" s="69">
        <v>100</v>
      </c>
    </row>
    <row r="79" spans="2:16" s="55" customFormat="1" ht="15" customHeight="1">
      <c r="B79" s="59" t="s">
        <v>73</v>
      </c>
      <c r="C79" s="69">
        <v>0.4674564658863831</v>
      </c>
      <c r="D79" s="69">
        <v>0.2819012275192692</v>
      </c>
      <c r="E79" s="69">
        <v>1.1490151298886668</v>
      </c>
      <c r="F79" s="69">
        <v>93.49129317727662</v>
      </c>
      <c r="G79" s="69">
        <v>0.04995717956037682</v>
      </c>
      <c r="H79" s="69">
        <v>0.3960890665144162</v>
      </c>
      <c r="I79" s="69">
        <v>0.3711104767342278</v>
      </c>
      <c r="J79" s="69">
        <v>0.07493576934056523</v>
      </c>
      <c r="K79" s="69">
        <v>0.03568369968598344</v>
      </c>
      <c r="L79" s="69">
        <v>2.5442477876106193</v>
      </c>
      <c r="M79" s="69">
        <v>0.007136739937196689</v>
      </c>
      <c r="N79" s="69">
        <v>98.86882671995433</v>
      </c>
      <c r="O79" s="69">
        <v>1.131173280045675</v>
      </c>
      <c r="P79" s="69">
        <v>100</v>
      </c>
    </row>
    <row r="80" spans="2:16" s="55" customFormat="1" ht="15" customHeight="1">
      <c r="B80" s="59" t="s">
        <v>74</v>
      </c>
      <c r="C80" s="69">
        <v>0.14199340417735434</v>
      </c>
      <c r="D80" s="69">
        <v>0.12367167460608282</v>
      </c>
      <c r="E80" s="69">
        <v>0.041223891535360935</v>
      </c>
      <c r="F80" s="69">
        <v>0</v>
      </c>
      <c r="G80" s="69">
        <v>97.53572737266398</v>
      </c>
      <c r="H80" s="69">
        <v>0.38933675338951995</v>
      </c>
      <c r="I80" s="69">
        <v>0.18321729571271528</v>
      </c>
      <c r="J80" s="69">
        <v>0.11451080982044705</v>
      </c>
      <c r="K80" s="69">
        <v>0.077867350677904</v>
      </c>
      <c r="L80" s="69">
        <v>0.4076584829607915</v>
      </c>
      <c r="M80" s="69">
        <v>0</v>
      </c>
      <c r="N80" s="69">
        <v>99.01520703554415</v>
      </c>
      <c r="O80" s="69">
        <v>0.9847929644558446</v>
      </c>
      <c r="P80" s="69">
        <v>100</v>
      </c>
    </row>
    <row r="81" spans="2:16" s="55" customFormat="1" ht="15" customHeight="1">
      <c r="B81" s="59" t="s">
        <v>69</v>
      </c>
      <c r="C81" s="69">
        <v>1.8029773938614226</v>
      </c>
      <c r="D81" s="69">
        <v>0.8886234148134534</v>
      </c>
      <c r="E81" s="69">
        <v>1.2589597500459475</v>
      </c>
      <c r="F81" s="69">
        <v>1.0283036206579672</v>
      </c>
      <c r="G81" s="69">
        <v>0.41444587392023524</v>
      </c>
      <c r="H81" s="69">
        <v>81.60999816210256</v>
      </c>
      <c r="I81" s="69">
        <v>5.851865465907002</v>
      </c>
      <c r="J81" s="69">
        <v>0.45304172027200884</v>
      </c>
      <c r="K81" s="69">
        <v>4.361330637750414</v>
      </c>
      <c r="L81" s="69">
        <v>0.43282484837346075</v>
      </c>
      <c r="M81" s="69">
        <v>0.3032530784782209</v>
      </c>
      <c r="N81" s="69">
        <v>98.40562396618269</v>
      </c>
      <c r="O81" s="69">
        <v>1.594376033817313</v>
      </c>
      <c r="P81" s="69">
        <v>100</v>
      </c>
    </row>
    <row r="82" spans="2:16" s="55" customFormat="1" ht="15" customHeight="1">
      <c r="B82" s="59" t="s">
        <v>124</v>
      </c>
      <c r="C82" s="69">
        <v>3.260693235278213</v>
      </c>
      <c r="D82" s="69">
        <v>0.7256799870221164</v>
      </c>
      <c r="E82" s="69">
        <v>1.4264856972908668</v>
      </c>
      <c r="F82" s="69">
        <v>0.4477369815605905</v>
      </c>
      <c r="G82" s="69">
        <v>0.5612934623911751</v>
      </c>
      <c r="H82" s="69">
        <v>5.756772832963824</v>
      </c>
      <c r="I82" s="69">
        <v>85.54804520629428</v>
      </c>
      <c r="J82" s="69">
        <v>0.2660466122316552</v>
      </c>
      <c r="K82" s="69">
        <v>0.23900935489103986</v>
      </c>
      <c r="L82" s="69">
        <v>0.3038987725085167</v>
      </c>
      <c r="M82" s="69">
        <v>0.12653436435407991</v>
      </c>
      <c r="N82" s="69">
        <v>98.66219650678636</v>
      </c>
      <c r="O82" s="69">
        <v>1.3378034932136484</v>
      </c>
      <c r="P82" s="69">
        <v>100</v>
      </c>
    </row>
    <row r="83" spans="2:16" s="55" customFormat="1" ht="15" customHeight="1">
      <c r="B83" s="59" t="s">
        <v>71</v>
      </c>
      <c r="C83" s="69">
        <v>0.7544951251776003</v>
      </c>
      <c r="D83" s="69">
        <v>1.2076821321836264</v>
      </c>
      <c r="E83" s="69">
        <v>0.29395913967958454</v>
      </c>
      <c r="F83" s="69">
        <v>0.03919455195727794</v>
      </c>
      <c r="G83" s="69">
        <v>0.012248297486649356</v>
      </c>
      <c r="H83" s="69">
        <v>0.6246631718191171</v>
      </c>
      <c r="I83" s="69">
        <v>0.3576502866101612</v>
      </c>
      <c r="J83" s="69">
        <v>90.37283817549361</v>
      </c>
      <c r="K83" s="69">
        <v>0.06859046592523639</v>
      </c>
      <c r="L83" s="69">
        <v>2.868551271373279</v>
      </c>
      <c r="M83" s="69">
        <v>0.13963059134780265</v>
      </c>
      <c r="N83" s="69">
        <v>96.73950320905394</v>
      </c>
      <c r="O83" s="69">
        <v>3.2604967909460587</v>
      </c>
      <c r="P83" s="69">
        <v>100</v>
      </c>
    </row>
    <row r="84" spans="2:16" s="55" customFormat="1" ht="15" customHeight="1">
      <c r="B84" s="59" t="s">
        <v>155</v>
      </c>
      <c r="C84" s="69">
        <v>0.3349050367954876</v>
      </c>
      <c r="D84" s="69">
        <v>0</v>
      </c>
      <c r="E84" s="69">
        <v>0.6521834927070022</v>
      </c>
      <c r="F84" s="69">
        <v>0.8064160754417662</v>
      </c>
      <c r="G84" s="69">
        <v>0.8945489798616313</v>
      </c>
      <c r="H84" s="69">
        <v>0.6962499449169347</v>
      </c>
      <c r="I84" s="69">
        <v>0.37897148900542016</v>
      </c>
      <c r="J84" s="69">
        <v>0.052879742651919096</v>
      </c>
      <c r="K84" s="69">
        <v>94.72965231569206</v>
      </c>
      <c r="L84" s="69">
        <v>0.3569382629004539</v>
      </c>
      <c r="M84" s="69">
        <v>0.1454192922927775</v>
      </c>
      <c r="N84" s="69">
        <v>99.04816463226545</v>
      </c>
      <c r="O84" s="69">
        <v>0.9518353677345437</v>
      </c>
      <c r="P84" s="69">
        <v>100</v>
      </c>
    </row>
    <row r="85" spans="2:16" s="55" customFormat="1" ht="15" customHeight="1">
      <c r="B85" s="59" t="s">
        <v>157</v>
      </c>
      <c r="C85" s="69">
        <v>6.672519754170325</v>
      </c>
      <c r="D85" s="69">
        <v>7.221246707638279</v>
      </c>
      <c r="E85" s="69">
        <v>5.728709394205444</v>
      </c>
      <c r="F85" s="69">
        <v>22.519754170324845</v>
      </c>
      <c r="G85" s="69">
        <v>29.47761194029851</v>
      </c>
      <c r="H85" s="69">
        <v>11.30377524143986</v>
      </c>
      <c r="I85" s="69">
        <v>10.535557506584723</v>
      </c>
      <c r="J85" s="69">
        <v>0.9877085162423178</v>
      </c>
      <c r="K85" s="69">
        <v>2.2388059701492535</v>
      </c>
      <c r="L85" s="69">
        <v>1.9754170324846356</v>
      </c>
      <c r="M85" s="69">
        <v>0.13169446883230904</v>
      </c>
      <c r="N85" s="69">
        <v>98.7928007023705</v>
      </c>
      <c r="O85" s="69">
        <v>1.2071992976294996</v>
      </c>
      <c r="P85" s="69">
        <v>100</v>
      </c>
    </row>
    <row r="86" spans="2:16" s="55" customFormat="1" ht="15" customHeight="1">
      <c r="B86" s="59" t="s">
        <v>77</v>
      </c>
      <c r="C86" s="69">
        <v>30.488031488082168</v>
      </c>
      <c r="D86" s="69">
        <v>2.006858455664983</v>
      </c>
      <c r="E86" s="69">
        <v>20.686859131374902</v>
      </c>
      <c r="F86" s="69">
        <v>1.7196817406287481</v>
      </c>
      <c r="G86" s="69">
        <v>1.7990776559622954</v>
      </c>
      <c r="H86" s="69">
        <v>22.435258543507274</v>
      </c>
      <c r="I86" s="69">
        <v>6.824670169096407</v>
      </c>
      <c r="J86" s="69">
        <v>0.7838235045694883</v>
      </c>
      <c r="K86" s="69">
        <v>0.19933442573103366</v>
      </c>
      <c r="L86" s="69">
        <v>0.28548744024190414</v>
      </c>
      <c r="M86" s="69">
        <v>12.770917445140801</v>
      </c>
      <c r="N86" s="69">
        <v>100</v>
      </c>
      <c r="O86" s="69"/>
      <c r="P86" s="69">
        <v>100</v>
      </c>
    </row>
    <row r="87" spans="2:16" s="55" customFormat="1" ht="15" customHeight="1">
      <c r="B87" s="59" t="s">
        <v>58</v>
      </c>
      <c r="C87" s="69">
        <v>16.054800915234697</v>
      </c>
      <c r="D87" s="69">
        <v>19.151085632913556</v>
      </c>
      <c r="E87" s="69">
        <v>11.148911891567558</v>
      </c>
      <c r="F87" s="69">
        <v>4.635821701341613</v>
      </c>
      <c r="G87" s="69">
        <v>3.667186525632819</v>
      </c>
      <c r="H87" s="69">
        <v>16.493203521838204</v>
      </c>
      <c r="I87" s="69">
        <v>14.217848019643831</v>
      </c>
      <c r="J87" s="69">
        <v>6.3113943419068805</v>
      </c>
      <c r="K87" s="69">
        <v>3.990654326794427</v>
      </c>
      <c r="L87" s="69">
        <v>0.8953126639294501</v>
      </c>
      <c r="M87" s="69">
        <v>1.0561035096963718</v>
      </c>
      <c r="N87" s="69">
        <v>97.6223230504994</v>
      </c>
      <c r="O87" s="69">
        <v>2.3776769495005934</v>
      </c>
      <c r="P87" s="69">
        <v>100</v>
      </c>
    </row>
    <row r="88" spans="1:2" s="54" customFormat="1" ht="12.75">
      <c r="A88" s="55"/>
      <c r="B88" s="70" t="s">
        <v>205</v>
      </c>
    </row>
    <row r="89" s="66" customFormat="1" ht="12.75">
      <c r="B89" s="95"/>
    </row>
    <row r="90" s="66" customFormat="1" ht="12.75">
      <c r="B90" s="95" t="s">
        <v>245</v>
      </c>
    </row>
    <row r="91" s="66" customFormat="1" ht="12.75"/>
    <row r="92" s="66" customFormat="1" ht="12.75"/>
    <row r="93" s="66" customFormat="1" ht="12.75"/>
    <row r="94" spans="2:16" s="55" customFormat="1" ht="15.75">
      <c r="B94" s="202" t="s">
        <v>13</v>
      </c>
      <c r="C94" s="202"/>
      <c r="D94" s="202"/>
      <c r="E94" s="202"/>
      <c r="F94" s="202"/>
      <c r="G94" s="202"/>
      <c r="H94" s="202"/>
      <c r="I94" s="202"/>
      <c r="J94" s="202"/>
      <c r="K94" s="202"/>
      <c r="L94" s="202"/>
      <c r="M94" s="202"/>
      <c r="N94" s="202"/>
      <c r="O94" s="202"/>
      <c r="P94" s="202"/>
    </row>
    <row r="95" s="55" customFormat="1" ht="12.75"/>
    <row r="96" spans="2:16" s="55" customFormat="1" ht="12.75" customHeight="1">
      <c r="B96" s="219"/>
      <c r="C96" s="222" t="s">
        <v>75</v>
      </c>
      <c r="D96" s="222"/>
      <c r="E96" s="222"/>
      <c r="F96" s="222"/>
      <c r="G96" s="222"/>
      <c r="H96" s="222"/>
      <c r="I96" s="222"/>
      <c r="J96" s="222"/>
      <c r="K96" s="222"/>
      <c r="L96" s="222"/>
      <c r="M96" s="222"/>
      <c r="N96" s="211" t="s">
        <v>78</v>
      </c>
      <c r="O96" s="203" t="s">
        <v>76</v>
      </c>
      <c r="P96" s="197" t="s">
        <v>58</v>
      </c>
    </row>
    <row r="97" spans="2:16" s="55" customFormat="1" ht="12.75">
      <c r="B97" s="220"/>
      <c r="C97" s="56" t="s">
        <v>59</v>
      </c>
      <c r="D97" s="56" t="s">
        <v>60</v>
      </c>
      <c r="E97" s="56" t="s">
        <v>61</v>
      </c>
      <c r="F97" s="56" t="s">
        <v>62</v>
      </c>
      <c r="G97" s="56" t="s">
        <v>63</v>
      </c>
      <c r="H97" s="56" t="s">
        <v>64</v>
      </c>
      <c r="I97" s="56" t="s">
        <v>65</v>
      </c>
      <c r="J97" s="56" t="s">
        <v>66</v>
      </c>
      <c r="K97" s="56" t="s">
        <v>67</v>
      </c>
      <c r="L97" s="56">
        <v>88</v>
      </c>
      <c r="M97" s="56">
        <v>99</v>
      </c>
      <c r="N97" s="212"/>
      <c r="O97" s="213"/>
      <c r="P97" s="198"/>
    </row>
    <row r="98" spans="2:16" s="55" customFormat="1" ht="15" customHeight="1">
      <c r="B98" s="59" t="s">
        <v>68</v>
      </c>
      <c r="C98" s="123">
        <v>46.52487843214303</v>
      </c>
      <c r="D98" s="69">
        <v>4.676064639717079</v>
      </c>
      <c r="E98" s="69">
        <v>5.999133731340618</v>
      </c>
      <c r="F98" s="69">
        <v>4.023237433522811</v>
      </c>
      <c r="G98" s="69">
        <v>2.4536836511884403</v>
      </c>
      <c r="H98" s="69">
        <v>12.32378800530478</v>
      </c>
      <c r="I98" s="69">
        <v>11.801794158491441</v>
      </c>
      <c r="J98" s="69">
        <v>2.2670340122081365</v>
      </c>
      <c r="K98" s="69">
        <v>3.018097870497301</v>
      </c>
      <c r="L98" s="69">
        <v>1.0207681213133348</v>
      </c>
      <c r="M98" s="69">
        <v>1.4382738927166454</v>
      </c>
      <c r="N98" s="69">
        <v>95.54675394844362</v>
      </c>
      <c r="O98" s="69">
        <v>4.453246051556381</v>
      </c>
      <c r="P98" s="69">
        <v>100</v>
      </c>
    </row>
    <row r="99" spans="2:16" s="55" customFormat="1" ht="15" customHeight="1">
      <c r="B99" s="62" t="s">
        <v>210</v>
      </c>
      <c r="C99" s="69">
        <v>0.3508329126703685</v>
      </c>
      <c r="D99" s="123">
        <v>91.55413932357395</v>
      </c>
      <c r="E99" s="69">
        <v>0.15206966178697628</v>
      </c>
      <c r="F99" s="69">
        <v>0.03154972236244321</v>
      </c>
      <c r="G99" s="69">
        <v>0.03281171125694094</v>
      </c>
      <c r="H99" s="69">
        <v>0.2505047955577991</v>
      </c>
      <c r="I99" s="69">
        <v>0.1886673397274104</v>
      </c>
      <c r="J99" s="69">
        <v>4.233972741039879</v>
      </c>
      <c r="K99" s="69">
        <v>0.01198889449772842</v>
      </c>
      <c r="L99" s="69">
        <v>0.790005047955578</v>
      </c>
      <c r="M99" s="69">
        <v>0.15585562847046946</v>
      </c>
      <c r="N99" s="69">
        <v>97.75239777889955</v>
      </c>
      <c r="O99" s="69">
        <v>2.2476022211004545</v>
      </c>
      <c r="P99" s="69">
        <v>100</v>
      </c>
    </row>
    <row r="100" spans="2:16" s="55" customFormat="1" ht="15" customHeight="1">
      <c r="B100" s="59" t="s">
        <v>72</v>
      </c>
      <c r="C100" s="69">
        <v>0.21208907741251326</v>
      </c>
      <c r="D100" s="69">
        <v>0.22225773180900363</v>
      </c>
      <c r="E100" s="123">
        <v>95.5388660497683</v>
      </c>
      <c r="F100" s="69">
        <v>0.03195862810325542</v>
      </c>
      <c r="G100" s="69">
        <v>0.0116213193102747</v>
      </c>
      <c r="H100" s="69">
        <v>0.12202385275788434</v>
      </c>
      <c r="I100" s="69">
        <v>0.12928717732680603</v>
      </c>
      <c r="J100" s="69">
        <v>0.01743197896541205</v>
      </c>
      <c r="K100" s="69">
        <v>0.04939060706866747</v>
      </c>
      <c r="L100" s="69">
        <v>0.5156960443934397</v>
      </c>
      <c r="M100" s="69">
        <v>0.09151788956841325</v>
      </c>
      <c r="N100" s="69">
        <v>96.94214035648397</v>
      </c>
      <c r="O100" s="69">
        <v>3.0578596435160303</v>
      </c>
      <c r="P100" s="69">
        <v>100</v>
      </c>
    </row>
    <row r="101" spans="2:16" s="55" customFormat="1" ht="15" customHeight="1">
      <c r="B101" s="59" t="s">
        <v>73</v>
      </c>
      <c r="C101" s="69">
        <v>0.4811996418979409</v>
      </c>
      <c r="D101" s="69">
        <v>0.11190689346463742</v>
      </c>
      <c r="E101" s="69">
        <v>0.2499253954043569</v>
      </c>
      <c r="F101" s="123">
        <v>93.81154879140556</v>
      </c>
      <c r="G101" s="69">
        <v>0.044762757385854966</v>
      </c>
      <c r="H101" s="69">
        <v>0.3357206803939123</v>
      </c>
      <c r="I101" s="69">
        <v>0.1715905699791107</v>
      </c>
      <c r="J101" s="69">
        <v>0</v>
      </c>
      <c r="K101" s="69">
        <v>0.026111608475082065</v>
      </c>
      <c r="L101" s="69">
        <v>3.372127723067741</v>
      </c>
      <c r="M101" s="69">
        <v>0.011190689346463742</v>
      </c>
      <c r="N101" s="69">
        <v>98.61608475082065</v>
      </c>
      <c r="O101" s="69">
        <v>1.3839152491793494</v>
      </c>
      <c r="P101" s="69">
        <v>100</v>
      </c>
    </row>
    <row r="102" spans="2:16" s="55" customFormat="1" ht="15" customHeight="1">
      <c r="B102" s="59" t="s">
        <v>74</v>
      </c>
      <c r="C102" s="69">
        <v>0.08051911144792308</v>
      </c>
      <c r="D102" s="69">
        <v>0.03789134656372851</v>
      </c>
      <c r="E102" s="69">
        <v>0.014209254961398191</v>
      </c>
      <c r="F102" s="69">
        <v>0.028418509922796382</v>
      </c>
      <c r="G102" s="123">
        <v>98.34699000615734</v>
      </c>
      <c r="H102" s="69">
        <v>0.22734807938237106</v>
      </c>
      <c r="I102" s="69">
        <v>0.06630985648652489</v>
      </c>
      <c r="J102" s="69">
        <v>0.023682091602330316</v>
      </c>
      <c r="K102" s="69">
        <v>0.18945673281864253</v>
      </c>
      <c r="L102" s="69">
        <v>0.3362857007530905</v>
      </c>
      <c r="M102" s="69">
        <v>0</v>
      </c>
      <c r="N102" s="69">
        <v>99.35111069009615</v>
      </c>
      <c r="O102" s="69">
        <v>0.6488893099038507</v>
      </c>
      <c r="P102" s="69">
        <v>100</v>
      </c>
    </row>
    <row r="103" spans="2:16" s="55" customFormat="1" ht="15" customHeight="1">
      <c r="B103" s="59" t="s">
        <v>69</v>
      </c>
      <c r="C103" s="69">
        <v>1.7281907591627959</v>
      </c>
      <c r="D103" s="69">
        <v>0.6139872501269346</v>
      </c>
      <c r="E103" s="69">
        <v>1.2138706583673393</v>
      </c>
      <c r="F103" s="69">
        <v>0.5039772834120014</v>
      </c>
      <c r="G103" s="69">
        <v>0.645955958403069</v>
      </c>
      <c r="H103" s="123">
        <v>82.63629012543016</v>
      </c>
      <c r="I103" s="69">
        <v>5.425277845685165</v>
      </c>
      <c r="J103" s="69">
        <v>0.6562987757865243</v>
      </c>
      <c r="K103" s="69">
        <v>4.6458055174229465</v>
      </c>
      <c r="L103" s="69">
        <v>0.33849220527671736</v>
      </c>
      <c r="M103" s="69">
        <v>0.14197867499106756</v>
      </c>
      <c r="N103" s="69">
        <v>98.55012505406472</v>
      </c>
      <c r="O103" s="69">
        <v>1.4498749459352727</v>
      </c>
      <c r="P103" s="69">
        <v>100</v>
      </c>
    </row>
    <row r="104" spans="2:16" s="55" customFormat="1" ht="15" customHeight="1">
      <c r="B104" s="59" t="s">
        <v>124</v>
      </c>
      <c r="C104" s="69">
        <v>3.428558764211786</v>
      </c>
      <c r="D104" s="69">
        <v>0.6648788812304692</v>
      </c>
      <c r="E104" s="69">
        <v>0.3280069147403648</v>
      </c>
      <c r="F104" s="69">
        <v>0.40890051195673854</v>
      </c>
      <c r="G104" s="69">
        <v>0.49976729239156936</v>
      </c>
      <c r="H104" s="69">
        <v>5.812149553423018</v>
      </c>
      <c r="I104" s="123">
        <v>86.4542009263979</v>
      </c>
      <c r="J104" s="69">
        <v>0.19613926996298842</v>
      </c>
      <c r="K104" s="69">
        <v>0.508632344141309</v>
      </c>
      <c r="L104" s="69">
        <v>0.36346712173932316</v>
      </c>
      <c r="M104" s="69">
        <v>0.11857006715276701</v>
      </c>
      <c r="N104" s="69">
        <v>98.78327164734824</v>
      </c>
      <c r="O104" s="69">
        <v>1.2167283526517587</v>
      </c>
      <c r="P104" s="69">
        <v>100</v>
      </c>
    </row>
    <row r="105" spans="2:16" s="55" customFormat="1" ht="15" customHeight="1">
      <c r="B105" s="59" t="s">
        <v>71</v>
      </c>
      <c r="C105" s="69">
        <v>1.0633734450138848</v>
      </c>
      <c r="D105" s="69">
        <v>1.0407965141218702</v>
      </c>
      <c r="E105" s="69">
        <v>0.06773079267604362</v>
      </c>
      <c r="F105" s="69">
        <v>0.1851308333145192</v>
      </c>
      <c r="G105" s="69">
        <v>0.01128846544600727</v>
      </c>
      <c r="H105" s="69">
        <v>0.20319237802813087</v>
      </c>
      <c r="I105" s="69">
        <v>0.4470232316618879</v>
      </c>
      <c r="J105" s="123">
        <v>90.70733524484682</v>
      </c>
      <c r="K105" s="69">
        <v>0</v>
      </c>
      <c r="L105" s="69">
        <v>2.9824125708351206</v>
      </c>
      <c r="M105" s="69">
        <v>0.1761000609577134</v>
      </c>
      <c r="N105" s="69">
        <v>96.88438353690199</v>
      </c>
      <c r="O105" s="69">
        <v>3.1156164630980063</v>
      </c>
      <c r="P105" s="69">
        <v>100</v>
      </c>
    </row>
    <row r="106" spans="2:16" s="55" customFormat="1" ht="15" customHeight="1">
      <c r="B106" s="59" t="s">
        <v>155</v>
      </c>
      <c r="C106" s="69">
        <v>0.5162807340387466</v>
      </c>
      <c r="D106" s="69">
        <v>0.1635740939528702</v>
      </c>
      <c r="E106" s="69">
        <v>0.06645197566835352</v>
      </c>
      <c r="F106" s="69">
        <v>1.2063589429024177</v>
      </c>
      <c r="G106" s="69">
        <v>0.5878444001431273</v>
      </c>
      <c r="H106" s="69">
        <v>0.5418391862188826</v>
      </c>
      <c r="I106" s="69">
        <v>0.3271481879057404</v>
      </c>
      <c r="J106" s="69">
        <v>0</v>
      </c>
      <c r="K106" s="123">
        <v>95.6959566528651</v>
      </c>
      <c r="L106" s="69">
        <v>0.15846240351684301</v>
      </c>
      <c r="M106" s="69">
        <v>0.13290395133670704</v>
      </c>
      <c r="N106" s="69">
        <v>99.39682052854879</v>
      </c>
      <c r="O106" s="69">
        <v>0.6031794714512089</v>
      </c>
      <c r="P106" s="69">
        <v>100</v>
      </c>
    </row>
    <row r="107" spans="2:16" s="55" customFormat="1" ht="15" customHeight="1">
      <c r="B107" s="59" t="s">
        <v>157</v>
      </c>
      <c r="C107" s="69">
        <v>14.60716294768423</v>
      </c>
      <c r="D107" s="69">
        <v>8.475529720607538</v>
      </c>
      <c r="E107" s="69">
        <v>0.7687980498781174</v>
      </c>
      <c r="F107" s="69">
        <v>25.089068066754173</v>
      </c>
      <c r="G107" s="69">
        <v>19.81998874929683</v>
      </c>
      <c r="H107" s="69">
        <v>10.088130508156759</v>
      </c>
      <c r="I107" s="69">
        <v>12.357022313894618</v>
      </c>
      <c r="J107" s="69">
        <v>6.075379711231952</v>
      </c>
      <c r="K107" s="69">
        <v>1.6126007875492219</v>
      </c>
      <c r="L107" s="69">
        <v>0.15000937558597413</v>
      </c>
      <c r="M107" s="69">
        <v>0</v>
      </c>
      <c r="N107" s="69">
        <v>99.04369023063941</v>
      </c>
      <c r="O107" s="69">
        <v>0.956309769360585</v>
      </c>
      <c r="P107" s="69">
        <v>100</v>
      </c>
    </row>
    <row r="108" spans="2:16" s="55" customFormat="1" ht="15" customHeight="1">
      <c r="B108" s="59" t="s">
        <v>77</v>
      </c>
      <c r="C108" s="69">
        <v>32.049049617830896</v>
      </c>
      <c r="D108" s="69">
        <v>0.5187235368513664</v>
      </c>
      <c r="E108" s="69">
        <v>24.722767014315302</v>
      </c>
      <c r="F108" s="69">
        <v>2.8593947614421613</v>
      </c>
      <c r="G108" s="69">
        <v>0.8669831552321425</v>
      </c>
      <c r="H108" s="69">
        <v>23.601004454057225</v>
      </c>
      <c r="I108" s="69">
        <v>8.964935755265136</v>
      </c>
      <c r="J108" s="69">
        <v>0.44907161317521127</v>
      </c>
      <c r="K108" s="69">
        <v>0.30426892974320435</v>
      </c>
      <c r="L108" s="69">
        <v>0</v>
      </c>
      <c r="M108" s="69">
        <v>5.663801162087358</v>
      </c>
      <c r="N108" s="69">
        <v>100</v>
      </c>
      <c r="O108" s="69"/>
      <c r="P108" s="69">
        <v>100</v>
      </c>
    </row>
    <row r="109" spans="2:16" s="55" customFormat="1" ht="15" customHeight="1">
      <c r="B109" s="59" t="s">
        <v>58</v>
      </c>
      <c r="C109" s="69">
        <v>15.71728220164948</v>
      </c>
      <c r="D109" s="69">
        <v>19.308482534522796</v>
      </c>
      <c r="E109" s="69">
        <v>11.55209503972394</v>
      </c>
      <c r="F109" s="69">
        <v>4.680481885371023</v>
      </c>
      <c r="G109" s="69">
        <v>3.553129777885156</v>
      </c>
      <c r="H109" s="69">
        <v>16.467955452569825</v>
      </c>
      <c r="I109" s="69">
        <v>14.21276315355978</v>
      </c>
      <c r="J109" s="69">
        <v>6.518972436674146</v>
      </c>
      <c r="K109" s="69">
        <v>3.810960171122264</v>
      </c>
      <c r="L109" s="69">
        <v>0.8438973022374993</v>
      </c>
      <c r="M109" s="69">
        <v>0.8524387729079193</v>
      </c>
      <c r="N109" s="69">
        <v>97.51845872822382</v>
      </c>
      <c r="O109" s="69">
        <v>2.4815412717761745</v>
      </c>
      <c r="P109" s="69">
        <v>100</v>
      </c>
    </row>
    <row r="110" spans="1:2" s="54" customFormat="1" ht="12.75">
      <c r="A110" s="55"/>
      <c r="B110" s="70" t="s">
        <v>205</v>
      </c>
    </row>
    <row r="111" s="54" customFormat="1" ht="12.75"/>
    <row r="112" spans="1:16" ht="12.75">
      <c r="A112" s="66"/>
      <c r="B112" s="95"/>
      <c r="C112" s="66"/>
      <c r="D112" s="66"/>
      <c r="E112" s="66"/>
      <c r="F112" s="66"/>
      <c r="G112" s="66"/>
      <c r="H112" s="66"/>
      <c r="I112" s="66"/>
      <c r="J112" s="66"/>
      <c r="K112" s="66"/>
      <c r="L112" s="66"/>
      <c r="M112" s="66"/>
      <c r="N112" s="66"/>
      <c r="O112" s="66"/>
      <c r="P112" s="66"/>
    </row>
    <row r="113" spans="1:16" ht="12.75">
      <c r="A113" s="66"/>
      <c r="B113" s="95" t="s">
        <v>245</v>
      </c>
      <c r="C113" s="66"/>
      <c r="D113" s="66"/>
      <c r="E113" s="66"/>
      <c r="F113" s="66"/>
      <c r="G113" s="66"/>
      <c r="H113" s="66"/>
      <c r="I113" s="66"/>
      <c r="J113" s="66"/>
      <c r="K113" s="66"/>
      <c r="L113" s="66"/>
      <c r="M113" s="66"/>
      <c r="N113" s="66"/>
      <c r="O113" s="66"/>
      <c r="P113" s="66"/>
    </row>
    <row r="114" spans="1:16" ht="12.75">
      <c r="A114" s="66"/>
      <c r="B114" s="66"/>
      <c r="C114" s="66"/>
      <c r="D114" s="66"/>
      <c r="E114" s="66"/>
      <c r="F114" s="66"/>
      <c r="G114" s="66"/>
      <c r="H114" s="66"/>
      <c r="I114" s="66"/>
      <c r="J114" s="66"/>
      <c r="K114" s="66"/>
      <c r="L114" s="66"/>
      <c r="M114" s="66"/>
      <c r="N114" s="66"/>
      <c r="O114" s="66"/>
      <c r="P114" s="66"/>
    </row>
    <row r="115" spans="1:16" s="37" customFormat="1" ht="12.75">
      <c r="A115" s="66"/>
      <c r="B115" s="66"/>
      <c r="C115" s="66"/>
      <c r="D115" s="66"/>
      <c r="E115" s="66"/>
      <c r="F115" s="66"/>
      <c r="G115" s="66"/>
      <c r="H115" s="66"/>
      <c r="I115" s="66"/>
      <c r="J115" s="66"/>
      <c r="K115" s="66"/>
      <c r="L115" s="66"/>
      <c r="M115" s="66"/>
      <c r="N115" s="66"/>
      <c r="O115" s="66"/>
      <c r="P115" s="66"/>
    </row>
    <row r="116" spans="1:16" s="37" customFormat="1" ht="12.75">
      <c r="A116" s="66"/>
      <c r="B116" s="66"/>
      <c r="C116" s="66"/>
      <c r="D116" s="66"/>
      <c r="E116" s="66"/>
      <c r="F116" s="66"/>
      <c r="G116" s="66"/>
      <c r="H116" s="66"/>
      <c r="I116" s="66"/>
      <c r="J116" s="66"/>
      <c r="K116" s="66"/>
      <c r="L116" s="66"/>
      <c r="M116" s="66"/>
      <c r="N116" s="66"/>
      <c r="O116" s="66"/>
      <c r="P116" s="66"/>
    </row>
    <row r="117" spans="1:16" s="37" customFormat="1" ht="15.75">
      <c r="A117" s="55"/>
      <c r="B117" s="202" t="s">
        <v>22</v>
      </c>
      <c r="C117" s="202"/>
      <c r="D117" s="202"/>
      <c r="E117" s="202"/>
      <c r="F117" s="202"/>
      <c r="G117" s="202"/>
      <c r="H117" s="202"/>
      <c r="I117" s="202"/>
      <c r="J117" s="202"/>
      <c r="K117" s="202"/>
      <c r="L117" s="202"/>
      <c r="M117" s="202"/>
      <c r="N117" s="202"/>
      <c r="O117" s="202"/>
      <c r="P117" s="202"/>
    </row>
    <row r="118" spans="1:16" s="37" customFormat="1" ht="12.75">
      <c r="A118" s="55"/>
      <c r="B118" s="144"/>
      <c r="C118" s="144"/>
      <c r="D118" s="144"/>
      <c r="E118" s="144"/>
      <c r="F118" s="144"/>
      <c r="G118" s="144"/>
      <c r="H118" s="144"/>
      <c r="I118" s="144"/>
      <c r="J118" s="144"/>
      <c r="K118" s="144"/>
      <c r="L118" s="144"/>
      <c r="M118" s="144"/>
      <c r="N118" s="144"/>
      <c r="O118" s="144"/>
      <c r="P118" s="144"/>
    </row>
    <row r="119" spans="1:16" s="37" customFormat="1" ht="12.75">
      <c r="A119" s="55"/>
      <c r="B119" s="223"/>
      <c r="C119" s="225" t="s">
        <v>75</v>
      </c>
      <c r="D119" s="225"/>
      <c r="E119" s="225"/>
      <c r="F119" s="225"/>
      <c r="G119" s="225"/>
      <c r="H119" s="225"/>
      <c r="I119" s="225"/>
      <c r="J119" s="225"/>
      <c r="K119" s="225"/>
      <c r="L119" s="225"/>
      <c r="M119" s="225"/>
      <c r="N119" s="177" t="s">
        <v>78</v>
      </c>
      <c r="O119" s="226" t="s">
        <v>76</v>
      </c>
      <c r="P119" s="206" t="s">
        <v>58</v>
      </c>
    </row>
    <row r="120" spans="1:16" s="37" customFormat="1" ht="12.75">
      <c r="A120" s="55"/>
      <c r="B120" s="224"/>
      <c r="C120" s="141" t="s">
        <v>59</v>
      </c>
      <c r="D120" s="141" t="s">
        <v>60</v>
      </c>
      <c r="E120" s="141" t="s">
        <v>61</v>
      </c>
      <c r="F120" s="141" t="s">
        <v>62</v>
      </c>
      <c r="G120" s="141" t="s">
        <v>63</v>
      </c>
      <c r="H120" s="141" t="s">
        <v>64</v>
      </c>
      <c r="I120" s="141" t="s">
        <v>65</v>
      </c>
      <c r="J120" s="141" t="s">
        <v>66</v>
      </c>
      <c r="K120" s="141" t="s">
        <v>67</v>
      </c>
      <c r="L120" s="141">
        <v>88</v>
      </c>
      <c r="M120" s="141">
        <v>99</v>
      </c>
      <c r="N120" s="178"/>
      <c r="O120" s="227"/>
      <c r="P120" s="207"/>
    </row>
    <row r="121" spans="1:16" s="37" customFormat="1" ht="15" customHeight="1">
      <c r="A121" s="55"/>
      <c r="B121" s="5" t="s">
        <v>68</v>
      </c>
      <c r="C121" s="123">
        <v>48.40100202415875</v>
      </c>
      <c r="D121" s="134">
        <v>4.579058044828777</v>
      </c>
      <c r="E121" s="134">
        <v>6.012582135815369</v>
      </c>
      <c r="F121" s="134">
        <v>4.118704013780018</v>
      </c>
      <c r="G121" s="134">
        <v>2.5907483266808606</v>
      </c>
      <c r="H121" s="134">
        <v>12.65908007886787</v>
      </c>
      <c r="I121" s="134">
        <v>12.036531037829473</v>
      </c>
      <c r="J121" s="134">
        <v>2.3126997381271943</v>
      </c>
      <c r="K121" s="134">
        <v>2.7437624870484445</v>
      </c>
      <c r="L121" s="134">
        <v>0.7370910696564177</v>
      </c>
      <c r="M121" s="134">
        <v>0.34100298596204376</v>
      </c>
      <c r="N121" s="134">
        <v>96.53226194275521</v>
      </c>
      <c r="O121" s="134">
        <v>3.4677380572447833</v>
      </c>
      <c r="P121" s="134">
        <v>100</v>
      </c>
    </row>
    <row r="122" spans="1:16" ht="15" customHeight="1">
      <c r="A122" s="55"/>
      <c r="B122" s="63" t="s">
        <v>210</v>
      </c>
      <c r="C122" s="134">
        <v>0.30234506390188903</v>
      </c>
      <c r="D122" s="123">
        <v>90.71674676711241</v>
      </c>
      <c r="E122" s="134">
        <v>0.21605074357989154</v>
      </c>
      <c r="F122" s="134">
        <v>0.0296046208403933</v>
      </c>
      <c r="G122" s="134">
        <v>0.06361844052935582</v>
      </c>
      <c r="H122" s="134">
        <v>0.20912200253213992</v>
      </c>
      <c r="I122" s="134">
        <v>0.22234959907784754</v>
      </c>
      <c r="J122" s="134">
        <v>4.646035815292361</v>
      </c>
      <c r="K122" s="134">
        <v>0.02582530754161969</v>
      </c>
      <c r="L122" s="134">
        <v>0.7785385395473643</v>
      </c>
      <c r="M122" s="134">
        <v>0.04850118733426136</v>
      </c>
      <c r="N122" s="134">
        <v>97.25873808728954</v>
      </c>
      <c r="O122" s="134">
        <v>2.7412619127104607</v>
      </c>
      <c r="P122" s="134">
        <v>100</v>
      </c>
    </row>
    <row r="123" spans="1:16" ht="15" customHeight="1">
      <c r="A123" s="55"/>
      <c r="B123" s="5" t="s">
        <v>72</v>
      </c>
      <c r="C123" s="134">
        <v>0.3075337974960192</v>
      </c>
      <c r="D123" s="134">
        <v>0.1561085266477255</v>
      </c>
      <c r="E123" s="123">
        <v>96.45321427456368</v>
      </c>
      <c r="F123" s="134">
        <v>0.02809953479659059</v>
      </c>
      <c r="G123" s="134">
        <v>0.004683255799431765</v>
      </c>
      <c r="H123" s="134">
        <v>0.19201348777670235</v>
      </c>
      <c r="I123" s="134">
        <v>0.13425333291704392</v>
      </c>
      <c r="J123" s="134">
        <v>0.032782790596022356</v>
      </c>
      <c r="K123" s="134">
        <v>0.0312217053295451</v>
      </c>
      <c r="L123" s="134">
        <v>0.3371944175590871</v>
      </c>
      <c r="M123" s="134">
        <v>0.00936651159886353</v>
      </c>
      <c r="N123" s="134">
        <v>97.68647163508071</v>
      </c>
      <c r="O123" s="134">
        <v>2.313528364919292</v>
      </c>
      <c r="P123" s="134">
        <v>100</v>
      </c>
    </row>
    <row r="124" spans="1:16" ht="15" customHeight="1">
      <c r="A124" s="55"/>
      <c r="B124" s="5" t="s">
        <v>73</v>
      </c>
      <c r="C124" s="134">
        <v>0.2526135789514593</v>
      </c>
      <c r="D124" s="134">
        <v>0.04663635303719249</v>
      </c>
      <c r="E124" s="134">
        <v>0.18654541214876996</v>
      </c>
      <c r="F124" s="123">
        <v>94.35700128249971</v>
      </c>
      <c r="G124" s="134">
        <v>0.09327270607438498</v>
      </c>
      <c r="H124" s="134">
        <v>0.32645447126034743</v>
      </c>
      <c r="I124" s="134">
        <v>0.12824997085227935</v>
      </c>
      <c r="J124" s="134">
        <v>0.05440907854339124</v>
      </c>
      <c r="K124" s="134">
        <v>0.015545451012397498</v>
      </c>
      <c r="L124" s="134">
        <v>3.404453771715052</v>
      </c>
      <c r="M124" s="134">
        <v>0</v>
      </c>
      <c r="N124" s="134">
        <v>98.86518207609498</v>
      </c>
      <c r="O124" s="134">
        <v>1.1348179239050173</v>
      </c>
      <c r="P124" s="134">
        <v>100</v>
      </c>
    </row>
    <row r="125" spans="1:16" ht="15" customHeight="1">
      <c r="A125" s="55"/>
      <c r="B125" s="5" t="s">
        <v>74</v>
      </c>
      <c r="C125" s="134">
        <v>0.19837771116205255</v>
      </c>
      <c r="D125" s="134">
        <v>0.0969846587903368</v>
      </c>
      <c r="E125" s="134">
        <v>0.008816787162757892</v>
      </c>
      <c r="F125" s="134">
        <v>0</v>
      </c>
      <c r="G125" s="123">
        <v>98.25868453535531</v>
      </c>
      <c r="H125" s="134">
        <v>0.26891200846411567</v>
      </c>
      <c r="I125" s="134">
        <v>0.07494269088344208</v>
      </c>
      <c r="J125" s="134">
        <v>0</v>
      </c>
      <c r="K125" s="134">
        <v>0.02204196790689473</v>
      </c>
      <c r="L125" s="134">
        <v>0.3129959442779051</v>
      </c>
      <c r="M125" s="134">
        <v>0</v>
      </c>
      <c r="N125" s="134">
        <v>99.24175630400282</v>
      </c>
      <c r="O125" s="134">
        <v>0.7582436959971787</v>
      </c>
      <c r="P125" s="134">
        <v>100</v>
      </c>
    </row>
    <row r="126" spans="1:16" ht="15" customHeight="1">
      <c r="A126" s="55"/>
      <c r="B126" s="5" t="s">
        <v>69</v>
      </c>
      <c r="C126" s="134">
        <v>1.6591210499839941</v>
      </c>
      <c r="D126" s="134">
        <v>0.8789500160058535</v>
      </c>
      <c r="E126" s="134">
        <v>0.6951113550098321</v>
      </c>
      <c r="F126" s="134">
        <v>0.7024283166415146</v>
      </c>
      <c r="G126" s="134">
        <v>0.6210271184890475</v>
      </c>
      <c r="H126" s="123">
        <v>83.91091599213426</v>
      </c>
      <c r="I126" s="134">
        <v>5.142909406868798</v>
      </c>
      <c r="J126" s="134">
        <v>0.9009009009009009</v>
      </c>
      <c r="K126" s="134">
        <v>3.8286001737778386</v>
      </c>
      <c r="L126" s="134">
        <v>0.25700827731284587</v>
      </c>
      <c r="M126" s="134">
        <v>0.09054740019207025</v>
      </c>
      <c r="N126" s="134">
        <v>98.68752000731696</v>
      </c>
      <c r="O126" s="134">
        <v>1.3124799926830384</v>
      </c>
      <c r="P126" s="134">
        <v>100</v>
      </c>
    </row>
    <row r="127" spans="1:16" ht="15" customHeight="1">
      <c r="A127" s="55"/>
      <c r="B127" s="5" t="s">
        <v>124</v>
      </c>
      <c r="C127" s="134">
        <v>3.4200625298076415</v>
      </c>
      <c r="D127" s="134">
        <v>0.4652641619416035</v>
      </c>
      <c r="E127" s="134">
        <v>0.28827301149912565</v>
      </c>
      <c r="F127" s="134">
        <v>0.5723067140056171</v>
      </c>
      <c r="G127" s="134">
        <v>0.4779820889195061</v>
      </c>
      <c r="H127" s="134">
        <v>5.956229134651052</v>
      </c>
      <c r="I127" s="123">
        <v>86.08976736791902</v>
      </c>
      <c r="J127" s="134">
        <v>0.49599915213820145</v>
      </c>
      <c r="K127" s="134">
        <v>0.2681362937841132</v>
      </c>
      <c r="L127" s="134">
        <v>0.2893328387472842</v>
      </c>
      <c r="M127" s="134">
        <v>0.05405118965608606</v>
      </c>
      <c r="N127" s="134">
        <v>98.37740448306926</v>
      </c>
      <c r="O127" s="134">
        <v>1.6225955169307402</v>
      </c>
      <c r="P127" s="134">
        <v>100</v>
      </c>
    </row>
    <row r="128" spans="1:16" ht="15" customHeight="1">
      <c r="A128" s="55"/>
      <c r="B128" s="5" t="s">
        <v>71</v>
      </c>
      <c r="C128" s="134">
        <v>0.6901725431357839</v>
      </c>
      <c r="D128" s="134">
        <v>1.0652663165791447</v>
      </c>
      <c r="E128" s="134">
        <v>0.032150894866573784</v>
      </c>
      <c r="F128" s="134">
        <v>0.1907619762083378</v>
      </c>
      <c r="G128" s="134">
        <v>0.02357732290215411</v>
      </c>
      <c r="H128" s="134">
        <v>0.5594255706783838</v>
      </c>
      <c r="I128" s="134">
        <v>0.42010502625656415</v>
      </c>
      <c r="J128" s="123">
        <v>90.35473154002787</v>
      </c>
      <c r="K128" s="134">
        <v>0.004286785982209838</v>
      </c>
      <c r="L128" s="134">
        <v>3.047904833351195</v>
      </c>
      <c r="M128" s="134">
        <v>0.051441431786518055</v>
      </c>
      <c r="N128" s="134">
        <v>96.43982424177473</v>
      </c>
      <c r="O128" s="134">
        <v>3.5601757582252707</v>
      </c>
      <c r="P128" s="134">
        <v>100</v>
      </c>
    </row>
    <row r="129" spans="1:16" ht="15" customHeight="1">
      <c r="A129" s="55"/>
      <c r="B129" s="5" t="s">
        <v>155</v>
      </c>
      <c r="C129" s="134">
        <v>0.8189633246858945</v>
      </c>
      <c r="D129" s="134">
        <v>0.4069382979805687</v>
      </c>
      <c r="E129" s="134">
        <v>0.04578055852281398</v>
      </c>
      <c r="F129" s="134">
        <v>1.3428963833358767</v>
      </c>
      <c r="G129" s="134">
        <v>0.9003509842820082</v>
      </c>
      <c r="H129" s="134">
        <v>0.7477491225392949</v>
      </c>
      <c r="I129" s="134">
        <v>0.08647438832087084</v>
      </c>
      <c r="J129" s="134">
        <v>0.005086728724757109</v>
      </c>
      <c r="K129" s="123">
        <v>94.69454194007834</v>
      </c>
      <c r="L129" s="134">
        <v>0.17803550536649881</v>
      </c>
      <c r="M129" s="134">
        <v>0.04069382979805687</v>
      </c>
      <c r="N129" s="134">
        <v>99.26751106363497</v>
      </c>
      <c r="O129" s="134">
        <v>0.7324889363650237</v>
      </c>
      <c r="P129" s="134">
        <v>100</v>
      </c>
    </row>
    <row r="130" spans="1:16" ht="15" customHeight="1">
      <c r="A130" s="55"/>
      <c r="B130" s="5" t="s">
        <v>157</v>
      </c>
      <c r="C130" s="134">
        <v>16.80865760994704</v>
      </c>
      <c r="D130" s="134">
        <v>4.536034998848722</v>
      </c>
      <c r="E130" s="134">
        <v>1.1512779184895234</v>
      </c>
      <c r="F130" s="134">
        <v>19.341469030623994</v>
      </c>
      <c r="G130" s="134">
        <v>27.032005526134007</v>
      </c>
      <c r="H130" s="134">
        <v>17.706654386368868</v>
      </c>
      <c r="I130" s="134">
        <v>10.016117890858853</v>
      </c>
      <c r="J130" s="134">
        <v>0</v>
      </c>
      <c r="K130" s="134">
        <v>2.348606953718628</v>
      </c>
      <c r="L130" s="134">
        <v>0.690766751093714</v>
      </c>
      <c r="M130" s="134">
        <v>0.16117890858853326</v>
      </c>
      <c r="N130" s="134">
        <v>99.79276997467188</v>
      </c>
      <c r="O130" s="134">
        <v>0.20723002532811421</v>
      </c>
      <c r="P130" s="134">
        <v>100</v>
      </c>
    </row>
    <row r="131" spans="1:16" ht="15" customHeight="1">
      <c r="A131" s="55"/>
      <c r="B131" s="5" t="s">
        <v>77</v>
      </c>
      <c r="C131" s="134">
        <v>34.55161004885931</v>
      </c>
      <c r="D131" s="134">
        <v>0.5174470049628747</v>
      </c>
      <c r="E131" s="134">
        <v>24.654714730889086</v>
      </c>
      <c r="F131" s="134">
        <v>1.8274150732889625</v>
      </c>
      <c r="G131" s="134">
        <v>0.6078559612203286</v>
      </c>
      <c r="H131" s="134">
        <v>23.238948947793638</v>
      </c>
      <c r="I131" s="134">
        <v>9.452544915938907</v>
      </c>
      <c r="J131" s="134">
        <v>0.2558381102604547</v>
      </c>
      <c r="K131" s="134">
        <v>0.30777517023814105</v>
      </c>
      <c r="L131" s="134">
        <v>0.27507405840033855</v>
      </c>
      <c r="M131" s="134">
        <v>4.310775978147963</v>
      </c>
      <c r="N131" s="134">
        <v>100</v>
      </c>
      <c r="O131" s="134"/>
      <c r="P131" s="134">
        <v>100</v>
      </c>
    </row>
    <row r="132" spans="1:16" ht="15" customHeight="1">
      <c r="A132" s="55"/>
      <c r="B132" s="5" t="s">
        <v>58</v>
      </c>
      <c r="C132" s="134">
        <v>16.424261347546054</v>
      </c>
      <c r="D132" s="134">
        <v>19.009030596561548</v>
      </c>
      <c r="E132" s="134">
        <v>10.874353444624363</v>
      </c>
      <c r="F132" s="134">
        <v>4.503922294754219</v>
      </c>
      <c r="G132" s="134">
        <v>3.769929154231746</v>
      </c>
      <c r="H132" s="134">
        <v>16.964499662351052</v>
      </c>
      <c r="I132" s="134">
        <v>14.575300555971062</v>
      </c>
      <c r="J132" s="134">
        <v>6.830795520281931</v>
      </c>
      <c r="K132" s="134">
        <v>3.59009175821915</v>
      </c>
      <c r="L132" s="134">
        <v>0.7586814506076471</v>
      </c>
      <c r="M132" s="134">
        <v>0.3985225740709813</v>
      </c>
      <c r="N132" s="134">
        <v>97.69938835921975</v>
      </c>
      <c r="O132" s="134">
        <v>2.3006116407802475</v>
      </c>
      <c r="P132" s="134">
        <v>100</v>
      </c>
    </row>
    <row r="133" spans="1:16" ht="12.75">
      <c r="A133" s="55"/>
      <c r="B133" s="17" t="s">
        <v>205</v>
      </c>
      <c r="C133" s="129"/>
      <c r="D133" s="129"/>
      <c r="E133" s="129"/>
      <c r="F133" s="129"/>
      <c r="G133" s="129"/>
      <c r="H133" s="129"/>
      <c r="I133" s="129"/>
      <c r="J133" s="129"/>
      <c r="K133" s="129"/>
      <c r="L133" s="129"/>
      <c r="M133" s="129"/>
      <c r="N133" s="129"/>
      <c r="O133" s="129"/>
      <c r="P133" s="129"/>
    </row>
    <row r="134" spans="1:16" ht="12.75">
      <c r="A134" s="54"/>
      <c r="B134" s="54"/>
      <c r="C134" s="54"/>
      <c r="D134" s="54"/>
      <c r="E134" s="54"/>
      <c r="F134" s="54"/>
      <c r="G134" s="54"/>
      <c r="H134" s="54"/>
      <c r="I134" s="54"/>
      <c r="J134" s="54"/>
      <c r="K134" s="54"/>
      <c r="L134" s="54"/>
      <c r="M134" s="54"/>
      <c r="N134" s="54"/>
      <c r="O134" s="54"/>
      <c r="P134" s="54"/>
    </row>
    <row r="135" ht="12.75">
      <c r="B135" s="6" t="s">
        <v>237</v>
      </c>
    </row>
    <row r="136" spans="2:9" ht="12.75">
      <c r="B136" s="95">
        <v>2008</v>
      </c>
      <c r="C136" s="95">
        <v>2009</v>
      </c>
      <c r="D136" s="95">
        <v>2010</v>
      </c>
      <c r="E136" s="95">
        <v>2011</v>
      </c>
      <c r="F136" s="95">
        <v>2012</v>
      </c>
      <c r="I136" s="96" t="s">
        <v>236</v>
      </c>
    </row>
    <row r="138" spans="1:16" ht="19.5" customHeight="1">
      <c r="A138" s="37"/>
      <c r="B138" s="217" t="s">
        <v>31</v>
      </c>
      <c r="C138" s="217"/>
      <c r="D138" s="217"/>
      <c r="E138" s="217"/>
      <c r="F138" s="217"/>
      <c r="G138" s="217"/>
      <c r="H138" s="217"/>
      <c r="I138" s="217"/>
      <c r="J138" s="217"/>
      <c r="K138" s="217"/>
      <c r="L138" s="217"/>
      <c r="M138" s="217"/>
      <c r="N138" s="217"/>
      <c r="O138" s="217"/>
      <c r="P138" s="217"/>
    </row>
    <row r="139" spans="1:16" ht="19.5" customHeight="1">
      <c r="A139" s="37"/>
      <c r="B139" s="217"/>
      <c r="C139" s="217"/>
      <c r="D139" s="217"/>
      <c r="E139" s="217"/>
      <c r="F139" s="217"/>
      <c r="G139" s="217"/>
      <c r="H139" s="217"/>
      <c r="I139" s="217"/>
      <c r="J139" s="217"/>
      <c r="K139" s="217"/>
      <c r="L139" s="217"/>
      <c r="M139" s="217"/>
      <c r="N139" s="217"/>
      <c r="O139" s="217"/>
      <c r="P139" s="217"/>
    </row>
    <row r="140" spans="1:16" ht="19.5" customHeight="1">
      <c r="A140" s="37"/>
      <c r="B140" s="217"/>
      <c r="C140" s="217"/>
      <c r="D140" s="217"/>
      <c r="E140" s="217"/>
      <c r="F140" s="217"/>
      <c r="G140" s="217"/>
      <c r="H140" s="217"/>
      <c r="I140" s="217"/>
      <c r="J140" s="217"/>
      <c r="K140" s="217"/>
      <c r="L140" s="217"/>
      <c r="M140" s="217"/>
      <c r="N140" s="217"/>
      <c r="O140" s="217"/>
      <c r="P140" s="217"/>
    </row>
    <row r="141" spans="1:16" ht="19.5" customHeight="1">
      <c r="A141" s="37"/>
      <c r="B141" s="217"/>
      <c r="C141" s="217"/>
      <c r="D141" s="217"/>
      <c r="E141" s="217"/>
      <c r="F141" s="217"/>
      <c r="G141" s="217"/>
      <c r="H141" s="217"/>
      <c r="I141" s="217"/>
      <c r="J141" s="217"/>
      <c r="K141" s="217"/>
      <c r="L141" s="217"/>
      <c r="M141" s="217"/>
      <c r="N141" s="217"/>
      <c r="O141" s="217"/>
      <c r="P141" s="217"/>
    </row>
    <row r="142" spans="1:16" ht="19.5" customHeight="1">
      <c r="A142" s="37"/>
      <c r="B142" s="217"/>
      <c r="C142" s="217"/>
      <c r="D142" s="217"/>
      <c r="E142" s="217"/>
      <c r="F142" s="217"/>
      <c r="G142" s="217"/>
      <c r="H142" s="217"/>
      <c r="I142" s="217"/>
      <c r="J142" s="217"/>
      <c r="K142" s="217"/>
      <c r="L142" s="217"/>
      <c r="M142" s="217"/>
      <c r="N142" s="217"/>
      <c r="O142" s="217"/>
      <c r="P142" s="217"/>
    </row>
    <row r="143" spans="1:16" ht="19.5" customHeight="1">
      <c r="A143" s="37"/>
      <c r="B143" s="217"/>
      <c r="C143" s="217"/>
      <c r="D143" s="217"/>
      <c r="E143" s="217"/>
      <c r="F143" s="217"/>
      <c r="G143" s="217"/>
      <c r="H143" s="217"/>
      <c r="I143" s="217"/>
      <c r="J143" s="217"/>
      <c r="K143" s="217"/>
      <c r="L143" s="217"/>
      <c r="M143" s="217"/>
      <c r="N143" s="217"/>
      <c r="O143" s="217"/>
      <c r="P143" s="217"/>
    </row>
    <row r="144" spans="1:16" ht="12.75">
      <c r="A144" s="37"/>
      <c r="B144" s="228"/>
      <c r="C144" s="228"/>
      <c r="D144" s="228"/>
      <c r="E144" s="228"/>
      <c r="F144" s="228"/>
      <c r="G144" s="228"/>
      <c r="H144" s="228"/>
      <c r="I144" s="228"/>
      <c r="J144" s="228"/>
      <c r="K144" s="228"/>
      <c r="L144" s="228"/>
      <c r="M144" s="228"/>
      <c r="N144" s="228"/>
      <c r="O144" s="228"/>
      <c r="P144" s="228"/>
    </row>
    <row r="145" spans="2:16" ht="12.75">
      <c r="B145" s="228"/>
      <c r="C145" s="228"/>
      <c r="D145" s="228"/>
      <c r="E145" s="228"/>
      <c r="F145" s="228"/>
      <c r="G145" s="228"/>
      <c r="H145" s="228"/>
      <c r="I145" s="228"/>
      <c r="J145" s="228"/>
      <c r="K145" s="228"/>
      <c r="L145" s="228"/>
      <c r="M145" s="228"/>
      <c r="N145" s="228"/>
      <c r="O145" s="228"/>
      <c r="P145" s="228"/>
    </row>
    <row r="146" spans="2:16" ht="12.75">
      <c r="B146" s="94"/>
      <c r="C146" s="94"/>
      <c r="D146" s="94"/>
      <c r="E146" s="94"/>
      <c r="F146" s="94"/>
      <c r="G146" s="153"/>
      <c r="H146" s="94"/>
      <c r="I146" s="94"/>
      <c r="J146" s="94"/>
      <c r="K146" s="94"/>
      <c r="L146" s="94"/>
      <c r="M146" s="94"/>
      <c r="N146" s="94"/>
      <c r="O146" s="94"/>
      <c r="P146" s="94"/>
    </row>
    <row r="147" spans="2:16" ht="12.75">
      <c r="B147" s="94"/>
      <c r="C147" s="94"/>
      <c r="D147" s="94"/>
      <c r="E147" s="94"/>
      <c r="F147" s="94"/>
      <c r="G147" s="94"/>
      <c r="H147" s="94"/>
      <c r="I147" s="94"/>
      <c r="J147" s="94"/>
      <c r="K147" s="94"/>
      <c r="L147" s="94"/>
      <c r="M147" s="94"/>
      <c r="N147" s="94"/>
      <c r="O147" s="94"/>
      <c r="P147" s="94"/>
    </row>
  </sheetData>
  <mergeCells count="38">
    <mergeCell ref="N74:N75"/>
    <mergeCell ref="O74:O75"/>
    <mergeCell ref="P74:P75"/>
    <mergeCell ref="B138:P143"/>
    <mergeCell ref="B94:P94"/>
    <mergeCell ref="B96:B97"/>
    <mergeCell ref="C96:M96"/>
    <mergeCell ref="N96:N97"/>
    <mergeCell ref="O96:O97"/>
    <mergeCell ref="P96:P97"/>
    <mergeCell ref="B144:P145"/>
    <mergeCell ref="P119:P120"/>
    <mergeCell ref="B119:B120"/>
    <mergeCell ref="C119:M119"/>
    <mergeCell ref="N119:N120"/>
    <mergeCell ref="O119:O120"/>
    <mergeCell ref="B50:P50"/>
    <mergeCell ref="N52:N53"/>
    <mergeCell ref="O52:O53"/>
    <mergeCell ref="B117:P117"/>
    <mergeCell ref="P52:P53"/>
    <mergeCell ref="B52:B53"/>
    <mergeCell ref="C52:M52"/>
    <mergeCell ref="B72:P72"/>
    <mergeCell ref="B74:B75"/>
    <mergeCell ref="C74:M74"/>
    <mergeCell ref="B27:P27"/>
    <mergeCell ref="B29:B30"/>
    <mergeCell ref="C29:M29"/>
    <mergeCell ref="N29:N30"/>
    <mergeCell ref="O29:O30"/>
    <mergeCell ref="P29:P30"/>
    <mergeCell ref="B4:P4"/>
    <mergeCell ref="P6:P7"/>
    <mergeCell ref="B6:B7"/>
    <mergeCell ref="C6:M6"/>
    <mergeCell ref="N6:N7"/>
    <mergeCell ref="O6:O7"/>
  </mergeCells>
  <hyperlinks>
    <hyperlink ref="B136" location="'Estancias x hosp'!A1" display="'Estancias x hosp'!A1"/>
    <hyperlink ref="C136" location="'Estancias x hosp'!A26" display="'Estancias x hosp'!A26"/>
    <hyperlink ref="D136" location="'Estancias x hosp'!A49" display="'Estancias x hosp'!A49"/>
    <hyperlink ref="I136" location="ÍNDICE!A1" display="Índice"/>
    <hyperlink ref="B113" location="'Estancias x hosp'!F136" display="Volver"/>
    <hyperlink ref="E136" location="'Estancias x hosp'!A71" display="'Estancias x hosp'!A71"/>
    <hyperlink ref="F136" location="'Estancias x hosp'!A93" display="'Estancias x hosp'!A93"/>
    <hyperlink ref="B90" location="'Estancias x hosp'!F136" display="Volver"/>
    <hyperlink ref="B68" location="'Estancias x hosp'!F136" display="Volver"/>
    <hyperlink ref="B45" location="'Estancias x hosp'!F136" display="Volver"/>
    <hyperlink ref="B22" location="'Estancias x hosp'!F136" display="Volver"/>
  </hyperlinks>
  <printOptions/>
  <pageMargins left="0.75" right="0.75" top="1" bottom="1" header="0" footer="0"/>
  <pageSetup horizontalDpi="200" verticalDpi="200" orientation="portrait" paperSize="9" r:id="rId1"/>
</worksheet>
</file>

<file path=xl/worksheets/sheet8.xml><?xml version="1.0" encoding="utf-8"?>
<worksheet xmlns="http://schemas.openxmlformats.org/spreadsheetml/2006/main" xmlns:r="http://schemas.openxmlformats.org/officeDocument/2006/relationships">
  <dimension ref="A1:AG151"/>
  <sheetViews>
    <sheetView showGridLines="0" showRowColHeaders="0" workbookViewId="0" topLeftCell="A110">
      <selection activeCell="AT146" sqref="AT146"/>
    </sheetView>
  </sheetViews>
  <sheetFormatPr defaultColWidth="11.421875" defaultRowHeight="12.75"/>
  <cols>
    <col min="2" max="2" width="22.7109375" style="0" customWidth="1"/>
    <col min="3" max="4" width="9.00390625" style="0" bestFit="1" customWidth="1"/>
    <col min="5" max="5" width="8.7109375" style="0" bestFit="1" customWidth="1"/>
    <col min="6" max="7" width="8.00390625" style="0" bestFit="1" customWidth="1"/>
    <col min="8" max="8" width="9.140625" style="0" bestFit="1" customWidth="1"/>
    <col min="9" max="9" width="8.7109375" style="0" bestFit="1" customWidth="1"/>
    <col min="10" max="10" width="7.8515625" style="0" customWidth="1"/>
    <col min="11" max="11" width="6.57421875" style="0" customWidth="1"/>
    <col min="12" max="12" width="7.140625" style="0" bestFit="1" customWidth="1"/>
    <col min="13" max="13" width="10.140625" style="0" bestFit="1" customWidth="1"/>
    <col min="14" max="14" width="10.28125" style="0" bestFit="1" customWidth="1"/>
    <col min="15" max="15" width="12.140625" style="0" customWidth="1"/>
    <col min="16" max="16" width="12.421875" style="0" customWidth="1"/>
    <col min="17" max="17" width="13.421875" style="0" hidden="1" customWidth="1"/>
    <col min="18" max="18" width="22.7109375" style="0" hidden="1" customWidth="1"/>
    <col min="19" max="19" width="9.00390625" style="0" hidden="1" customWidth="1"/>
    <col min="20" max="21" width="8.7109375" style="0" hidden="1" customWidth="1"/>
    <col min="22" max="23" width="8.00390625" style="0" hidden="1" customWidth="1"/>
    <col min="24" max="24" width="9.00390625" style="0" hidden="1" customWidth="1"/>
    <col min="25" max="25" width="8.421875" style="0" hidden="1" customWidth="1"/>
    <col min="26" max="26" width="7.8515625" style="0" hidden="1" customWidth="1"/>
    <col min="27" max="27" width="7.421875" style="0" hidden="1" customWidth="1"/>
    <col min="28" max="28" width="7.140625" style="0" hidden="1" customWidth="1"/>
    <col min="29" max="29" width="10.140625" style="0" hidden="1" customWidth="1"/>
    <col min="30" max="30" width="10.28125" style="0" hidden="1" customWidth="1"/>
  </cols>
  <sheetData>
    <row r="1" spans="2:30" s="51" customFormat="1" ht="12.75">
      <c r="B1" s="52"/>
      <c r="C1" s="53"/>
      <c r="D1" s="53"/>
      <c r="E1" s="53"/>
      <c r="F1" s="53"/>
      <c r="G1" s="53"/>
      <c r="H1" s="53"/>
      <c r="I1" s="53"/>
      <c r="J1" s="53"/>
      <c r="K1" s="53"/>
      <c r="L1" s="53"/>
      <c r="M1" s="53"/>
      <c r="N1" s="53"/>
      <c r="O1" s="53"/>
      <c r="P1" s="53"/>
      <c r="R1" s="52"/>
      <c r="S1" s="53"/>
      <c r="T1" s="53"/>
      <c r="U1" s="53"/>
      <c r="V1" s="53"/>
      <c r="W1" s="53"/>
      <c r="X1" s="53"/>
      <c r="Y1" s="53"/>
      <c r="Z1" s="53"/>
      <c r="AA1" s="53"/>
      <c r="AB1" s="53"/>
      <c r="AC1" s="53"/>
      <c r="AD1" s="53"/>
    </row>
    <row r="2" spans="2:30" s="51" customFormat="1" ht="12.75">
      <c r="B2" s="52"/>
      <c r="C2" s="53"/>
      <c r="D2" s="53"/>
      <c r="E2" s="53"/>
      <c r="F2" s="53"/>
      <c r="G2" s="53"/>
      <c r="H2" s="53"/>
      <c r="I2" s="53"/>
      <c r="J2" s="53"/>
      <c r="K2" s="53"/>
      <c r="L2" s="53"/>
      <c r="M2" s="53"/>
      <c r="N2" s="53"/>
      <c r="O2" s="53"/>
      <c r="P2" s="53"/>
      <c r="R2" s="52"/>
      <c r="S2" s="53"/>
      <c r="T2" s="53"/>
      <c r="U2" s="53"/>
      <c r="V2" s="53"/>
      <c r="W2" s="53"/>
      <c r="X2" s="53"/>
      <c r="Y2" s="53"/>
      <c r="Z2" s="53"/>
      <c r="AA2" s="53"/>
      <c r="AB2" s="53"/>
      <c r="AC2" s="53"/>
      <c r="AD2" s="53"/>
    </row>
    <row r="3" s="51" customFormat="1" ht="12.75"/>
    <row r="4" spans="1:30" s="54" customFormat="1" ht="15.75">
      <c r="A4" s="22"/>
      <c r="B4" s="202" t="s">
        <v>206</v>
      </c>
      <c r="C4" s="202"/>
      <c r="D4" s="202"/>
      <c r="E4" s="202"/>
      <c r="F4" s="202"/>
      <c r="G4" s="202"/>
      <c r="H4" s="202"/>
      <c r="I4" s="202"/>
      <c r="J4" s="202"/>
      <c r="K4" s="202"/>
      <c r="L4" s="202"/>
      <c r="M4" s="202"/>
      <c r="N4" s="202"/>
      <c r="O4" s="202"/>
      <c r="P4" s="202"/>
      <c r="R4" s="237" t="s">
        <v>179</v>
      </c>
      <c r="S4" s="237"/>
      <c r="T4" s="237"/>
      <c r="U4" s="237"/>
      <c r="V4" s="237"/>
      <c r="W4" s="237"/>
      <c r="X4" s="237"/>
      <c r="Y4" s="237"/>
      <c r="Z4" s="237"/>
      <c r="AA4" s="237"/>
      <c r="AB4" s="237"/>
      <c r="AC4" s="237"/>
      <c r="AD4" s="237"/>
    </row>
    <row r="5" spans="18:30" s="54" customFormat="1" ht="12.75" customHeight="1">
      <c r="R5"/>
      <c r="S5"/>
      <c r="T5"/>
      <c r="U5"/>
      <c r="V5"/>
      <c r="W5"/>
      <c r="X5"/>
      <c r="Y5"/>
      <c r="Z5"/>
      <c r="AA5"/>
      <c r="AB5"/>
      <c r="AC5"/>
      <c r="AD5"/>
    </row>
    <row r="6" spans="2:30" s="55" customFormat="1" ht="12.75" customHeight="1">
      <c r="B6" s="219"/>
      <c r="C6" s="222" t="s">
        <v>75</v>
      </c>
      <c r="D6" s="222"/>
      <c r="E6" s="222"/>
      <c r="F6" s="222"/>
      <c r="G6" s="222"/>
      <c r="H6" s="222"/>
      <c r="I6" s="222"/>
      <c r="J6" s="222"/>
      <c r="K6" s="222"/>
      <c r="L6" s="222"/>
      <c r="M6" s="222"/>
      <c r="N6" s="235" t="s">
        <v>78</v>
      </c>
      <c r="O6" s="235" t="s">
        <v>76</v>
      </c>
      <c r="P6" s="222" t="s">
        <v>58</v>
      </c>
      <c r="R6" s="230"/>
      <c r="S6" s="232" t="s">
        <v>75</v>
      </c>
      <c r="T6" s="232"/>
      <c r="U6" s="232"/>
      <c r="V6" s="232"/>
      <c r="W6" s="232"/>
      <c r="X6" s="232"/>
      <c r="Y6" s="232"/>
      <c r="Z6" s="232"/>
      <c r="AA6" s="232"/>
      <c r="AB6" s="232"/>
      <c r="AC6" s="232"/>
      <c r="AD6" s="233" t="s">
        <v>78</v>
      </c>
    </row>
    <row r="7" spans="2:30" s="55" customFormat="1" ht="12.75">
      <c r="B7" s="220"/>
      <c r="C7" s="56" t="s">
        <v>59</v>
      </c>
      <c r="D7" s="56" t="s">
        <v>60</v>
      </c>
      <c r="E7" s="56" t="s">
        <v>61</v>
      </c>
      <c r="F7" s="56" t="s">
        <v>62</v>
      </c>
      <c r="G7" s="56" t="s">
        <v>63</v>
      </c>
      <c r="H7" s="56" t="s">
        <v>64</v>
      </c>
      <c r="I7" s="56" t="s">
        <v>65</v>
      </c>
      <c r="J7" s="56" t="s">
        <v>66</v>
      </c>
      <c r="K7" s="56" t="s">
        <v>67</v>
      </c>
      <c r="L7" s="56">
        <v>88</v>
      </c>
      <c r="M7" s="56">
        <v>99</v>
      </c>
      <c r="N7" s="236"/>
      <c r="O7" s="236"/>
      <c r="P7" s="222"/>
      <c r="R7" s="231"/>
      <c r="S7" s="57" t="s">
        <v>59</v>
      </c>
      <c r="T7" s="57" t="s">
        <v>60</v>
      </c>
      <c r="U7" s="57" t="s">
        <v>61</v>
      </c>
      <c r="V7" s="57" t="s">
        <v>62</v>
      </c>
      <c r="W7" s="57" t="s">
        <v>63</v>
      </c>
      <c r="X7" s="57" t="s">
        <v>64</v>
      </c>
      <c r="Y7" s="57" t="s">
        <v>65</v>
      </c>
      <c r="Z7" s="57" t="s">
        <v>66</v>
      </c>
      <c r="AA7" s="57" t="s">
        <v>67</v>
      </c>
      <c r="AB7" s="57">
        <v>88</v>
      </c>
      <c r="AC7" s="57">
        <v>99</v>
      </c>
      <c r="AD7" s="234"/>
    </row>
    <row r="8" spans="2:31" s="55" customFormat="1" ht="15" customHeight="1">
      <c r="B8" s="59" t="s">
        <v>68</v>
      </c>
      <c r="C8" s="60">
        <v>321.75342465753425</v>
      </c>
      <c r="D8" s="60">
        <v>30.797260273972604</v>
      </c>
      <c r="E8" s="60">
        <v>25.28767123287671</v>
      </c>
      <c r="F8" s="60">
        <v>20.610958904109587</v>
      </c>
      <c r="G8" s="60">
        <v>9.983561643835616</v>
      </c>
      <c r="H8" s="60">
        <v>79.08767123287672</v>
      </c>
      <c r="I8" s="60">
        <v>85.0958904109589</v>
      </c>
      <c r="J8" s="60">
        <v>16.96164383561644</v>
      </c>
      <c r="K8" s="60">
        <v>17.731506849315068</v>
      </c>
      <c r="L8" s="60">
        <v>1.0712328767123287</v>
      </c>
      <c r="M8" s="60">
        <v>4.1287671232876715</v>
      </c>
      <c r="N8" s="60">
        <v>612.5095890410959</v>
      </c>
      <c r="O8" s="60">
        <v>95.79178082191781</v>
      </c>
      <c r="P8" s="60">
        <v>708.3013698630137</v>
      </c>
      <c r="R8" s="5" t="s">
        <v>68</v>
      </c>
      <c r="S8" s="61">
        <v>1.2985342948944403</v>
      </c>
      <c r="T8" s="61">
        <v>0.11022010290739472</v>
      </c>
      <c r="U8" s="61">
        <v>0.14992571935919505</v>
      </c>
      <c r="V8" s="61">
        <v>0.2793002087419146</v>
      </c>
      <c r="W8" s="61">
        <v>0.1657930757732138</v>
      </c>
      <c r="X8" s="61">
        <v>0.3164114359272049</v>
      </c>
      <c r="Y8" s="61">
        <v>0.4360939795162193</v>
      </c>
      <c r="Z8" s="61">
        <v>0.17524169682422192</v>
      </c>
      <c r="AA8" s="61">
        <v>0.3262046626803368</v>
      </c>
      <c r="AB8" s="61"/>
      <c r="AC8" s="61">
        <v>0.002895127317258128</v>
      </c>
      <c r="AD8" s="61">
        <v>0.42949703637035863</v>
      </c>
      <c r="AE8" s="148"/>
    </row>
    <row r="9" spans="2:30" s="55" customFormat="1" ht="15" customHeight="1">
      <c r="B9" s="62" t="s">
        <v>210</v>
      </c>
      <c r="C9" s="60">
        <v>3.1342465753424658</v>
      </c>
      <c r="D9" s="60">
        <v>407.1808219178082</v>
      </c>
      <c r="E9" s="60">
        <v>0.6958904109589041</v>
      </c>
      <c r="F9" s="60">
        <v>0.39452054794520547</v>
      </c>
      <c r="G9" s="60">
        <v>0.18356164383561643</v>
      </c>
      <c r="H9" s="60">
        <v>1.6</v>
      </c>
      <c r="I9" s="60">
        <v>0.4054794520547945</v>
      </c>
      <c r="J9" s="60">
        <v>30.90684931506849</v>
      </c>
      <c r="K9" s="60">
        <v>0.28493150684931506</v>
      </c>
      <c r="L9" s="60">
        <v>3.873972602739726</v>
      </c>
      <c r="M9" s="60">
        <v>1.356164383561644</v>
      </c>
      <c r="N9" s="60">
        <v>450.0164383561644</v>
      </c>
      <c r="O9" s="60">
        <v>14.416438356164383</v>
      </c>
      <c r="P9" s="60">
        <v>464.4328767123288</v>
      </c>
      <c r="R9" s="63" t="s">
        <v>156</v>
      </c>
      <c r="S9" s="61">
        <v>0.012649210093317778</v>
      </c>
      <c r="T9" s="61">
        <v>1.457256642131475</v>
      </c>
      <c r="U9" s="61">
        <v>0.004125799861022269</v>
      </c>
      <c r="V9" s="61">
        <v>0.005346169089304228</v>
      </c>
      <c r="W9" s="61">
        <v>0.0030483359156984976</v>
      </c>
      <c r="X9" s="61">
        <v>0.0064012290359749075</v>
      </c>
      <c r="Y9" s="61">
        <v>0.002077975176059255</v>
      </c>
      <c r="Z9" s="61">
        <v>0.31931862088096385</v>
      </c>
      <c r="AA9" s="61">
        <v>0.005241854900920121</v>
      </c>
      <c r="AB9" s="61"/>
      <c r="AC9" s="61">
        <v>0.0009509542282964653</v>
      </c>
      <c r="AD9" s="61">
        <v>0.31555542974356404</v>
      </c>
    </row>
    <row r="10" spans="2:30" s="55" customFormat="1" ht="15" customHeight="1">
      <c r="B10" s="59" t="s">
        <v>72</v>
      </c>
      <c r="C10" s="60">
        <v>0.410958904109589</v>
      </c>
      <c r="D10" s="60">
        <v>0.2602739726027397</v>
      </c>
      <c r="E10" s="60">
        <v>210.0109589041096</v>
      </c>
      <c r="F10" s="60">
        <v>0.03287671232876712</v>
      </c>
      <c r="G10" s="60">
        <v>0.0684931506849315</v>
      </c>
      <c r="H10" s="60">
        <v>0.4465753424657534</v>
      </c>
      <c r="I10" s="60">
        <v>0.1780821917808219</v>
      </c>
      <c r="J10" s="60">
        <v>0.043835616438356165</v>
      </c>
      <c r="K10" s="60">
        <v>0</v>
      </c>
      <c r="L10" s="60">
        <v>1.558904109589041</v>
      </c>
      <c r="M10" s="60">
        <v>0.5972602739726027</v>
      </c>
      <c r="N10" s="60">
        <v>213.60821917808218</v>
      </c>
      <c r="O10" s="60">
        <v>7.213698630136986</v>
      </c>
      <c r="P10" s="60">
        <v>220.82191780821918</v>
      </c>
      <c r="R10" s="5" t="s">
        <v>72</v>
      </c>
      <c r="S10" s="61">
        <v>0.001658550274473485</v>
      </c>
      <c r="T10" s="61">
        <v>0.0009314927298463213</v>
      </c>
      <c r="U10" s="61">
        <v>1.2451144194755948</v>
      </c>
      <c r="V10" s="61">
        <v>0.00044551409077535223</v>
      </c>
      <c r="W10" s="61">
        <v>0.001137438774514365</v>
      </c>
      <c r="X10" s="61">
        <v>0.0017866444055888867</v>
      </c>
      <c r="Y10" s="61">
        <v>0.0009126242327287268</v>
      </c>
      <c r="Z10" s="61">
        <v>0.00045289406383258767</v>
      </c>
      <c r="AA10" s="61">
        <v>0</v>
      </c>
      <c r="AB10" s="61"/>
      <c r="AC10" s="61">
        <v>0.00041880408438106957</v>
      </c>
      <c r="AD10" s="61">
        <v>0.14978393599513234</v>
      </c>
    </row>
    <row r="11" spans="2:30" s="55" customFormat="1" ht="15" customHeight="1">
      <c r="B11" s="59" t="s">
        <v>73</v>
      </c>
      <c r="C11" s="60">
        <v>0.3232876712328767</v>
      </c>
      <c r="D11" s="60">
        <v>0.17534246575342466</v>
      </c>
      <c r="E11" s="60">
        <v>0.33972602739726027</v>
      </c>
      <c r="F11" s="60">
        <v>69.46575342465754</v>
      </c>
      <c r="G11" s="60">
        <v>0.06027397260273973</v>
      </c>
      <c r="H11" s="60">
        <v>0.16164383561643836</v>
      </c>
      <c r="I11" s="60">
        <v>0.1726027397260274</v>
      </c>
      <c r="J11" s="60">
        <v>0.030136986301369864</v>
      </c>
      <c r="K11" s="60">
        <v>0.07123287671232877</v>
      </c>
      <c r="L11" s="60">
        <v>2.5726027397260274</v>
      </c>
      <c r="M11" s="60">
        <v>0.0821917808219178</v>
      </c>
      <c r="N11" s="60">
        <v>73.45479452054795</v>
      </c>
      <c r="O11" s="60">
        <v>1.8383561643835618</v>
      </c>
      <c r="P11" s="60">
        <v>75.2931506849315</v>
      </c>
      <c r="R11" s="5" t="s">
        <v>73</v>
      </c>
      <c r="S11" s="61">
        <v>0.0013047262159191415</v>
      </c>
      <c r="T11" s="61">
        <v>0.0006275319443175217</v>
      </c>
      <c r="U11" s="61">
        <v>0.0020141700108927615</v>
      </c>
      <c r="V11" s="61">
        <v>0.9413341476340882</v>
      </c>
      <c r="W11" s="61">
        <v>0.001000946121572641</v>
      </c>
      <c r="X11" s="61">
        <v>0.0006466995087714376</v>
      </c>
      <c r="Y11" s="61">
        <v>0.0008845434871063045</v>
      </c>
      <c r="Z11" s="61">
        <v>0.00031136466888490407</v>
      </c>
      <c r="AA11" s="61">
        <v>0.0013104637252300303</v>
      </c>
      <c r="AB11" s="61"/>
      <c r="AC11" s="61">
        <v>5.763358959372517E-05</v>
      </c>
      <c r="AD11" s="61">
        <v>0.05150713901991218</v>
      </c>
    </row>
    <row r="12" spans="2:30" s="55" customFormat="1" ht="15" customHeight="1">
      <c r="B12" s="59" t="s">
        <v>74</v>
      </c>
      <c r="C12" s="60">
        <v>0.1506849315068493</v>
      </c>
      <c r="D12" s="60">
        <v>0.11232876712328767</v>
      </c>
      <c r="E12" s="60">
        <v>0.01643835616438356</v>
      </c>
      <c r="F12" s="60">
        <v>0.005479452054794521</v>
      </c>
      <c r="G12" s="60">
        <v>62.90958904109589</v>
      </c>
      <c r="H12" s="60">
        <v>0.1863013698630137</v>
      </c>
      <c r="I12" s="60">
        <v>0.10410958904109589</v>
      </c>
      <c r="J12" s="60">
        <v>0.0136986301369863</v>
      </c>
      <c r="K12" s="60">
        <v>0.01643835616438356</v>
      </c>
      <c r="L12" s="60">
        <v>0.32602739726027397</v>
      </c>
      <c r="M12" s="60">
        <v>0.010958904109589041</v>
      </c>
      <c r="N12" s="60">
        <v>63.85205479452055</v>
      </c>
      <c r="O12" s="60">
        <v>0.9205479452054794</v>
      </c>
      <c r="P12" s="60">
        <v>64.77260273972603</v>
      </c>
      <c r="R12" s="5" t="s">
        <v>74</v>
      </c>
      <c r="S12" s="61">
        <v>0.0006081351006402777</v>
      </c>
      <c r="T12" s="61">
        <v>0.00040201265182841236</v>
      </c>
      <c r="U12" s="61">
        <v>9.74598392367465E-05</v>
      </c>
      <c r="V12" s="61">
        <v>7.425234846255871E-05</v>
      </c>
      <c r="W12" s="61">
        <v>1.0447147656159539</v>
      </c>
      <c r="X12" s="61">
        <v>0.00074534858638064</v>
      </c>
      <c r="Y12" s="61">
        <v>0.0005335341668260249</v>
      </c>
      <c r="Z12" s="61">
        <v>0.00014152939494768365</v>
      </c>
      <c r="AA12" s="61">
        <v>0.0003024147058223147</v>
      </c>
      <c r="AB12" s="61"/>
      <c r="AC12" s="61">
        <v>7.684478612496689E-06</v>
      </c>
      <c r="AD12" s="61">
        <v>0.04477361463571196</v>
      </c>
    </row>
    <row r="13" spans="2:30" s="55" customFormat="1" ht="15" customHeight="1">
      <c r="B13" s="59" t="s">
        <v>69</v>
      </c>
      <c r="C13" s="60">
        <v>18.367123287671234</v>
      </c>
      <c r="D13" s="60">
        <v>2.3972602739726026</v>
      </c>
      <c r="E13" s="60">
        <v>3.021917808219178</v>
      </c>
      <c r="F13" s="60">
        <v>1.1863013698630136</v>
      </c>
      <c r="G13" s="60">
        <v>1.2082191780821918</v>
      </c>
      <c r="H13" s="60">
        <v>224.96438356164384</v>
      </c>
      <c r="I13" s="60">
        <v>17.756164383561643</v>
      </c>
      <c r="J13" s="60">
        <v>2.4876712328767123</v>
      </c>
      <c r="K13" s="60">
        <v>16.353424657534248</v>
      </c>
      <c r="L13" s="60">
        <v>3.2246575342465755</v>
      </c>
      <c r="M13" s="60">
        <v>10.178082191780822</v>
      </c>
      <c r="N13" s="60">
        <v>301.14520547945204</v>
      </c>
      <c r="O13" s="60">
        <v>5.523287671232877</v>
      </c>
      <c r="P13" s="60">
        <v>306.6684931506849</v>
      </c>
      <c r="R13" s="5" t="s">
        <v>69</v>
      </c>
      <c r="S13" s="61">
        <v>0.07412614026713496</v>
      </c>
      <c r="T13" s="61">
        <v>0.008579538301216117</v>
      </c>
      <c r="U13" s="61">
        <v>0.0179163671130219</v>
      </c>
      <c r="V13" s="61">
        <v>0.016075633442143963</v>
      </c>
      <c r="W13" s="61">
        <v>0.020064419982433395</v>
      </c>
      <c r="X13" s="61">
        <v>0.9000303400718691</v>
      </c>
      <c r="Y13" s="61">
        <v>0.09099565618945965</v>
      </c>
      <c r="Z13" s="61">
        <v>0.02570173812249935</v>
      </c>
      <c r="AA13" s="61">
        <v>0.3008522298422328</v>
      </c>
      <c r="AB13" s="61"/>
      <c r="AC13" s="61">
        <v>0.007136959511356301</v>
      </c>
      <c r="AD13" s="61">
        <v>0.21116563003210276</v>
      </c>
    </row>
    <row r="14" spans="2:30" s="55" customFormat="1" ht="15" customHeight="1">
      <c r="B14" s="59" t="s">
        <v>124</v>
      </c>
      <c r="C14" s="60">
        <v>19.994520547945207</v>
      </c>
      <c r="D14" s="60">
        <v>8.778082191780822</v>
      </c>
      <c r="E14" s="60">
        <v>0.5753424657534246</v>
      </c>
      <c r="F14" s="60">
        <v>1.5397260273972602</v>
      </c>
      <c r="G14" s="60">
        <v>1.0082191780821919</v>
      </c>
      <c r="H14" s="60">
        <v>11.032876712328767</v>
      </c>
      <c r="I14" s="60">
        <v>225.43835616438355</v>
      </c>
      <c r="J14" s="60">
        <v>0.4520547945205479</v>
      </c>
      <c r="K14" s="60">
        <v>0.3315068493150685</v>
      </c>
      <c r="L14" s="60">
        <v>0.8082191780821918</v>
      </c>
      <c r="M14" s="60">
        <v>1.895890410958904</v>
      </c>
      <c r="N14" s="60">
        <v>271.85479452054796</v>
      </c>
      <c r="O14" s="60">
        <v>5.03013698630137</v>
      </c>
      <c r="P14" s="60">
        <v>276.88493150684934</v>
      </c>
      <c r="R14" s="5" t="s">
        <v>124</v>
      </c>
      <c r="S14" s="61">
        <v>0.08069399935404997</v>
      </c>
      <c r="T14" s="61">
        <v>0.03141581796239593</v>
      </c>
      <c r="U14" s="61">
        <v>0.003411094373286128</v>
      </c>
      <c r="V14" s="61">
        <v>0.020864909917979</v>
      </c>
      <c r="W14" s="61">
        <v>0.016743098760851453</v>
      </c>
      <c r="X14" s="61">
        <v>0.044139981725806424</v>
      </c>
      <c r="Y14" s="61">
        <v>1.155312076770512</v>
      </c>
      <c r="Z14" s="61">
        <v>0.0046704700332735605</v>
      </c>
      <c r="AA14" s="61">
        <v>0.00609869656741668</v>
      </c>
      <c r="AB14" s="61"/>
      <c r="AC14" s="61">
        <v>0.0013294147999619273</v>
      </c>
      <c r="AD14" s="61">
        <v>0.19062693982055226</v>
      </c>
    </row>
    <row r="15" spans="2:30" s="55" customFormat="1" ht="15" customHeight="1">
      <c r="B15" s="59" t="s">
        <v>71</v>
      </c>
      <c r="C15" s="60">
        <v>0.5561643835616439</v>
      </c>
      <c r="D15" s="60">
        <v>1.2794520547945205</v>
      </c>
      <c r="E15" s="60">
        <v>0.06575342465753424</v>
      </c>
      <c r="F15" s="60">
        <v>0.0958904109589041</v>
      </c>
      <c r="G15" s="60">
        <v>0.030136986301369864</v>
      </c>
      <c r="H15" s="60">
        <v>0.29315068493150687</v>
      </c>
      <c r="I15" s="60">
        <v>0.4958904109589041</v>
      </c>
      <c r="J15" s="60">
        <v>71.98630136986301</v>
      </c>
      <c r="K15" s="60">
        <v>0.10136986301369863</v>
      </c>
      <c r="L15" s="60">
        <v>3.147945205479452</v>
      </c>
      <c r="M15" s="60">
        <v>0.1178082191780822</v>
      </c>
      <c r="N15" s="60">
        <v>78.16986301369863</v>
      </c>
      <c r="O15" s="60">
        <v>3.2</v>
      </c>
      <c r="P15" s="60">
        <v>81.36986301369863</v>
      </c>
      <c r="R15" s="5" t="s">
        <v>71</v>
      </c>
      <c r="S15" s="61">
        <v>0.002244571371454116</v>
      </c>
      <c r="T15" s="61">
        <v>0.0045790221561919165</v>
      </c>
      <c r="U15" s="61">
        <v>0.000389839356946986</v>
      </c>
      <c r="V15" s="61">
        <v>0.0012994160980947774</v>
      </c>
      <c r="W15" s="61">
        <v>0.0005004730607863205</v>
      </c>
      <c r="X15" s="61">
        <v>0.0011728279226871834</v>
      </c>
      <c r="Y15" s="61">
        <v>0.0025413074788292237</v>
      </c>
      <c r="Z15" s="61">
        <v>0.7437369704500776</v>
      </c>
      <c r="AA15" s="61">
        <v>0.0018648906859042743</v>
      </c>
      <c r="AB15" s="61"/>
      <c r="AC15" s="61">
        <v>8.260814508433942E-05</v>
      </c>
      <c r="AD15" s="61">
        <v>0.054813385942938886</v>
      </c>
    </row>
    <row r="16" spans="2:30" s="55" customFormat="1" ht="15" customHeight="1">
      <c r="B16" s="59" t="s">
        <v>155</v>
      </c>
      <c r="C16" s="60">
        <v>0.2547945205479452</v>
      </c>
      <c r="D16" s="60">
        <v>0.043835616438356165</v>
      </c>
      <c r="E16" s="60">
        <v>0.15342465753424658</v>
      </c>
      <c r="F16" s="60">
        <v>0.4657534246575342</v>
      </c>
      <c r="G16" s="60">
        <v>0.8849315068493151</v>
      </c>
      <c r="H16" s="60">
        <v>0.3506849315068493</v>
      </c>
      <c r="I16" s="60">
        <v>0.16164383561643836</v>
      </c>
      <c r="J16" s="60">
        <v>0.03561643835616438</v>
      </c>
      <c r="K16" s="60">
        <v>57.18356164383562</v>
      </c>
      <c r="L16" s="60">
        <v>0.2</v>
      </c>
      <c r="M16" s="60">
        <v>0.038356164383561646</v>
      </c>
      <c r="N16" s="60">
        <v>59.772602739726025</v>
      </c>
      <c r="O16" s="60">
        <v>0.2328767123287671</v>
      </c>
      <c r="P16" s="60">
        <v>60.00547945205479</v>
      </c>
      <c r="R16" s="5" t="s">
        <v>155</v>
      </c>
      <c r="S16" s="61">
        <v>0.0010283011701735607</v>
      </c>
      <c r="T16" s="61">
        <v>0.00015688298607938043</v>
      </c>
      <c r="U16" s="61">
        <v>0.0009096251662096342</v>
      </c>
      <c r="V16" s="61">
        <v>0.00631144961931749</v>
      </c>
      <c r="W16" s="61">
        <v>0.014695708966725594</v>
      </c>
      <c r="X16" s="61">
        <v>0.001403009103775322</v>
      </c>
      <c r="Y16" s="61">
        <v>0.0008283819958614598</v>
      </c>
      <c r="Z16" s="61">
        <v>0.0003679764268639775</v>
      </c>
      <c r="AA16" s="61">
        <v>1.0519999566538922</v>
      </c>
      <c r="AB16" s="61"/>
      <c r="AC16" s="61">
        <v>2.6895675143738417E-05</v>
      </c>
      <c r="AD16" s="61">
        <v>0.04191306747221007</v>
      </c>
    </row>
    <row r="17" spans="2:30" s="55" customFormat="1" ht="15" customHeight="1">
      <c r="B17" s="59" t="s">
        <v>157</v>
      </c>
      <c r="C17" s="60">
        <v>1.1479452054794521</v>
      </c>
      <c r="D17" s="60">
        <v>0.6493150684931507</v>
      </c>
      <c r="E17" s="60">
        <v>0.684931506849315</v>
      </c>
      <c r="F17" s="60">
        <v>5.561643835616438</v>
      </c>
      <c r="G17" s="60">
        <v>3.5835616438356164</v>
      </c>
      <c r="H17" s="60">
        <v>1.3726027397260274</v>
      </c>
      <c r="I17" s="60">
        <v>3.0821917808219177</v>
      </c>
      <c r="J17" s="60">
        <v>0.136986301369863</v>
      </c>
      <c r="K17" s="60">
        <v>0.0821917808219178</v>
      </c>
      <c r="L17" s="60">
        <v>0.03287671232876712</v>
      </c>
      <c r="M17" s="60">
        <v>0</v>
      </c>
      <c r="N17" s="60">
        <v>16.334246575342465</v>
      </c>
      <c r="O17" s="60">
        <v>0.09863013698630137</v>
      </c>
      <c r="P17" s="60">
        <v>16.432876712328767</v>
      </c>
      <c r="R17" s="5" t="s">
        <v>157</v>
      </c>
      <c r="S17" s="61">
        <v>0.004632883766695935</v>
      </c>
      <c r="T17" s="61">
        <v>0.0023238292313008226</v>
      </c>
      <c r="U17" s="61">
        <v>0.004060826634864438</v>
      </c>
      <c r="V17" s="61">
        <v>0.0753661336894971</v>
      </c>
      <c r="W17" s="61">
        <v>0.05951079668259157</v>
      </c>
      <c r="X17" s="61">
        <v>0.0054914653202455975</v>
      </c>
      <c r="Y17" s="61">
        <v>0.015795419412612578</v>
      </c>
      <c r="Z17" s="61">
        <v>0.0014152939494768365</v>
      </c>
      <c r="AA17" s="61">
        <v>0.0015120735291115736</v>
      </c>
      <c r="AB17" s="61"/>
      <c r="AC17" s="61">
        <v>0</v>
      </c>
      <c r="AD17" s="61">
        <v>0.011453715371926316</v>
      </c>
    </row>
    <row r="18" spans="2:30" s="55" customFormat="1" ht="15" customHeight="1">
      <c r="B18" s="59" t="s">
        <v>77</v>
      </c>
      <c r="C18" s="60">
        <v>48.86027397260274</v>
      </c>
      <c r="D18" s="60">
        <v>8.205479452054794</v>
      </c>
      <c r="E18" s="60">
        <v>27.90684931506849</v>
      </c>
      <c r="F18" s="60">
        <v>2.9178082191780823</v>
      </c>
      <c r="G18" s="60">
        <v>1.4602739726027398</v>
      </c>
      <c r="H18" s="60">
        <v>44.608219178082194</v>
      </c>
      <c r="I18" s="60">
        <v>10.931506849315069</v>
      </c>
      <c r="J18" s="60">
        <v>4.232876712328767</v>
      </c>
      <c r="K18" s="60">
        <v>0.6054794520547945</v>
      </c>
      <c r="L18" s="60">
        <v>0.5232876712328767</v>
      </c>
      <c r="M18" s="60">
        <v>11.898630136986302</v>
      </c>
      <c r="N18" s="60">
        <v>162.15068493150685</v>
      </c>
      <c r="O18" s="60">
        <v>0</v>
      </c>
      <c r="P18" s="60">
        <v>162.15068493150685</v>
      </c>
      <c r="R18" s="5" t="s">
        <v>77</v>
      </c>
      <c r="S18" s="61">
        <v>0.19719057063306755</v>
      </c>
      <c r="T18" s="61">
        <v>0.029366533956734026</v>
      </c>
      <c r="U18" s="61">
        <v>0.16545432041091665</v>
      </c>
      <c r="V18" s="61">
        <v>0.03953937555631252</v>
      </c>
      <c r="W18" s="61">
        <v>0.02425019467264626</v>
      </c>
      <c r="X18" s="61">
        <v>0.1784671424036703</v>
      </c>
      <c r="Y18" s="61">
        <v>0.05602108751673261</v>
      </c>
      <c r="Z18" s="61">
        <v>0.043732583038834254</v>
      </c>
      <c r="AA18" s="61">
        <v>0.011138941664455258</v>
      </c>
      <c r="AB18" s="61"/>
      <c r="AC18" s="61">
        <v>0.00834342265351828</v>
      </c>
      <c r="AD18" s="61">
        <v>0.11370146667015413</v>
      </c>
    </row>
    <row r="19" spans="2:30" s="55" customFormat="1" ht="15" customHeight="1">
      <c r="B19" s="59" t="s">
        <v>58</v>
      </c>
      <c r="C19" s="60">
        <v>414.95342465753424</v>
      </c>
      <c r="D19" s="60">
        <v>459.8794520547945</v>
      </c>
      <c r="E19" s="60">
        <v>268.758904109589</v>
      </c>
      <c r="F19" s="60">
        <v>102.27671232876712</v>
      </c>
      <c r="G19" s="60">
        <v>81.38082191780822</v>
      </c>
      <c r="H19" s="60">
        <v>364.1041095890411</v>
      </c>
      <c r="I19" s="60">
        <v>343.82191780821915</v>
      </c>
      <c r="J19" s="60">
        <v>127.28767123287672</v>
      </c>
      <c r="K19" s="60">
        <v>92.76164383561644</v>
      </c>
      <c r="L19" s="60">
        <v>17.339726027397262</v>
      </c>
      <c r="M19" s="60">
        <v>30.304109589041097</v>
      </c>
      <c r="N19" s="60">
        <v>2302.868493150685</v>
      </c>
      <c r="O19" s="60">
        <v>134.26575342465753</v>
      </c>
      <c r="P19" s="60">
        <v>2437.13424657534</v>
      </c>
      <c r="R19" s="5" t="s">
        <v>58</v>
      </c>
      <c r="S19" s="61">
        <v>1.674671383141367</v>
      </c>
      <c r="T19" s="61">
        <v>1.6458594069587802</v>
      </c>
      <c r="U19" s="61">
        <v>1.593419641601187</v>
      </c>
      <c r="V19" s="61">
        <v>1.3859572102278896</v>
      </c>
      <c r="W19" s="61">
        <v>1.3514592543269877</v>
      </c>
      <c r="X19" s="61">
        <v>1.4566961240119747</v>
      </c>
      <c r="Y19" s="61">
        <v>1.7619965859429472</v>
      </c>
      <c r="Z19" s="61">
        <v>1.3150911378538765</v>
      </c>
      <c r="AA19" s="61">
        <v>1.7065261849553222</v>
      </c>
      <c r="AB19" s="61"/>
      <c r="AC19" s="61">
        <v>0.02124950448320647</v>
      </c>
      <c r="AD19" s="61">
        <v>1.6147913610745637</v>
      </c>
    </row>
    <row r="20" spans="2:30" s="55" customFormat="1" ht="12.75">
      <c r="B20" s="70" t="s">
        <v>205</v>
      </c>
      <c r="C20" s="65"/>
      <c r="D20" s="65"/>
      <c r="E20" s="65"/>
      <c r="F20" s="65"/>
      <c r="G20" s="65"/>
      <c r="H20" s="65"/>
      <c r="I20" s="65"/>
      <c r="J20" s="65"/>
      <c r="K20" s="65"/>
      <c r="L20" s="65"/>
      <c r="M20" s="65"/>
      <c r="N20" s="65"/>
      <c r="O20" s="65"/>
      <c r="P20" s="65"/>
      <c r="R20" s="5" t="s">
        <v>92</v>
      </c>
      <c r="S20" s="58">
        <v>247782</v>
      </c>
      <c r="T20" s="58">
        <v>279416</v>
      </c>
      <c r="U20" s="58">
        <v>168668</v>
      </c>
      <c r="V20" s="58">
        <v>73795</v>
      </c>
      <c r="W20" s="58">
        <v>60217</v>
      </c>
      <c r="X20" s="58">
        <v>249952</v>
      </c>
      <c r="Y20" s="58">
        <v>195132</v>
      </c>
      <c r="Z20" s="58">
        <v>96790</v>
      </c>
      <c r="AA20" s="58">
        <v>54357</v>
      </c>
      <c r="AB20" s="58"/>
      <c r="AC20" s="58">
        <v>1426109</v>
      </c>
      <c r="AD20" s="58">
        <v>1426109</v>
      </c>
    </row>
    <row r="21" spans="2:30" s="55" customFormat="1" ht="12.75">
      <c r="B21" s="95"/>
      <c r="C21" s="65"/>
      <c r="D21" s="65"/>
      <c r="E21" s="65"/>
      <c r="F21" s="65"/>
      <c r="G21" s="65"/>
      <c r="H21" s="65"/>
      <c r="I21" s="65"/>
      <c r="J21" s="65"/>
      <c r="K21" s="65"/>
      <c r="L21" s="65"/>
      <c r="M21" s="65"/>
      <c r="N21" s="65"/>
      <c r="O21" s="65"/>
      <c r="P21" s="65"/>
      <c r="R21" s="70" t="s">
        <v>205</v>
      </c>
      <c r="S21" s="18"/>
      <c r="T21" s="18"/>
      <c r="U21" s="18"/>
      <c r="V21" s="18"/>
      <c r="W21" s="18"/>
      <c r="X21" s="18"/>
      <c r="Y21" s="18"/>
      <c r="Z21" s="18"/>
      <c r="AA21" s="18"/>
      <c r="AB21" s="18"/>
      <c r="AC21" s="18"/>
      <c r="AD21" s="18"/>
    </row>
    <row r="22" spans="2:30" s="66" customFormat="1" ht="12.75">
      <c r="B22" s="95" t="s">
        <v>245</v>
      </c>
      <c r="C22" s="67"/>
      <c r="D22" s="67"/>
      <c r="E22" s="67"/>
      <c r="F22" s="67"/>
      <c r="G22" s="67"/>
      <c r="H22" s="67"/>
      <c r="I22" s="67"/>
      <c r="J22" s="67"/>
      <c r="K22" s="67"/>
      <c r="L22" s="67"/>
      <c r="M22" s="67"/>
      <c r="N22" s="67"/>
      <c r="O22" s="67"/>
      <c r="P22" s="67"/>
      <c r="R22" s="52"/>
      <c r="S22" s="67"/>
      <c r="T22" s="67"/>
      <c r="U22" s="67"/>
      <c r="V22" s="67"/>
      <c r="W22" s="67"/>
      <c r="X22" s="67"/>
      <c r="Y22" s="67"/>
      <c r="Z22" s="67"/>
      <c r="AA22" s="67"/>
      <c r="AB22" s="67"/>
      <c r="AC22" s="67"/>
      <c r="AD22" s="67"/>
    </row>
    <row r="23" s="66" customFormat="1" ht="12.75"/>
    <row r="24" s="66" customFormat="1" ht="12.75"/>
    <row r="25" s="66" customFormat="1" ht="12.75"/>
    <row r="26" s="66" customFormat="1" ht="12.75"/>
    <row r="27" spans="1:30" s="55" customFormat="1" ht="15.75">
      <c r="A27" s="68"/>
      <c r="B27" s="202" t="s">
        <v>207</v>
      </c>
      <c r="C27" s="202"/>
      <c r="D27" s="202"/>
      <c r="E27" s="202"/>
      <c r="F27" s="202"/>
      <c r="G27" s="202"/>
      <c r="H27" s="202"/>
      <c r="I27" s="202"/>
      <c r="J27" s="202"/>
      <c r="K27" s="202"/>
      <c r="L27" s="202"/>
      <c r="M27" s="202"/>
      <c r="N27" s="202"/>
      <c r="O27" s="202"/>
      <c r="P27" s="202"/>
      <c r="R27" s="229" t="s">
        <v>180</v>
      </c>
      <c r="S27" s="229"/>
      <c r="T27" s="229"/>
      <c r="U27" s="229"/>
      <c r="V27" s="229"/>
      <c r="W27" s="229"/>
      <c r="X27" s="229"/>
      <c r="Y27" s="229"/>
      <c r="Z27" s="229"/>
      <c r="AA27" s="229"/>
      <c r="AB27" s="229"/>
      <c r="AC27" s="229"/>
      <c r="AD27" s="229"/>
    </row>
    <row r="28" spans="18:30" s="55" customFormat="1" ht="12.75">
      <c r="R28" s="37"/>
      <c r="S28" s="37"/>
      <c r="T28" s="37"/>
      <c r="U28" s="37"/>
      <c r="V28" s="37"/>
      <c r="W28" s="37"/>
      <c r="X28" s="37"/>
      <c r="Y28" s="37"/>
      <c r="Z28" s="37"/>
      <c r="AA28" s="37"/>
      <c r="AB28" s="37"/>
      <c r="AC28" s="37"/>
      <c r="AD28" s="37"/>
    </row>
    <row r="29" spans="2:30" s="55" customFormat="1" ht="12.75" customHeight="1">
      <c r="B29" s="219"/>
      <c r="C29" s="222" t="s">
        <v>75</v>
      </c>
      <c r="D29" s="222"/>
      <c r="E29" s="222"/>
      <c r="F29" s="222"/>
      <c r="G29" s="222"/>
      <c r="H29" s="222"/>
      <c r="I29" s="222"/>
      <c r="J29" s="222"/>
      <c r="K29" s="222"/>
      <c r="L29" s="222"/>
      <c r="M29" s="222"/>
      <c r="N29" s="235" t="s">
        <v>78</v>
      </c>
      <c r="O29" s="235" t="s">
        <v>76</v>
      </c>
      <c r="P29" s="222" t="s">
        <v>58</v>
      </c>
      <c r="R29" s="230"/>
      <c r="S29" s="232" t="s">
        <v>75</v>
      </c>
      <c r="T29" s="232"/>
      <c r="U29" s="232"/>
      <c r="V29" s="232"/>
      <c r="W29" s="232"/>
      <c r="X29" s="232"/>
      <c r="Y29" s="232"/>
      <c r="Z29" s="232"/>
      <c r="AA29" s="232"/>
      <c r="AB29" s="232"/>
      <c r="AC29" s="232"/>
      <c r="AD29" s="233" t="s">
        <v>78</v>
      </c>
    </row>
    <row r="30" spans="2:30" s="55" customFormat="1" ht="12.75">
      <c r="B30" s="220"/>
      <c r="C30" s="56" t="s">
        <v>59</v>
      </c>
      <c r="D30" s="56" t="s">
        <v>60</v>
      </c>
      <c r="E30" s="56" t="s">
        <v>61</v>
      </c>
      <c r="F30" s="56" t="s">
        <v>62</v>
      </c>
      <c r="G30" s="56" t="s">
        <v>63</v>
      </c>
      <c r="H30" s="56" t="s">
        <v>64</v>
      </c>
      <c r="I30" s="56" t="s">
        <v>65</v>
      </c>
      <c r="J30" s="56" t="s">
        <v>66</v>
      </c>
      <c r="K30" s="56" t="s">
        <v>67</v>
      </c>
      <c r="L30" s="56">
        <v>88</v>
      </c>
      <c r="M30" s="56">
        <v>99</v>
      </c>
      <c r="N30" s="236"/>
      <c r="O30" s="236"/>
      <c r="P30" s="222"/>
      <c r="R30" s="231"/>
      <c r="S30" s="57" t="s">
        <v>59</v>
      </c>
      <c r="T30" s="57" t="s">
        <v>60</v>
      </c>
      <c r="U30" s="57" t="s">
        <v>61</v>
      </c>
      <c r="V30" s="57" t="s">
        <v>62</v>
      </c>
      <c r="W30" s="57" t="s">
        <v>63</v>
      </c>
      <c r="X30" s="57" t="s">
        <v>64</v>
      </c>
      <c r="Y30" s="57" t="s">
        <v>65</v>
      </c>
      <c r="Z30" s="57" t="s">
        <v>66</v>
      </c>
      <c r="AA30" s="57" t="s">
        <v>67</v>
      </c>
      <c r="AB30" s="57">
        <v>88</v>
      </c>
      <c r="AC30" s="57">
        <v>99</v>
      </c>
      <c r="AD30" s="234"/>
    </row>
    <row r="31" spans="2:30" s="55" customFormat="1" ht="15" customHeight="1">
      <c r="B31" s="59" t="s">
        <v>68</v>
      </c>
      <c r="C31" s="60">
        <v>314.041095890411</v>
      </c>
      <c r="D31" s="60">
        <v>29.10958904109589</v>
      </c>
      <c r="E31" s="60">
        <v>26.5013698630137</v>
      </c>
      <c r="F31" s="60">
        <v>19.24109589041096</v>
      </c>
      <c r="G31" s="60">
        <v>11.241095890410959</v>
      </c>
      <c r="H31" s="60">
        <v>83.14246575342466</v>
      </c>
      <c r="I31" s="60">
        <v>84.6986301369863</v>
      </c>
      <c r="J31" s="60">
        <v>12.317808219178081</v>
      </c>
      <c r="K31" s="60">
        <v>18.205479452054796</v>
      </c>
      <c r="L31" s="60">
        <v>0.6821917808219178</v>
      </c>
      <c r="M31" s="60">
        <v>2.1424657534246574</v>
      </c>
      <c r="N31" s="60">
        <v>601.3232876712328</v>
      </c>
      <c r="O31" s="60">
        <v>88.78630136986301</v>
      </c>
      <c r="P31" s="60">
        <v>690.1095890410959</v>
      </c>
      <c r="R31" s="5" t="s">
        <v>68</v>
      </c>
      <c r="S31" s="61">
        <v>1.2480222861666925</v>
      </c>
      <c r="T31" s="61">
        <v>0.10300560166274793</v>
      </c>
      <c r="U31" s="61">
        <v>0.155284800237976</v>
      </c>
      <c r="V31" s="61">
        <v>0.25876643611779604</v>
      </c>
      <c r="W31" s="61">
        <v>0.1851605318796073</v>
      </c>
      <c r="X31" s="61">
        <v>0.3275311241990209</v>
      </c>
      <c r="Y31" s="61">
        <v>0.4263969136670038</v>
      </c>
      <c r="Z31" s="61">
        <v>0.12378213903024843</v>
      </c>
      <c r="AA31" s="61">
        <v>0.33367202676004465</v>
      </c>
      <c r="AB31" s="61"/>
      <c r="AC31" s="61">
        <v>0.0014811172700167697</v>
      </c>
      <c r="AD31" s="61">
        <v>0.4157034038044637</v>
      </c>
    </row>
    <row r="32" spans="2:30" s="55" customFormat="1" ht="15" customHeight="1">
      <c r="B32" s="62" t="s">
        <v>210</v>
      </c>
      <c r="C32" s="60">
        <v>1.9287671232876713</v>
      </c>
      <c r="D32" s="60">
        <v>384.16438356164383</v>
      </c>
      <c r="E32" s="60">
        <v>0.8821917808219178</v>
      </c>
      <c r="F32" s="60">
        <v>0.29041095890410956</v>
      </c>
      <c r="G32" s="60">
        <v>0.10136986301369863</v>
      </c>
      <c r="H32" s="60">
        <v>1.158904109589041</v>
      </c>
      <c r="I32" s="60">
        <v>0.5698630136986301</v>
      </c>
      <c r="J32" s="60">
        <v>34.97534246575343</v>
      </c>
      <c r="K32" s="60">
        <v>0.136986301369863</v>
      </c>
      <c r="L32" s="60">
        <v>5.052054794520548</v>
      </c>
      <c r="M32" s="60">
        <v>1.5698630136986302</v>
      </c>
      <c r="N32" s="60">
        <v>430.8301369863014</v>
      </c>
      <c r="O32" s="60">
        <v>11.136986301369863</v>
      </c>
      <c r="P32" s="60">
        <v>441.96712328767126</v>
      </c>
      <c r="R32" s="63" t="s">
        <v>156</v>
      </c>
      <c r="S32" s="61">
        <v>0.007665061631069587</v>
      </c>
      <c r="T32" s="61">
        <v>1.3593831026024015</v>
      </c>
      <c r="U32" s="61">
        <v>0.005169203522860362</v>
      </c>
      <c r="V32" s="61">
        <v>0.0039056303899311375</v>
      </c>
      <c r="W32" s="61">
        <v>0.0016697391371058908</v>
      </c>
      <c r="X32" s="61">
        <v>0.0045653825925523394</v>
      </c>
      <c r="Y32" s="61">
        <v>0.00286885195027452</v>
      </c>
      <c r="Z32" s="61">
        <v>0.3514685913834857</v>
      </c>
      <c r="AA32" s="61">
        <v>0.0025106999756211034</v>
      </c>
      <c r="AB32" s="61"/>
      <c r="AC32" s="61">
        <v>0.0010852687924803185</v>
      </c>
      <c r="AD32" s="61">
        <v>0.2978390461150218</v>
      </c>
    </row>
    <row r="33" spans="2:30" s="55" customFormat="1" ht="15" customHeight="1">
      <c r="B33" s="59" t="s">
        <v>72</v>
      </c>
      <c r="C33" s="60">
        <v>0.4767123287671233</v>
      </c>
      <c r="D33" s="60">
        <v>0.4054794520547945</v>
      </c>
      <c r="E33" s="60">
        <v>203.87123287671233</v>
      </c>
      <c r="F33" s="60">
        <v>0.0684931506849315</v>
      </c>
      <c r="G33" s="60">
        <v>0.0136986301369863</v>
      </c>
      <c r="H33" s="60">
        <v>0.0958904109589041</v>
      </c>
      <c r="I33" s="60">
        <v>0.12876712328767123</v>
      </c>
      <c r="J33" s="60">
        <v>0.0821917808219178</v>
      </c>
      <c r="K33" s="60">
        <v>0</v>
      </c>
      <c r="L33" s="60">
        <v>2.0027397260273974</v>
      </c>
      <c r="M33" s="60">
        <v>0.2493150684931507</v>
      </c>
      <c r="N33" s="60">
        <v>207.3945205479452</v>
      </c>
      <c r="O33" s="60">
        <v>5.273972602739726</v>
      </c>
      <c r="P33" s="60">
        <v>212.66849315068492</v>
      </c>
      <c r="R33" s="5" t="s">
        <v>72</v>
      </c>
      <c r="S33" s="61">
        <v>0.0018944896644973125</v>
      </c>
      <c r="T33" s="61">
        <v>0.0014348074396316889</v>
      </c>
      <c r="U33" s="61">
        <v>1.194583670020522</v>
      </c>
      <c r="V33" s="61">
        <v>0.0009211392429082871</v>
      </c>
      <c r="W33" s="61">
        <v>0.0002256404239332285</v>
      </c>
      <c r="X33" s="61">
        <v>0.0003777503327170966</v>
      </c>
      <c r="Y33" s="61">
        <v>0.0006482502003024157</v>
      </c>
      <c r="Z33" s="61">
        <v>0.0008259484365897359</v>
      </c>
      <c r="AA33" s="61">
        <v>0</v>
      </c>
      <c r="AB33" s="61"/>
      <c r="AC33" s="61">
        <v>0.0001723550787359668</v>
      </c>
      <c r="AD33" s="61">
        <v>0.14337480335421923</v>
      </c>
    </row>
    <row r="34" spans="2:30" s="55" customFormat="1" ht="15" customHeight="1">
      <c r="B34" s="59" t="s">
        <v>73</v>
      </c>
      <c r="C34" s="60">
        <v>0.29041095890410956</v>
      </c>
      <c r="D34" s="60">
        <v>0.0547945205479452</v>
      </c>
      <c r="E34" s="60">
        <v>0.18082191780821918</v>
      </c>
      <c r="F34" s="60">
        <v>72.27397260273973</v>
      </c>
      <c r="G34" s="60">
        <v>0.03287671232876712</v>
      </c>
      <c r="H34" s="60">
        <v>0.0547945205479452</v>
      </c>
      <c r="I34" s="60">
        <v>0.09315068493150686</v>
      </c>
      <c r="J34" s="60">
        <v>0.030136986301369864</v>
      </c>
      <c r="K34" s="60">
        <v>0.00821917808219178</v>
      </c>
      <c r="L34" s="60">
        <v>2.3643835616438356</v>
      </c>
      <c r="M34" s="60">
        <v>0.08767123287671233</v>
      </c>
      <c r="N34" s="60">
        <v>75.47123287671234</v>
      </c>
      <c r="O34" s="60">
        <v>1.6082191780821917</v>
      </c>
      <c r="P34" s="60">
        <v>77.07945205479452</v>
      </c>
      <c r="R34" s="5" t="s">
        <v>73</v>
      </c>
      <c r="S34" s="61">
        <v>0.0011541143933144547</v>
      </c>
      <c r="T34" s="61">
        <v>0.0001938928972475255</v>
      </c>
      <c r="U34" s="61">
        <v>0.0010595261879154778</v>
      </c>
      <c r="V34" s="61">
        <v>0.9719861291168246</v>
      </c>
      <c r="W34" s="61">
        <v>0.0005415370174397484</v>
      </c>
      <c r="X34" s="61">
        <v>0.00021585733298119808</v>
      </c>
      <c r="Y34" s="61">
        <v>0.00046894695341025816</v>
      </c>
      <c r="Z34" s="61">
        <v>0.0003028477600829032</v>
      </c>
      <c r="AA34" s="61">
        <v>0.0001506419985372662</v>
      </c>
      <c r="AB34" s="61"/>
      <c r="AC34" s="61">
        <v>6.060837933572458E-05</v>
      </c>
      <c r="AD34" s="61">
        <v>0.05217434454878767</v>
      </c>
    </row>
    <row r="35" spans="2:30" s="55" customFormat="1" ht="15" customHeight="1">
      <c r="B35" s="59" t="s">
        <v>74</v>
      </c>
      <c r="C35" s="60">
        <v>0.0547945205479452</v>
      </c>
      <c r="D35" s="60">
        <v>0.03287671232876712</v>
      </c>
      <c r="E35" s="60">
        <v>0</v>
      </c>
      <c r="F35" s="60">
        <v>0.005479452054794521</v>
      </c>
      <c r="G35" s="60">
        <v>56.47397260273973</v>
      </c>
      <c r="H35" s="60">
        <v>0.2191780821917808</v>
      </c>
      <c r="I35" s="60">
        <v>0.07123287671232877</v>
      </c>
      <c r="J35" s="60">
        <v>0</v>
      </c>
      <c r="K35" s="60">
        <v>0.043835616438356165</v>
      </c>
      <c r="L35" s="60">
        <v>0.2273972602739726</v>
      </c>
      <c r="M35" s="60">
        <v>0</v>
      </c>
      <c r="N35" s="60">
        <v>57.12876712328767</v>
      </c>
      <c r="O35" s="60">
        <v>0.8986301369863013</v>
      </c>
      <c r="P35" s="60">
        <v>58.02739726027397</v>
      </c>
      <c r="R35" s="5" t="s">
        <v>74</v>
      </c>
      <c r="S35" s="61">
        <v>0.00021775743270084053</v>
      </c>
      <c r="T35" s="61">
        <v>0.00011633573834851529</v>
      </c>
      <c r="U35" s="61">
        <v>0</v>
      </c>
      <c r="V35" s="61">
        <v>7.369113943266296E-05</v>
      </c>
      <c r="W35" s="61">
        <v>0.9302252117071278</v>
      </c>
      <c r="X35" s="61">
        <v>0.0008634293319247923</v>
      </c>
      <c r="Y35" s="61">
        <v>0.000358606493784315</v>
      </c>
      <c r="Z35" s="61">
        <v>0</v>
      </c>
      <c r="AA35" s="61">
        <v>0.000803423992198753</v>
      </c>
      <c r="AB35" s="61"/>
      <c r="AC35" s="61">
        <v>0</v>
      </c>
      <c r="AD35" s="61">
        <v>0.03949393518464154</v>
      </c>
    </row>
    <row r="36" spans="2:30" s="55" customFormat="1" ht="15" customHeight="1">
      <c r="B36" s="59" t="s">
        <v>69</v>
      </c>
      <c r="C36" s="60">
        <v>24.26027397260274</v>
      </c>
      <c r="D36" s="60">
        <v>3.0136986301369864</v>
      </c>
      <c r="E36" s="60">
        <v>3.6986301369863015</v>
      </c>
      <c r="F36" s="60">
        <v>3.4493150684931506</v>
      </c>
      <c r="G36" s="60">
        <v>1.4356164383561645</v>
      </c>
      <c r="H36" s="60">
        <v>233.66849315068492</v>
      </c>
      <c r="I36" s="60">
        <v>19.832876712328765</v>
      </c>
      <c r="J36" s="60">
        <v>1.2493150684931507</v>
      </c>
      <c r="K36" s="60">
        <v>14.849315068493151</v>
      </c>
      <c r="L36" s="60">
        <v>1.652054794520548</v>
      </c>
      <c r="M36" s="60">
        <v>1.5424657534246575</v>
      </c>
      <c r="N36" s="60">
        <v>308.65205479452055</v>
      </c>
      <c r="O36" s="60">
        <v>3.117808219178082</v>
      </c>
      <c r="P36" s="60">
        <v>311.7698630136986</v>
      </c>
      <c r="R36" s="5" t="s">
        <v>69</v>
      </c>
      <c r="S36" s="61">
        <v>0.09641210332829715</v>
      </c>
      <c r="T36" s="61">
        <v>0.010664109348613903</v>
      </c>
      <c r="U36" s="61">
        <v>0.021672126570998408</v>
      </c>
      <c r="V36" s="61">
        <v>0.04638857227286134</v>
      </c>
      <c r="W36" s="61">
        <v>0.023647116428202348</v>
      </c>
      <c r="X36" s="61">
        <v>0.9205128036316701</v>
      </c>
      <c r="Y36" s="61">
        <v>0.09984432340402524</v>
      </c>
      <c r="Z36" s="61">
        <v>0.012554416236163986</v>
      </c>
      <c r="AA36" s="61">
        <v>0.2721598773573276</v>
      </c>
      <c r="AB36" s="61"/>
      <c r="AC36" s="61">
        <v>0.0010663286739379045</v>
      </c>
      <c r="AD36" s="61">
        <v>0.2133755874751269</v>
      </c>
    </row>
    <row r="37" spans="2:30" s="55" customFormat="1" ht="15" customHeight="1">
      <c r="B37" s="59" t="s">
        <v>124</v>
      </c>
      <c r="C37" s="60">
        <v>27.893150684931506</v>
      </c>
      <c r="D37" s="60">
        <v>2.1534246575342464</v>
      </c>
      <c r="E37" s="60">
        <v>1.358904109589041</v>
      </c>
      <c r="F37" s="60">
        <v>1.115068493150685</v>
      </c>
      <c r="G37" s="60">
        <v>0.8958904109589041</v>
      </c>
      <c r="H37" s="60">
        <v>11.917808219178083</v>
      </c>
      <c r="I37" s="60">
        <v>219.03561643835616</v>
      </c>
      <c r="J37" s="60">
        <v>0.8712328767123287</v>
      </c>
      <c r="K37" s="60">
        <v>0.4767123287671233</v>
      </c>
      <c r="L37" s="60">
        <v>0.6164383561643836</v>
      </c>
      <c r="M37" s="60">
        <v>1.1287671232876713</v>
      </c>
      <c r="N37" s="60">
        <v>267.46301369863016</v>
      </c>
      <c r="O37" s="60">
        <v>4.832876712328767</v>
      </c>
      <c r="P37" s="60">
        <v>272.2958904109589</v>
      </c>
      <c r="R37" s="5" t="s">
        <v>124</v>
      </c>
      <c r="S37" s="61">
        <v>0.11084942111636287</v>
      </c>
      <c r="T37" s="61">
        <v>0.007619990861827752</v>
      </c>
      <c r="U37" s="61">
        <v>0.007962499836455712</v>
      </c>
      <c r="V37" s="61">
        <v>0.014996146874546914</v>
      </c>
      <c r="W37" s="61">
        <v>0.014756883725233143</v>
      </c>
      <c r="X37" s="61">
        <v>0.046948969923410584</v>
      </c>
      <c r="Y37" s="61">
        <v>1.1026873832718622</v>
      </c>
      <c r="Z37" s="61">
        <v>0.008755053427851201</v>
      </c>
      <c r="AA37" s="61">
        <v>0.008737235915161439</v>
      </c>
      <c r="AB37" s="61"/>
      <c r="AC37" s="61">
        <v>0.0007803328839474541</v>
      </c>
      <c r="AD37" s="61">
        <v>0.18490101325846178</v>
      </c>
    </row>
    <row r="38" spans="2:30" s="55" customFormat="1" ht="15" customHeight="1">
      <c r="B38" s="59" t="s">
        <v>71</v>
      </c>
      <c r="C38" s="60">
        <v>0.5013698630136987</v>
      </c>
      <c r="D38" s="60">
        <v>1.2383561643835617</v>
      </c>
      <c r="E38" s="60">
        <v>0.06575342465753424</v>
      </c>
      <c r="F38" s="60">
        <v>0.010958904109589041</v>
      </c>
      <c r="G38" s="60">
        <v>0</v>
      </c>
      <c r="H38" s="60">
        <v>0.32054794520547947</v>
      </c>
      <c r="I38" s="60">
        <v>0.2602739726027397</v>
      </c>
      <c r="J38" s="60">
        <v>76.13424657534246</v>
      </c>
      <c r="K38" s="60">
        <v>0.00821917808219178</v>
      </c>
      <c r="L38" s="60">
        <v>2.791780821917808</v>
      </c>
      <c r="M38" s="60">
        <v>0.03561643835616438</v>
      </c>
      <c r="N38" s="60">
        <v>81.36712328767123</v>
      </c>
      <c r="O38" s="60">
        <v>2.421917808219178</v>
      </c>
      <c r="P38" s="60">
        <v>83.78904109589041</v>
      </c>
      <c r="R38" s="5" t="s">
        <v>71</v>
      </c>
      <c r="S38" s="61">
        <v>0.001992480509212691</v>
      </c>
      <c r="T38" s="61">
        <v>0.004381979477794077</v>
      </c>
      <c r="U38" s="61">
        <v>0.00038528225015108277</v>
      </c>
      <c r="V38" s="61">
        <v>0.00014738227886532592</v>
      </c>
      <c r="W38" s="61">
        <v>0</v>
      </c>
      <c r="X38" s="61">
        <v>0.001262765397940009</v>
      </c>
      <c r="Y38" s="61">
        <v>0.001310292958058074</v>
      </c>
      <c r="Z38" s="61">
        <v>0.7650760368130725</v>
      </c>
      <c r="AA38" s="61">
        <v>0.0001506419985372662</v>
      </c>
      <c r="AB38" s="61"/>
      <c r="AC38" s="61">
        <v>2.462215410513811E-05</v>
      </c>
      <c r="AD38" s="61">
        <v>0.05625025805911514</v>
      </c>
    </row>
    <row r="39" spans="2:30" s="55" customFormat="1" ht="15" customHeight="1">
      <c r="B39" s="59" t="s">
        <v>155</v>
      </c>
      <c r="C39" s="60">
        <v>0.10410958904109589</v>
      </c>
      <c r="D39" s="60">
        <v>0.07671232876712329</v>
      </c>
      <c r="E39" s="60">
        <v>0.35342465753424657</v>
      </c>
      <c r="F39" s="60">
        <v>0.3095890410958904</v>
      </c>
      <c r="G39" s="60">
        <v>1.0657534246575342</v>
      </c>
      <c r="H39" s="60">
        <v>0.34794520547945207</v>
      </c>
      <c r="I39" s="60">
        <v>0.12602739726027398</v>
      </c>
      <c r="J39" s="60">
        <v>0.057534246575342465</v>
      </c>
      <c r="K39" s="60">
        <v>57.728767123287675</v>
      </c>
      <c r="L39" s="60">
        <v>0.29863013698630136</v>
      </c>
      <c r="M39" s="60">
        <v>0.0684931506849315</v>
      </c>
      <c r="N39" s="60">
        <v>60.536986301369865</v>
      </c>
      <c r="O39" s="60">
        <v>0.2876712328767123</v>
      </c>
      <c r="P39" s="60">
        <v>60.824657534246576</v>
      </c>
      <c r="R39" s="5" t="s">
        <v>155</v>
      </c>
      <c r="S39" s="61">
        <v>0.00041373912213159704</v>
      </c>
      <c r="T39" s="61">
        <v>0.00027145005614653573</v>
      </c>
      <c r="U39" s="61">
        <v>0.0020708920945620704</v>
      </c>
      <c r="V39" s="61">
        <v>0.004163549377945458</v>
      </c>
      <c r="W39" s="61">
        <v>0.017554824982005175</v>
      </c>
      <c r="X39" s="61">
        <v>0.0013706940644306078</v>
      </c>
      <c r="Y39" s="61">
        <v>0.0006344576428491728</v>
      </c>
      <c r="Z39" s="61">
        <v>0.0005781639056128152</v>
      </c>
      <c r="AA39" s="61">
        <v>1.0580591837262454</v>
      </c>
      <c r="AB39" s="61"/>
      <c r="AC39" s="61">
        <v>4.735029635603483E-05</v>
      </c>
      <c r="AD39" s="61">
        <v>0.041850085931317824</v>
      </c>
    </row>
    <row r="40" spans="2:30" s="55" customFormat="1" ht="15" customHeight="1">
      <c r="B40" s="59" t="s">
        <v>157</v>
      </c>
      <c r="C40" s="60">
        <v>2.4575342465753423</v>
      </c>
      <c r="D40" s="60">
        <v>0.3041095890410959</v>
      </c>
      <c r="E40" s="60">
        <v>0.23013698630136986</v>
      </c>
      <c r="F40" s="60">
        <v>4.901369863013699</v>
      </c>
      <c r="G40" s="60">
        <v>3.5315068493150683</v>
      </c>
      <c r="H40" s="60">
        <v>2.5561643835616437</v>
      </c>
      <c r="I40" s="60">
        <v>2.0027397260273974</v>
      </c>
      <c r="J40" s="60">
        <v>2.0876712328767124</v>
      </c>
      <c r="K40" s="60">
        <v>0.2054794520547945</v>
      </c>
      <c r="L40" s="60">
        <v>0.021917808219178082</v>
      </c>
      <c r="M40" s="60">
        <v>0</v>
      </c>
      <c r="N40" s="60">
        <v>18.2986301369863</v>
      </c>
      <c r="O40" s="60">
        <v>0.3232876712328767</v>
      </c>
      <c r="P40" s="60">
        <v>18.621917808219177</v>
      </c>
      <c r="R40" s="5" t="s">
        <v>157</v>
      </c>
      <c r="S40" s="61">
        <v>0.009766420856632698</v>
      </c>
      <c r="T40" s="61">
        <v>0.0010761055797237668</v>
      </c>
      <c r="U40" s="61">
        <v>0.0013484878755287899</v>
      </c>
      <c r="V40" s="61">
        <v>0.06591672422251703</v>
      </c>
      <c r="W40" s="61">
        <v>0.0581701012899863</v>
      </c>
      <c r="X40" s="61">
        <v>0.01006974458357289</v>
      </c>
      <c r="Y40" s="61">
        <v>0.01008235949832055</v>
      </c>
      <c r="Z40" s="61">
        <v>0.020979090289379297</v>
      </c>
      <c r="AA40" s="61">
        <v>0.003766049963431655</v>
      </c>
      <c r="AB40" s="61"/>
      <c r="AC40" s="61">
        <v>0</v>
      </c>
      <c r="AD40" s="61">
        <v>0.012650105174478265</v>
      </c>
    </row>
    <row r="41" spans="2:30" s="55" customFormat="1" ht="15" customHeight="1">
      <c r="B41" s="59" t="s">
        <v>77</v>
      </c>
      <c r="C41" s="60">
        <v>43.81369863013698</v>
      </c>
      <c r="D41" s="60">
        <v>7.1945205479452055</v>
      </c>
      <c r="E41" s="60">
        <v>28.101369863013698</v>
      </c>
      <c r="F41" s="60">
        <v>2.956164383561644</v>
      </c>
      <c r="G41" s="60">
        <v>2.4575342465753423</v>
      </c>
      <c r="H41" s="60">
        <v>44.62191780821918</v>
      </c>
      <c r="I41" s="60">
        <v>10.232876712328768</v>
      </c>
      <c r="J41" s="60">
        <v>4.564383561643836</v>
      </c>
      <c r="K41" s="60">
        <v>0.589041095890411</v>
      </c>
      <c r="L41" s="60">
        <v>0.547945205479452</v>
      </c>
      <c r="M41" s="60">
        <v>17.876712328767123</v>
      </c>
      <c r="N41" s="60">
        <v>162.95616438356166</v>
      </c>
      <c r="O41" s="60">
        <v>0</v>
      </c>
      <c r="P41" s="60">
        <v>162.95616438356166</v>
      </c>
      <c r="R41" s="5" t="s">
        <v>77</v>
      </c>
      <c r="S41" s="61">
        <v>0.17411884318759208</v>
      </c>
      <c r="T41" s="61">
        <v>0.0254581374086001</v>
      </c>
      <c r="U41" s="61">
        <v>0.164660001658319</v>
      </c>
      <c r="V41" s="61">
        <v>0.03975636972392168</v>
      </c>
      <c r="W41" s="61">
        <v>0.04047989205362119</v>
      </c>
      <c r="X41" s="61">
        <v>0.17578341911323866</v>
      </c>
      <c r="Y41" s="61">
        <v>0.05151520208786218</v>
      </c>
      <c r="Z41" s="61">
        <v>0.045867669845283336</v>
      </c>
      <c r="AA41" s="61">
        <v>0.010796009895170744</v>
      </c>
      <c r="AB41" s="61"/>
      <c r="AC41" s="61">
        <v>0.012358427348925092</v>
      </c>
      <c r="AD41" s="61">
        <v>0.11265393107842385</v>
      </c>
    </row>
    <row r="42" spans="2:30" s="55" customFormat="1" ht="15" customHeight="1">
      <c r="B42" s="59" t="s">
        <v>58</v>
      </c>
      <c r="C42" s="60">
        <v>415.82191780821915</v>
      </c>
      <c r="D42" s="60">
        <v>427.7479452054794</v>
      </c>
      <c r="E42" s="60">
        <v>265.24383561643833</v>
      </c>
      <c r="F42" s="60">
        <v>104.62191780821918</v>
      </c>
      <c r="G42" s="60">
        <v>77.24931506849315</v>
      </c>
      <c r="H42" s="60">
        <v>378.1041095890411</v>
      </c>
      <c r="I42" s="60">
        <v>337.05205479452053</v>
      </c>
      <c r="J42" s="60">
        <v>132.36986301369862</v>
      </c>
      <c r="K42" s="60">
        <v>92.25205479452055</v>
      </c>
      <c r="L42" s="60">
        <v>16.257534246575343</v>
      </c>
      <c r="M42" s="60">
        <v>24.7013698630137</v>
      </c>
      <c r="N42" s="60">
        <v>2271.4219178082194</v>
      </c>
      <c r="O42" s="60">
        <v>118.68767123287671</v>
      </c>
      <c r="P42" s="60">
        <v>2390.109589041096</v>
      </c>
      <c r="R42" s="5" t="s">
        <v>58</v>
      </c>
      <c r="S42" s="61">
        <v>1.6525067174085035</v>
      </c>
      <c r="T42" s="61">
        <v>1.5136055130730832</v>
      </c>
      <c r="U42" s="61">
        <v>1.554196490255289</v>
      </c>
      <c r="V42" s="61">
        <v>1.4070217707575505</v>
      </c>
      <c r="W42" s="61">
        <v>1.272431478644262</v>
      </c>
      <c r="X42" s="61">
        <v>1.489501940503459</v>
      </c>
      <c r="Y42" s="61">
        <v>1.6968155881277527</v>
      </c>
      <c r="Z42" s="61">
        <v>1.3301899571277698</v>
      </c>
      <c r="AA42" s="61">
        <v>1.6908057915822758</v>
      </c>
      <c r="AB42" s="61"/>
      <c r="AC42" s="61">
        <v>0.017076410877840405</v>
      </c>
      <c r="AD42" s="61">
        <v>1.570266513984058</v>
      </c>
    </row>
    <row r="43" spans="2:30" s="55" customFormat="1" ht="12.75">
      <c r="B43" s="70" t="s">
        <v>205</v>
      </c>
      <c r="C43" s="65"/>
      <c r="D43" s="65"/>
      <c r="E43" s="65"/>
      <c r="F43" s="65"/>
      <c r="G43" s="65"/>
      <c r="H43" s="65"/>
      <c r="I43" s="65"/>
      <c r="J43" s="65"/>
      <c r="K43" s="65"/>
      <c r="L43" s="65"/>
      <c r="M43" s="65"/>
      <c r="N43" s="65"/>
      <c r="O43" s="65"/>
      <c r="P43" s="65"/>
      <c r="R43" s="5" t="s">
        <v>92</v>
      </c>
      <c r="S43" s="58">
        <v>251631</v>
      </c>
      <c r="T43" s="58">
        <v>282602</v>
      </c>
      <c r="U43" s="58">
        <v>170663</v>
      </c>
      <c r="V43" s="58">
        <v>74357</v>
      </c>
      <c r="W43" s="58">
        <v>60710</v>
      </c>
      <c r="X43" s="58">
        <v>253846</v>
      </c>
      <c r="Y43" s="58">
        <v>198638</v>
      </c>
      <c r="Z43" s="58">
        <v>99512</v>
      </c>
      <c r="AA43" s="58">
        <v>54561</v>
      </c>
      <c r="AB43" s="58"/>
      <c r="AC43" s="58">
        <v>1446520</v>
      </c>
      <c r="AD43" s="58">
        <v>1446520</v>
      </c>
    </row>
    <row r="44" spans="2:30" s="66" customFormat="1" ht="12.75">
      <c r="B44" s="95"/>
      <c r="R44" s="70" t="s">
        <v>205</v>
      </c>
      <c r="S44" s="18"/>
      <c r="T44" s="18"/>
      <c r="U44" s="18"/>
      <c r="V44" s="18"/>
      <c r="W44" s="18"/>
      <c r="X44" s="18"/>
      <c r="Y44" s="18"/>
      <c r="Z44" s="18"/>
      <c r="AA44" s="18"/>
      <c r="AB44" s="18"/>
      <c r="AC44" s="18"/>
      <c r="AD44" s="18"/>
    </row>
    <row r="45" spans="2:30" s="66" customFormat="1" ht="12.75">
      <c r="B45" s="95" t="s">
        <v>245</v>
      </c>
      <c r="R45" s="70"/>
      <c r="S45" s="18"/>
      <c r="T45" s="18"/>
      <c r="U45" s="18"/>
      <c r="V45" s="18"/>
      <c r="W45" s="18"/>
      <c r="X45" s="18"/>
      <c r="Y45" s="18"/>
      <c r="Z45" s="18"/>
      <c r="AA45" s="18"/>
      <c r="AB45" s="18"/>
      <c r="AC45" s="18"/>
      <c r="AD45" s="18"/>
    </row>
    <row r="46" spans="18:30" s="66" customFormat="1" ht="12.75">
      <c r="R46" s="70"/>
      <c r="S46" s="18"/>
      <c r="T46" s="18"/>
      <c r="U46" s="18"/>
      <c r="V46" s="18"/>
      <c r="W46" s="18"/>
      <c r="X46" s="18"/>
      <c r="Y46" s="18"/>
      <c r="Z46" s="18"/>
      <c r="AA46" s="18"/>
      <c r="AB46" s="18"/>
      <c r="AC46" s="18"/>
      <c r="AD46" s="18"/>
    </row>
    <row r="47" s="66" customFormat="1" ht="12.75"/>
    <row r="48" s="66" customFormat="1" ht="12.75"/>
    <row r="49" s="55" customFormat="1" ht="12.75"/>
    <row r="50" spans="1:30" s="55" customFormat="1" ht="15.75">
      <c r="A50" s="68"/>
      <c r="B50" s="202" t="s">
        <v>208</v>
      </c>
      <c r="C50" s="202"/>
      <c r="D50" s="202"/>
      <c r="E50" s="202"/>
      <c r="F50" s="202"/>
      <c r="G50" s="202"/>
      <c r="H50" s="202"/>
      <c r="I50" s="202"/>
      <c r="J50" s="202"/>
      <c r="K50" s="202"/>
      <c r="L50" s="202"/>
      <c r="M50" s="202"/>
      <c r="N50" s="202"/>
      <c r="O50" s="202"/>
      <c r="P50" s="202"/>
      <c r="R50" s="229" t="s">
        <v>181</v>
      </c>
      <c r="S50" s="229"/>
      <c r="T50" s="229"/>
      <c r="U50" s="229"/>
      <c r="V50" s="229"/>
      <c r="W50" s="229"/>
      <c r="X50" s="229"/>
      <c r="Y50" s="229"/>
      <c r="Z50" s="229"/>
      <c r="AA50" s="229"/>
      <c r="AB50" s="229"/>
      <c r="AC50" s="229"/>
      <c r="AD50" s="229"/>
    </row>
    <row r="51" spans="18:30" s="55" customFormat="1" ht="12.75">
      <c r="R51" s="37"/>
      <c r="S51" s="37"/>
      <c r="T51" s="37"/>
      <c r="U51" s="37"/>
      <c r="V51" s="37"/>
      <c r="W51" s="37"/>
      <c r="X51" s="37"/>
      <c r="Y51" s="37"/>
      <c r="Z51" s="37"/>
      <c r="AA51" s="37"/>
      <c r="AB51" s="37"/>
      <c r="AC51" s="37"/>
      <c r="AD51" s="37"/>
    </row>
    <row r="52" spans="2:30" s="55" customFormat="1" ht="12.75" customHeight="1">
      <c r="B52" s="219"/>
      <c r="C52" s="222" t="s">
        <v>75</v>
      </c>
      <c r="D52" s="222"/>
      <c r="E52" s="222"/>
      <c r="F52" s="222"/>
      <c r="G52" s="222"/>
      <c r="H52" s="222"/>
      <c r="I52" s="222"/>
      <c r="J52" s="222"/>
      <c r="K52" s="222"/>
      <c r="L52" s="222"/>
      <c r="M52" s="222"/>
      <c r="N52" s="235" t="s">
        <v>78</v>
      </c>
      <c r="O52" s="235" t="s">
        <v>76</v>
      </c>
      <c r="P52" s="222" t="s">
        <v>58</v>
      </c>
      <c r="R52" s="230"/>
      <c r="S52" s="232" t="s">
        <v>75</v>
      </c>
      <c r="T52" s="232"/>
      <c r="U52" s="232"/>
      <c r="V52" s="232"/>
      <c r="W52" s="232"/>
      <c r="X52" s="232"/>
      <c r="Y52" s="232"/>
      <c r="Z52" s="232"/>
      <c r="AA52" s="232"/>
      <c r="AB52" s="232"/>
      <c r="AC52" s="232"/>
      <c r="AD52" s="233" t="s">
        <v>78</v>
      </c>
    </row>
    <row r="53" spans="2:30" s="55" customFormat="1" ht="12.75">
      <c r="B53" s="220"/>
      <c r="C53" s="56" t="s">
        <v>59</v>
      </c>
      <c r="D53" s="56" t="s">
        <v>60</v>
      </c>
      <c r="E53" s="56" t="s">
        <v>61</v>
      </c>
      <c r="F53" s="56" t="s">
        <v>62</v>
      </c>
      <c r="G53" s="56" t="s">
        <v>63</v>
      </c>
      <c r="H53" s="56" t="s">
        <v>64</v>
      </c>
      <c r="I53" s="56" t="s">
        <v>65</v>
      </c>
      <c r="J53" s="56" t="s">
        <v>66</v>
      </c>
      <c r="K53" s="56" t="s">
        <v>67</v>
      </c>
      <c r="L53" s="56">
        <v>88</v>
      </c>
      <c r="M53" s="56">
        <v>99</v>
      </c>
      <c r="N53" s="236"/>
      <c r="O53" s="236"/>
      <c r="P53" s="222"/>
      <c r="R53" s="231"/>
      <c r="S53" s="57" t="s">
        <v>59</v>
      </c>
      <c r="T53" s="57" t="s">
        <v>60</v>
      </c>
      <c r="U53" s="57" t="s">
        <v>61</v>
      </c>
      <c r="V53" s="57" t="s">
        <v>62</v>
      </c>
      <c r="W53" s="57" t="s">
        <v>63</v>
      </c>
      <c r="X53" s="57" t="s">
        <v>64</v>
      </c>
      <c r="Y53" s="57" t="s">
        <v>65</v>
      </c>
      <c r="Z53" s="57" t="s">
        <v>66</v>
      </c>
      <c r="AA53" s="57" t="s">
        <v>67</v>
      </c>
      <c r="AB53" s="57">
        <v>88</v>
      </c>
      <c r="AC53" s="57">
        <v>99</v>
      </c>
      <c r="AD53" s="234"/>
    </row>
    <row r="54" spans="2:30" s="55" customFormat="1" ht="15" customHeight="1">
      <c r="B54" s="59" t="s">
        <v>68</v>
      </c>
      <c r="C54" s="60">
        <v>309.55068493150685</v>
      </c>
      <c r="D54" s="60">
        <v>40.18356164383562</v>
      </c>
      <c r="E54" s="60">
        <v>39.53972602739726</v>
      </c>
      <c r="F54" s="60">
        <v>27.6</v>
      </c>
      <c r="G54" s="60">
        <v>16.394520547945206</v>
      </c>
      <c r="H54" s="60">
        <v>84.33698630136986</v>
      </c>
      <c r="I54" s="60">
        <v>84.56164383561644</v>
      </c>
      <c r="J54" s="60">
        <v>17.92054794520548</v>
      </c>
      <c r="K54" s="60">
        <v>18.027397260273972</v>
      </c>
      <c r="L54" s="60">
        <v>6.594520547945206</v>
      </c>
      <c r="M54" s="60">
        <v>0.6986301369863014</v>
      </c>
      <c r="N54" s="60">
        <v>645.4082191780822</v>
      </c>
      <c r="O54" s="60">
        <v>25.257534246575343</v>
      </c>
      <c r="P54" s="60">
        <v>670.6657534246575</v>
      </c>
      <c r="R54" s="5" t="s">
        <v>68</v>
      </c>
      <c r="S54" s="61">
        <v>1.213553050170955</v>
      </c>
      <c r="T54" s="61">
        <v>0.14048968322291974</v>
      </c>
      <c r="U54" s="61">
        <v>0.22974855332595734</v>
      </c>
      <c r="V54" s="61">
        <v>0.37063397209502197</v>
      </c>
      <c r="W54" s="61">
        <v>0.2689389853665552</v>
      </c>
      <c r="X54" s="61">
        <v>0.32840866144105396</v>
      </c>
      <c r="Y54" s="61">
        <v>0.4220085130458603</v>
      </c>
      <c r="Z54" s="61">
        <v>0.17681843063843594</v>
      </c>
      <c r="AA54" s="61">
        <v>0.32887708219053124</v>
      </c>
      <c r="AB54" s="61"/>
      <c r="AC54" s="61">
        <v>0.0004778660548382032</v>
      </c>
      <c r="AD54" s="61">
        <v>0.44146203138217593</v>
      </c>
    </row>
    <row r="55" spans="2:30" s="55" customFormat="1" ht="15" customHeight="1">
      <c r="B55" s="62" t="s">
        <v>210</v>
      </c>
      <c r="C55" s="60">
        <v>2.9232876712328766</v>
      </c>
      <c r="D55" s="60">
        <v>370.4547945205479</v>
      </c>
      <c r="E55" s="60">
        <v>0.547945205479452</v>
      </c>
      <c r="F55" s="60">
        <v>0.07671232876712329</v>
      </c>
      <c r="G55" s="60">
        <v>0.2602739726027397</v>
      </c>
      <c r="H55" s="60">
        <v>1.095890410958904</v>
      </c>
      <c r="I55" s="60">
        <v>1.0438356164383562</v>
      </c>
      <c r="J55" s="60">
        <v>33.602739726027394</v>
      </c>
      <c r="K55" s="60">
        <v>0.22465753424657534</v>
      </c>
      <c r="L55" s="60">
        <v>4.684931506849315</v>
      </c>
      <c r="M55" s="60">
        <v>1.2876712328767124</v>
      </c>
      <c r="N55" s="60">
        <v>416.2027397260274</v>
      </c>
      <c r="O55" s="60">
        <v>11.736986301369862</v>
      </c>
      <c r="P55" s="60">
        <v>427.9397260273973</v>
      </c>
      <c r="R55" s="63" t="s">
        <v>156</v>
      </c>
      <c r="S55" s="61">
        <v>0.011460367696284574</v>
      </c>
      <c r="T55" s="61">
        <v>1.2951832690168619</v>
      </c>
      <c r="U55" s="61">
        <v>0.003183876847643533</v>
      </c>
      <c r="V55" s="61">
        <v>0.0010301519970876132</v>
      </c>
      <c r="W55" s="61">
        <v>0.004269586164743106</v>
      </c>
      <c r="X55" s="61">
        <v>0.004267402935919877</v>
      </c>
      <c r="Y55" s="61">
        <v>0.00520930644647571</v>
      </c>
      <c r="Z55" s="61">
        <v>0.3315514526495056</v>
      </c>
      <c r="AA55" s="61">
        <v>0.00409846819751118</v>
      </c>
      <c r="AB55" s="61"/>
      <c r="AC55" s="61">
        <v>0.0008807727285253155</v>
      </c>
      <c r="AD55" s="61">
        <v>0.28468448570466975</v>
      </c>
    </row>
    <row r="56" spans="2:30" s="55" customFormat="1" ht="15" customHeight="1">
      <c r="B56" s="59" t="s">
        <v>72</v>
      </c>
      <c r="C56" s="60">
        <v>0.7123287671232876</v>
      </c>
      <c r="D56" s="60">
        <v>0.2356164383561644</v>
      </c>
      <c r="E56" s="60">
        <v>192.92328767123288</v>
      </c>
      <c r="F56" s="60">
        <v>0.03561643835616438</v>
      </c>
      <c r="G56" s="60">
        <v>0.07671232876712329</v>
      </c>
      <c r="H56" s="60">
        <v>0.14794520547945206</v>
      </c>
      <c r="I56" s="60">
        <v>0.3452054794520548</v>
      </c>
      <c r="J56" s="60">
        <v>0.13150684931506848</v>
      </c>
      <c r="K56" s="60">
        <v>0</v>
      </c>
      <c r="L56" s="60">
        <v>0.958904109589041</v>
      </c>
      <c r="M56" s="60">
        <v>1.2821917808219179</v>
      </c>
      <c r="N56" s="60">
        <v>196.84931506849315</v>
      </c>
      <c r="O56" s="60">
        <v>6.095890410958904</v>
      </c>
      <c r="P56" s="60">
        <v>202.94520547945206</v>
      </c>
      <c r="R56" s="5" t="s">
        <v>72</v>
      </c>
      <c r="S56" s="61">
        <v>0.0027925919409878064</v>
      </c>
      <c r="T56" s="61">
        <v>0.0008237616934049975</v>
      </c>
      <c r="U56" s="61">
        <v>1.1209952799025735</v>
      </c>
      <c r="V56" s="61">
        <v>0.00047828485579067746</v>
      </c>
      <c r="W56" s="61">
        <v>0.0012584043432927049</v>
      </c>
      <c r="X56" s="61">
        <v>0.0005760993963491835</v>
      </c>
      <c r="Y56" s="61">
        <v>0.0017227627618266127</v>
      </c>
      <c r="Z56" s="61">
        <v>0.0012975515472626392</v>
      </c>
      <c r="AA56" s="61">
        <v>0</v>
      </c>
      <c r="AB56" s="61"/>
      <c r="AC56" s="61">
        <v>0.0008770247594677612</v>
      </c>
      <c r="AD56" s="61">
        <v>0.13464578839264665</v>
      </c>
    </row>
    <row r="57" spans="2:30" s="55" customFormat="1" ht="15" customHeight="1">
      <c r="B57" s="59" t="s">
        <v>73</v>
      </c>
      <c r="C57" s="60">
        <v>0.23835616438356164</v>
      </c>
      <c r="D57" s="60">
        <v>0.0958904109589041</v>
      </c>
      <c r="E57" s="60">
        <v>0.07397260273972603</v>
      </c>
      <c r="F57" s="60">
        <v>68.46849315068494</v>
      </c>
      <c r="G57" s="60">
        <v>0.057534246575342465</v>
      </c>
      <c r="H57" s="60">
        <v>0.13150684931506848</v>
      </c>
      <c r="I57" s="60">
        <v>0.2465753424657534</v>
      </c>
      <c r="J57" s="60">
        <v>0.052054794520547946</v>
      </c>
      <c r="K57" s="60">
        <v>0.07671232876712329</v>
      </c>
      <c r="L57" s="60">
        <v>1.8</v>
      </c>
      <c r="M57" s="60">
        <v>0.11232876712328767</v>
      </c>
      <c r="N57" s="60">
        <v>71.35342465753425</v>
      </c>
      <c r="O57" s="60">
        <v>1.0027397260273974</v>
      </c>
      <c r="P57" s="60">
        <v>72.35616438356165</v>
      </c>
      <c r="R57" s="5" t="s">
        <v>73</v>
      </c>
      <c r="S57" s="61">
        <v>0.0009344442264074582</v>
      </c>
      <c r="T57" s="61">
        <v>0.00033525185196715005</v>
      </c>
      <c r="U57" s="61">
        <v>0.00042982337443187696</v>
      </c>
      <c r="V57" s="61">
        <v>0.919447448543448</v>
      </c>
      <c r="W57" s="61">
        <v>0.0009438032574695287</v>
      </c>
      <c r="X57" s="61">
        <v>0.0005120883523103852</v>
      </c>
      <c r="Y57" s="61">
        <v>0.0012305448298761518</v>
      </c>
      <c r="Z57" s="61">
        <v>0.0005136141541247948</v>
      </c>
      <c r="AA57" s="61">
        <v>0.0013994769454916227</v>
      </c>
      <c r="AB57" s="61"/>
      <c r="AC57" s="61">
        <v>7.683336567986795E-05</v>
      </c>
      <c r="AD57" s="61">
        <v>0.04880605306747515</v>
      </c>
    </row>
    <row r="58" spans="2:30" s="55" customFormat="1" ht="15" customHeight="1">
      <c r="B58" s="59" t="s">
        <v>74</v>
      </c>
      <c r="C58" s="60">
        <v>0.11506849315068493</v>
      </c>
      <c r="D58" s="60">
        <v>0</v>
      </c>
      <c r="E58" s="60">
        <v>0.0547945205479452</v>
      </c>
      <c r="F58" s="60">
        <v>0.005479452054794521</v>
      </c>
      <c r="G58" s="60">
        <v>61.153424657534245</v>
      </c>
      <c r="H58" s="60">
        <v>0.2054794520547945</v>
      </c>
      <c r="I58" s="60">
        <v>0.03287671232876712</v>
      </c>
      <c r="J58" s="60">
        <v>0.0027397260273972603</v>
      </c>
      <c r="K58" s="60">
        <v>0.0273972602739726</v>
      </c>
      <c r="L58" s="60">
        <v>0.2273972602739726</v>
      </c>
      <c r="M58" s="60">
        <v>0</v>
      </c>
      <c r="N58" s="60">
        <v>61.824657534246576</v>
      </c>
      <c r="O58" s="60">
        <v>0.9013698630136986</v>
      </c>
      <c r="P58" s="60">
        <v>62.726027397260275</v>
      </c>
      <c r="R58" s="5" t="s">
        <v>74</v>
      </c>
      <c r="S58" s="61">
        <v>0.0004511110058518764</v>
      </c>
      <c r="T58" s="61">
        <v>0</v>
      </c>
      <c r="U58" s="61">
        <v>0.0003183876847643533</v>
      </c>
      <c r="V58" s="61">
        <v>7.358228550625808E-05</v>
      </c>
      <c r="W58" s="61">
        <v>1.0031729766655881</v>
      </c>
      <c r="X58" s="61">
        <v>0.0008001380504849769</v>
      </c>
      <c r="Y58" s="61">
        <v>0.0001640726439834869</v>
      </c>
      <c r="Z58" s="61">
        <v>2.7032323901304982E-05</v>
      </c>
      <c r="AA58" s="61">
        <v>0.0004998131948184366</v>
      </c>
      <c r="AB58" s="61"/>
      <c r="AC58" s="61">
        <v>0</v>
      </c>
      <c r="AD58" s="61">
        <v>0.042288334876387806</v>
      </c>
    </row>
    <row r="59" spans="2:30" s="55" customFormat="1" ht="15" customHeight="1">
      <c r="B59" s="59" t="s">
        <v>69</v>
      </c>
      <c r="C59" s="60">
        <v>14.517808219178082</v>
      </c>
      <c r="D59" s="60">
        <v>2.3835616438356166</v>
      </c>
      <c r="E59" s="60">
        <v>2.0876712328767124</v>
      </c>
      <c r="F59" s="60">
        <v>2.824657534246575</v>
      </c>
      <c r="G59" s="60">
        <v>1.2438356164383562</v>
      </c>
      <c r="H59" s="60">
        <v>239.72876712328767</v>
      </c>
      <c r="I59" s="60">
        <v>21.802739726027397</v>
      </c>
      <c r="J59" s="60">
        <v>1.3945205479452054</v>
      </c>
      <c r="K59" s="60">
        <v>13.841095890410958</v>
      </c>
      <c r="L59" s="60">
        <v>1.2273972602739727</v>
      </c>
      <c r="M59" s="60">
        <v>1.4931506849315068</v>
      </c>
      <c r="N59" s="60">
        <v>302.5452054794521</v>
      </c>
      <c r="O59" s="60">
        <v>3.328767123287671</v>
      </c>
      <c r="P59" s="60">
        <v>305.87397260273974</v>
      </c>
      <c r="R59" s="5" t="s">
        <v>69</v>
      </c>
      <c r="S59" s="61">
        <v>0.05691517190497841</v>
      </c>
      <c r="T59" s="61">
        <v>0.00833340317746916</v>
      </c>
      <c r="U59" s="61">
        <v>0.012130570789521863</v>
      </c>
      <c r="V59" s="61">
        <v>0.03793166817847604</v>
      </c>
      <c r="W59" s="61">
        <v>0.020404127566246</v>
      </c>
      <c r="X59" s="61">
        <v>0.933505060739813</v>
      </c>
      <c r="Y59" s="61">
        <v>0.10880750840171574</v>
      </c>
      <c r="Z59" s="61">
        <v>0.013759452865764236</v>
      </c>
      <c r="AA59" s="61">
        <v>0.25250562602227417</v>
      </c>
      <c r="AB59" s="61"/>
      <c r="AC59" s="61">
        <v>0.0010213215681836106</v>
      </c>
      <c r="AD59" s="61">
        <v>0.20694223752834487</v>
      </c>
    </row>
    <row r="60" spans="2:30" s="55" customFormat="1" ht="15" customHeight="1">
      <c r="B60" s="59" t="s">
        <v>124</v>
      </c>
      <c r="C60" s="60">
        <v>12.67123287671233</v>
      </c>
      <c r="D60" s="60">
        <v>2.5342465753424657</v>
      </c>
      <c r="E60" s="60">
        <v>0.9260273972602739</v>
      </c>
      <c r="F60" s="60">
        <v>1.1506849315068493</v>
      </c>
      <c r="G60" s="60">
        <v>1.873972602739726</v>
      </c>
      <c r="H60" s="60">
        <v>16.47945205479452</v>
      </c>
      <c r="I60" s="60">
        <v>219.48767123287672</v>
      </c>
      <c r="J60" s="60">
        <v>1.2575342465753425</v>
      </c>
      <c r="K60" s="60">
        <v>0.6602739726027397</v>
      </c>
      <c r="L60" s="60">
        <v>0.9753424657534246</v>
      </c>
      <c r="M60" s="60">
        <v>0.8356164383561644</v>
      </c>
      <c r="N60" s="60">
        <v>258.85205479452054</v>
      </c>
      <c r="O60" s="60">
        <v>3.350684931506849</v>
      </c>
      <c r="P60" s="60">
        <v>262.2027397260274</v>
      </c>
      <c r="R60" s="5" t="s">
        <v>124</v>
      </c>
      <c r="S60" s="61">
        <v>0.04967591433487925</v>
      </c>
      <c r="T60" s="61">
        <v>0.008860227516274681</v>
      </c>
      <c r="U60" s="61">
        <v>0.005380751872517571</v>
      </c>
      <c r="V60" s="61">
        <v>0.015452279956314197</v>
      </c>
      <c r="W60" s="61">
        <v>0.030741020386150363</v>
      </c>
      <c r="X60" s="61">
        <v>0.06417107164889516</v>
      </c>
      <c r="Y60" s="61">
        <v>1.0953626439540907</v>
      </c>
      <c r="Z60" s="61">
        <v>0.012407836670698988</v>
      </c>
      <c r="AA60" s="61">
        <v>0.012045497995124322</v>
      </c>
      <c r="AB60" s="61"/>
      <c r="AC60" s="61">
        <v>0.0005715652812770665</v>
      </c>
      <c r="AD60" s="61">
        <v>0.177055932263405</v>
      </c>
    </row>
    <row r="61" spans="2:30" s="55" customFormat="1" ht="15" customHeight="1">
      <c r="B61" s="59" t="s">
        <v>71</v>
      </c>
      <c r="C61" s="60">
        <v>0.5287671232876713</v>
      </c>
      <c r="D61" s="60">
        <v>0.9726027397260274</v>
      </c>
      <c r="E61" s="60">
        <v>0.0684931506849315</v>
      </c>
      <c r="F61" s="60">
        <v>0.03287671232876712</v>
      </c>
      <c r="G61" s="60">
        <v>0.049315068493150684</v>
      </c>
      <c r="H61" s="60">
        <v>0.2410958904109589</v>
      </c>
      <c r="I61" s="60">
        <v>0.23835616438356164</v>
      </c>
      <c r="J61" s="60">
        <v>77.64383561643835</v>
      </c>
      <c r="K61" s="60">
        <v>0.0136986301369863</v>
      </c>
      <c r="L61" s="60">
        <v>3.1671232876712327</v>
      </c>
      <c r="M61" s="60">
        <v>0.030136986301369864</v>
      </c>
      <c r="N61" s="60">
        <v>82.98630136986301</v>
      </c>
      <c r="O61" s="60">
        <v>2.0465753424657533</v>
      </c>
      <c r="P61" s="60">
        <v>85.03287671232877</v>
      </c>
      <c r="R61" s="5" t="s">
        <v>71</v>
      </c>
      <c r="S61" s="61">
        <v>0.002072962479271718</v>
      </c>
      <c r="T61" s="61">
        <v>0.003400411641381094</v>
      </c>
      <c r="U61" s="61">
        <v>0.00039798460595544163</v>
      </c>
      <c r="V61" s="61">
        <v>0.00044149371303754844</v>
      </c>
      <c r="W61" s="61">
        <v>0.0008089742206881673</v>
      </c>
      <c r="X61" s="61">
        <v>0.000938828645902373</v>
      </c>
      <c r="Y61" s="61">
        <v>0.00118952666888028</v>
      </c>
      <c r="Z61" s="61">
        <v>0.7660960593629833</v>
      </c>
      <c r="AA61" s="61">
        <v>0.0002499065974092183</v>
      </c>
      <c r="AB61" s="61"/>
      <c r="AC61" s="61">
        <v>2.0613829816549937E-05</v>
      </c>
      <c r="AD61" s="61">
        <v>0.05676299137666342</v>
      </c>
    </row>
    <row r="62" spans="2:30" s="55" customFormat="1" ht="15" customHeight="1">
      <c r="B62" s="59" t="s">
        <v>155</v>
      </c>
      <c r="C62" s="60">
        <v>0.13972602739726028</v>
      </c>
      <c r="D62" s="60">
        <v>0.049315068493150684</v>
      </c>
      <c r="E62" s="60">
        <v>0.16164383561643836</v>
      </c>
      <c r="F62" s="60">
        <v>0.136986301369863</v>
      </c>
      <c r="G62" s="60">
        <v>1.1972602739726028</v>
      </c>
      <c r="H62" s="60">
        <v>0.1643835616438356</v>
      </c>
      <c r="I62" s="60">
        <v>0.2191780821917808</v>
      </c>
      <c r="J62" s="60">
        <v>0</v>
      </c>
      <c r="K62" s="60">
        <v>59.967123287671235</v>
      </c>
      <c r="L62" s="60">
        <v>0.3561643835616438</v>
      </c>
      <c r="M62" s="60">
        <v>0.2054794520547945</v>
      </c>
      <c r="N62" s="60">
        <v>62.5972602739726</v>
      </c>
      <c r="O62" s="60">
        <v>0.21095890410958903</v>
      </c>
      <c r="P62" s="60">
        <v>62.80821917808219</v>
      </c>
      <c r="R62" s="5" t="s">
        <v>155</v>
      </c>
      <c r="S62" s="61">
        <v>0.0005477776499629928</v>
      </c>
      <c r="T62" s="61">
        <v>0.00017241523815453432</v>
      </c>
      <c r="U62" s="61">
        <v>0.0009392436700548423</v>
      </c>
      <c r="V62" s="61">
        <v>0.0018395571376564521</v>
      </c>
      <c r="W62" s="61">
        <v>0.019640096357818288</v>
      </c>
      <c r="X62" s="61">
        <v>0.0006401104403879816</v>
      </c>
      <c r="Y62" s="61">
        <v>0.0010938176265565794</v>
      </c>
      <c r="Z62" s="61">
        <v>0</v>
      </c>
      <c r="AA62" s="61">
        <v>1.0939911208185942</v>
      </c>
      <c r="AB62" s="61"/>
      <c r="AC62" s="61">
        <v>0.00014054883965829504</v>
      </c>
      <c r="AD62" s="61">
        <v>0.042816798513503</v>
      </c>
    </row>
    <row r="63" spans="2:30" s="55" customFormat="1" ht="15" customHeight="1">
      <c r="B63" s="59" t="s">
        <v>157</v>
      </c>
      <c r="C63" s="60">
        <v>1.2602739726027397</v>
      </c>
      <c r="D63" s="60">
        <v>2.7424657534246575</v>
      </c>
      <c r="E63" s="60">
        <v>0.07945205479452055</v>
      </c>
      <c r="F63" s="60">
        <v>3.797260273972603</v>
      </c>
      <c r="G63" s="60">
        <v>2.095890410958904</v>
      </c>
      <c r="H63" s="60">
        <v>1.9616438356164383</v>
      </c>
      <c r="I63" s="60">
        <v>2.2164383561643834</v>
      </c>
      <c r="J63" s="60">
        <v>0.6301369863013698</v>
      </c>
      <c r="K63" s="60">
        <v>0.1506849315068493</v>
      </c>
      <c r="L63" s="60">
        <v>0.273972602739726</v>
      </c>
      <c r="M63" s="60">
        <v>0</v>
      </c>
      <c r="N63" s="60">
        <v>15.208219178082192</v>
      </c>
      <c r="O63" s="60">
        <v>0</v>
      </c>
      <c r="P63" s="60">
        <v>15.208219178082192</v>
      </c>
      <c r="R63" s="5" t="s">
        <v>157</v>
      </c>
      <c r="S63" s="61">
        <v>0.004940739587901503</v>
      </c>
      <c r="T63" s="61">
        <v>0.009588202966260494</v>
      </c>
      <c r="U63" s="61">
        <v>0.0004616621429083123</v>
      </c>
      <c r="V63" s="61">
        <v>0.05099252385583686</v>
      </c>
      <c r="W63" s="61">
        <v>0.03438140437924711</v>
      </c>
      <c r="X63" s="61">
        <v>0.0076386512552965805</v>
      </c>
      <c r="Y63" s="61">
        <v>0.011061230748553409</v>
      </c>
      <c r="Z63" s="61">
        <v>0.006217434497300146</v>
      </c>
      <c r="AA63" s="61">
        <v>0.002748972571501401</v>
      </c>
      <c r="AB63" s="61"/>
      <c r="AC63" s="61">
        <v>0</v>
      </c>
      <c r="AD63" s="61">
        <v>0.01040248811924261</v>
      </c>
    </row>
    <row r="64" spans="2:30" s="55" customFormat="1" ht="15" customHeight="1">
      <c r="B64" s="59" t="s">
        <v>77</v>
      </c>
      <c r="C64" s="60">
        <v>44.293150684931504</v>
      </c>
      <c r="D64" s="60">
        <v>5.197260273972603</v>
      </c>
      <c r="E64" s="60">
        <v>28.50958904109589</v>
      </c>
      <c r="F64" s="60">
        <v>3.0493150684931507</v>
      </c>
      <c r="G64" s="60">
        <v>2.372602739726027</v>
      </c>
      <c r="H64" s="60">
        <v>37.99178082191781</v>
      </c>
      <c r="I64" s="60">
        <v>8.219178082191782</v>
      </c>
      <c r="J64" s="60">
        <v>3.2</v>
      </c>
      <c r="K64" s="60">
        <v>0.4</v>
      </c>
      <c r="L64" s="60">
        <v>0.6904109589041096</v>
      </c>
      <c r="M64" s="60">
        <v>15.238356164383562</v>
      </c>
      <c r="N64" s="60">
        <v>149.16164383561645</v>
      </c>
      <c r="O64" s="60">
        <v>0</v>
      </c>
      <c r="P64" s="60">
        <v>149.16164383561645</v>
      </c>
      <c r="R64" s="5" t="s">
        <v>77</v>
      </c>
      <c r="S64" s="61">
        <v>0.1736455150382687</v>
      </c>
      <c r="T64" s="61">
        <v>0.018170650376619534</v>
      </c>
      <c r="U64" s="61">
        <v>0.16565711238289302</v>
      </c>
      <c r="V64" s="61">
        <v>0.04094854188423262</v>
      </c>
      <c r="W64" s="61">
        <v>0.03892064861755294</v>
      </c>
      <c r="X64" s="61">
        <v>0.14794019128100233</v>
      </c>
      <c r="Y64" s="61">
        <v>0.04101816099587173</v>
      </c>
      <c r="Z64" s="61">
        <v>0.031573754316724226</v>
      </c>
      <c r="AA64" s="61">
        <v>0.007297272644349174</v>
      </c>
      <c r="AB64" s="61"/>
      <c r="AC64" s="61">
        <v>0.01042310194905916</v>
      </c>
      <c r="AD64" s="61">
        <v>0.10202721368474954</v>
      </c>
    </row>
    <row r="65" spans="2:30" s="55" customFormat="1" ht="15" customHeight="1">
      <c r="B65" s="59" t="s">
        <v>58</v>
      </c>
      <c r="C65" s="60">
        <v>386.9506849315068</v>
      </c>
      <c r="D65" s="60">
        <v>424.8493150684931</v>
      </c>
      <c r="E65" s="60">
        <v>264.972602739726</v>
      </c>
      <c r="F65" s="60">
        <v>107.17808219178082</v>
      </c>
      <c r="G65" s="60">
        <v>86.77534246575343</v>
      </c>
      <c r="H65" s="60">
        <v>382.4849315068493</v>
      </c>
      <c r="I65" s="60">
        <v>338.413698630137</v>
      </c>
      <c r="J65" s="60">
        <v>135.83561643835617</v>
      </c>
      <c r="K65" s="60">
        <v>93.3890410958904</v>
      </c>
      <c r="L65" s="60">
        <v>20.956164383561642</v>
      </c>
      <c r="M65" s="60">
        <v>21.183561643835617</v>
      </c>
      <c r="N65" s="60">
        <v>2262.9890410958906</v>
      </c>
      <c r="O65" s="60">
        <v>53.93150684931507</v>
      </c>
      <c r="P65" s="60">
        <v>2316.9205479452053</v>
      </c>
      <c r="R65" s="5" t="s">
        <v>58</v>
      </c>
      <c r="S65" s="61">
        <v>1.516989646035749</v>
      </c>
      <c r="T65" s="61">
        <v>1.4853572767013132</v>
      </c>
      <c r="U65" s="61">
        <v>1.5396432465992216</v>
      </c>
      <c r="V65" s="61">
        <v>1.439269504502408</v>
      </c>
      <c r="W65" s="61">
        <v>1.4234800273253514</v>
      </c>
      <c r="X65" s="61">
        <v>1.4893983041874157</v>
      </c>
      <c r="Y65" s="61">
        <v>1.6888680881236906</v>
      </c>
      <c r="Z65" s="61">
        <v>1.3402626190267013</v>
      </c>
      <c r="AA65" s="61">
        <v>1.703713237177605</v>
      </c>
      <c r="AB65" s="61"/>
      <c r="AC65" s="61">
        <v>0.014489648376505829</v>
      </c>
      <c r="AD65" s="61">
        <v>1.5478943549092639</v>
      </c>
    </row>
    <row r="66" spans="2:30" s="55" customFormat="1" ht="12.75">
      <c r="B66" s="70" t="s">
        <v>205</v>
      </c>
      <c r="C66" s="65"/>
      <c r="D66" s="65"/>
      <c r="E66" s="65"/>
      <c r="F66" s="65"/>
      <c r="G66" s="65"/>
      <c r="H66" s="65"/>
      <c r="I66" s="65"/>
      <c r="J66" s="65"/>
      <c r="K66" s="65"/>
      <c r="L66" s="65"/>
      <c r="M66" s="65"/>
      <c r="N66" s="65"/>
      <c r="O66" s="65"/>
      <c r="P66" s="65"/>
      <c r="R66" s="5" t="s">
        <v>92</v>
      </c>
      <c r="S66" s="58">
        <v>255078</v>
      </c>
      <c r="T66" s="58">
        <v>286025</v>
      </c>
      <c r="U66" s="58">
        <v>172100</v>
      </c>
      <c r="V66" s="58">
        <v>74467</v>
      </c>
      <c r="W66" s="58">
        <v>60960</v>
      </c>
      <c r="X66" s="58">
        <v>256805</v>
      </c>
      <c r="Y66" s="58">
        <v>200379</v>
      </c>
      <c r="Z66" s="58">
        <v>101350</v>
      </c>
      <c r="AA66" s="58">
        <v>54815</v>
      </c>
      <c r="AB66" s="58"/>
      <c r="AC66" s="58">
        <v>1461979</v>
      </c>
      <c r="AD66" s="58">
        <v>1461979</v>
      </c>
    </row>
    <row r="67" spans="2:30" s="55" customFormat="1" ht="12.75">
      <c r="B67" s="95"/>
      <c r="R67" s="70" t="s">
        <v>205</v>
      </c>
      <c r="S67" s="18"/>
      <c r="T67" s="18"/>
      <c r="U67" s="18"/>
      <c r="V67" s="18"/>
      <c r="W67" s="18"/>
      <c r="X67" s="18"/>
      <c r="Y67" s="18"/>
      <c r="Z67" s="18"/>
      <c r="AA67" s="18"/>
      <c r="AB67" s="18"/>
      <c r="AC67" s="18"/>
      <c r="AD67" s="18"/>
    </row>
    <row r="68" s="66" customFormat="1" ht="12.75">
      <c r="B68" s="95" t="s">
        <v>245</v>
      </c>
    </row>
    <row r="69" s="66" customFormat="1" ht="12.75">
      <c r="B69" s="95"/>
    </row>
    <row r="70" s="66" customFormat="1" ht="12.75">
      <c r="B70" s="95"/>
    </row>
    <row r="71" s="66" customFormat="1" ht="12.75">
      <c r="B71" s="95"/>
    </row>
    <row r="72" s="66" customFormat="1" ht="12.75">
      <c r="B72" s="95"/>
    </row>
    <row r="73" spans="1:30" s="55" customFormat="1" ht="15.75">
      <c r="A73" s="68"/>
      <c r="B73" s="202" t="s">
        <v>209</v>
      </c>
      <c r="C73" s="202"/>
      <c r="D73" s="202"/>
      <c r="E73" s="202"/>
      <c r="F73" s="202"/>
      <c r="G73" s="202"/>
      <c r="H73" s="202"/>
      <c r="I73" s="202"/>
      <c r="J73" s="202"/>
      <c r="K73" s="202"/>
      <c r="L73" s="202"/>
      <c r="M73" s="202"/>
      <c r="N73" s="202"/>
      <c r="O73" s="202"/>
      <c r="P73" s="202"/>
      <c r="R73" s="229" t="s">
        <v>182</v>
      </c>
      <c r="S73" s="229"/>
      <c r="T73" s="229"/>
      <c r="U73" s="229"/>
      <c r="V73" s="229"/>
      <c r="W73" s="229"/>
      <c r="X73" s="229"/>
      <c r="Y73" s="229"/>
      <c r="Z73" s="229"/>
      <c r="AA73" s="229"/>
      <c r="AB73" s="229"/>
      <c r="AC73" s="229"/>
      <c r="AD73" s="229"/>
    </row>
    <row r="74" spans="18:30" s="55" customFormat="1" ht="12.75">
      <c r="R74" s="37"/>
      <c r="S74" s="37"/>
      <c r="T74" s="37"/>
      <c r="U74" s="37"/>
      <c r="V74" s="37"/>
      <c r="W74" s="37"/>
      <c r="X74" s="37"/>
      <c r="Y74" s="37"/>
      <c r="Z74" s="37"/>
      <c r="AA74" s="37"/>
      <c r="AB74" s="37"/>
      <c r="AC74" s="37"/>
      <c r="AD74" s="37"/>
    </row>
    <row r="75" spans="2:30" s="55" customFormat="1" ht="12.75" customHeight="1">
      <c r="B75" s="219"/>
      <c r="C75" s="222" t="s">
        <v>75</v>
      </c>
      <c r="D75" s="222"/>
      <c r="E75" s="222"/>
      <c r="F75" s="222"/>
      <c r="G75" s="222"/>
      <c r="H75" s="222"/>
      <c r="I75" s="222"/>
      <c r="J75" s="222"/>
      <c r="K75" s="222"/>
      <c r="L75" s="222"/>
      <c r="M75" s="222"/>
      <c r="N75" s="235" t="s">
        <v>78</v>
      </c>
      <c r="O75" s="235" t="s">
        <v>76</v>
      </c>
      <c r="P75" s="222" t="s">
        <v>58</v>
      </c>
      <c r="R75" s="230"/>
      <c r="S75" s="232" t="s">
        <v>75</v>
      </c>
      <c r="T75" s="232"/>
      <c r="U75" s="232"/>
      <c r="V75" s="232"/>
      <c r="W75" s="232"/>
      <c r="X75" s="232"/>
      <c r="Y75" s="232"/>
      <c r="Z75" s="232"/>
      <c r="AA75" s="232"/>
      <c r="AB75" s="232"/>
      <c r="AC75" s="232"/>
      <c r="AD75" s="233" t="s">
        <v>78</v>
      </c>
    </row>
    <row r="76" spans="2:30" s="55" customFormat="1" ht="12.75">
      <c r="B76" s="220"/>
      <c r="C76" s="56" t="s">
        <v>59</v>
      </c>
      <c r="D76" s="56" t="s">
        <v>60</v>
      </c>
      <c r="E76" s="56" t="s">
        <v>61</v>
      </c>
      <c r="F76" s="56" t="s">
        <v>62</v>
      </c>
      <c r="G76" s="56" t="s">
        <v>63</v>
      </c>
      <c r="H76" s="56" t="s">
        <v>64</v>
      </c>
      <c r="I76" s="56" t="s">
        <v>65</v>
      </c>
      <c r="J76" s="56" t="s">
        <v>66</v>
      </c>
      <c r="K76" s="56" t="s">
        <v>67</v>
      </c>
      <c r="L76" s="56">
        <v>88</v>
      </c>
      <c r="M76" s="56">
        <v>99</v>
      </c>
      <c r="N76" s="236"/>
      <c r="O76" s="236"/>
      <c r="P76" s="222"/>
      <c r="R76" s="231"/>
      <c r="S76" s="57" t="s">
        <v>59</v>
      </c>
      <c r="T76" s="57" t="s">
        <v>60</v>
      </c>
      <c r="U76" s="57" t="s">
        <v>61</v>
      </c>
      <c r="V76" s="57" t="s">
        <v>62</v>
      </c>
      <c r="W76" s="57" t="s">
        <v>63</v>
      </c>
      <c r="X76" s="57" t="s">
        <v>64</v>
      </c>
      <c r="Y76" s="57" t="s">
        <v>65</v>
      </c>
      <c r="Z76" s="57" t="s">
        <v>66</v>
      </c>
      <c r="AA76" s="57" t="s">
        <v>67</v>
      </c>
      <c r="AB76" s="57">
        <v>88</v>
      </c>
      <c r="AC76" s="57">
        <v>99</v>
      </c>
      <c r="AD76" s="234"/>
    </row>
    <row r="77" spans="2:30" s="55" customFormat="1" ht="15" customHeight="1">
      <c r="B77" s="59" t="s">
        <v>68</v>
      </c>
      <c r="C77" s="60">
        <v>304.6657534246575</v>
      </c>
      <c r="D77" s="60">
        <v>36.5013698630137</v>
      </c>
      <c r="E77" s="60">
        <v>42.93150684931507</v>
      </c>
      <c r="F77" s="60">
        <v>25.421917808219177</v>
      </c>
      <c r="G77" s="60">
        <v>16.66849315068493</v>
      </c>
      <c r="H77" s="60">
        <v>84.24109589041096</v>
      </c>
      <c r="I77" s="60">
        <v>82.20821917808219</v>
      </c>
      <c r="J77" s="60">
        <v>17.73972602739726</v>
      </c>
      <c r="K77" s="60">
        <v>19.4027397260274</v>
      </c>
      <c r="L77" s="60">
        <v>7.515068493150685</v>
      </c>
      <c r="M77" s="60">
        <v>1.4301369863013698</v>
      </c>
      <c r="N77" s="60">
        <v>638.7260273972603</v>
      </c>
      <c r="O77" s="60">
        <v>25.183561643835617</v>
      </c>
      <c r="P77" s="60">
        <v>663.9095890410958</v>
      </c>
      <c r="Q77" s="99" t="e">
        <f>+P77/#REF!</f>
        <v>#REF!</v>
      </c>
      <c r="R77" s="5" t="s">
        <v>68</v>
      </c>
      <c r="S77" s="61">
        <v>1.1823781917501999</v>
      </c>
      <c r="T77" s="61">
        <v>0.12674966964030038</v>
      </c>
      <c r="U77" s="61">
        <v>0.24786814806507432</v>
      </c>
      <c r="V77" s="61">
        <v>0.3428352277513645</v>
      </c>
      <c r="W77" s="61">
        <v>0.2744281787761559</v>
      </c>
      <c r="X77" s="61">
        <v>0.3262061061798329</v>
      </c>
      <c r="Y77" s="61">
        <v>0.4106817493597212</v>
      </c>
      <c r="Z77" s="61">
        <v>0.17222533350870617</v>
      </c>
      <c r="AA77" s="61">
        <v>0.35341966714075407</v>
      </c>
      <c r="AB77" s="61"/>
      <c r="AC77" s="61">
        <v>0.0009728366398457281</v>
      </c>
      <c r="AD77" s="61">
        <v>0.4344871073379959</v>
      </c>
    </row>
    <row r="78" spans="2:30" s="55" customFormat="1" ht="15" customHeight="1">
      <c r="B78" s="62" t="s">
        <v>210</v>
      </c>
      <c r="C78" s="60">
        <v>2.378082191780822</v>
      </c>
      <c r="D78" s="60">
        <v>397.73424657534247</v>
      </c>
      <c r="E78" s="60">
        <v>3.4465753424657533</v>
      </c>
      <c r="F78" s="60">
        <v>0.14246575342465753</v>
      </c>
      <c r="G78" s="60">
        <v>0.29315068493150687</v>
      </c>
      <c r="H78" s="60">
        <v>1.2136986301369863</v>
      </c>
      <c r="I78" s="60">
        <v>0.5013698630136987</v>
      </c>
      <c r="J78" s="60">
        <v>24.112328767123287</v>
      </c>
      <c r="K78" s="60">
        <v>0.07123287671232877</v>
      </c>
      <c r="L78" s="60">
        <v>3.9808219178082194</v>
      </c>
      <c r="M78" s="60">
        <v>0.5972602739726027</v>
      </c>
      <c r="N78" s="60">
        <v>434.47123287671235</v>
      </c>
      <c r="O78" s="60">
        <v>10.854794520547944</v>
      </c>
      <c r="P78" s="60">
        <v>445.32602739726025</v>
      </c>
      <c r="Q78" s="99" t="e">
        <f>+P78/#REF!</f>
        <v>#REF!</v>
      </c>
      <c r="R78" s="63" t="s">
        <v>156</v>
      </c>
      <c r="S78" s="61">
        <v>0.009229105963320897</v>
      </c>
      <c r="T78" s="61">
        <v>1.3811176004421921</v>
      </c>
      <c r="U78" s="61">
        <v>0.019899051069933855</v>
      </c>
      <c r="V78" s="61">
        <v>0.001921266498876059</v>
      </c>
      <c r="W78" s="61">
        <v>0.00482639959386073</v>
      </c>
      <c r="X78" s="61">
        <v>0.004699795272462144</v>
      </c>
      <c r="Y78" s="61">
        <v>0.0025046577395463903</v>
      </c>
      <c r="Z78" s="61">
        <v>0.2340934610363124</v>
      </c>
      <c r="AA78" s="61">
        <v>0.0012975023080569901</v>
      </c>
      <c r="AB78" s="61"/>
      <c r="AC78" s="61">
        <v>0.00040628043579764127</v>
      </c>
      <c r="AD78" s="61">
        <v>0.2955447893103741</v>
      </c>
    </row>
    <row r="79" spans="2:30" s="55" customFormat="1" ht="15" customHeight="1">
      <c r="B79" s="59" t="s">
        <v>72</v>
      </c>
      <c r="C79" s="60">
        <v>0.6794520547945205</v>
      </c>
      <c r="D79" s="60">
        <v>0.5753424657534246</v>
      </c>
      <c r="E79" s="60">
        <v>169.46301369863014</v>
      </c>
      <c r="F79" s="60">
        <v>0.052054794520547946</v>
      </c>
      <c r="G79" s="60">
        <v>0.06575342465753424</v>
      </c>
      <c r="H79" s="60">
        <v>0.5095890410958904</v>
      </c>
      <c r="I79" s="60">
        <v>0.15342465753424658</v>
      </c>
      <c r="J79" s="60">
        <v>0.18082191780821918</v>
      </c>
      <c r="K79" s="60">
        <v>0.01643835616438356</v>
      </c>
      <c r="L79" s="60">
        <v>0.915068493150685</v>
      </c>
      <c r="M79" s="60">
        <v>0.31232876712328766</v>
      </c>
      <c r="N79" s="60">
        <v>172.92328767123288</v>
      </c>
      <c r="O79" s="60">
        <v>5.232876712328767</v>
      </c>
      <c r="P79" s="60">
        <v>178.15616438356165</v>
      </c>
      <c r="Q79" s="99" t="e">
        <f>+P79/#REF!</f>
        <v>#REF!</v>
      </c>
      <c r="R79" s="5" t="s">
        <v>72</v>
      </c>
      <c r="S79" s="61">
        <v>0.0026368874180916846</v>
      </c>
      <c r="T79" s="61">
        <v>0.0019978556349518183</v>
      </c>
      <c r="U79" s="61">
        <v>0.9784069196181944</v>
      </c>
      <c r="V79" s="61">
        <v>0.0007020012207431754</v>
      </c>
      <c r="W79" s="61">
        <v>0.0010825569182491355</v>
      </c>
      <c r="X79" s="61">
        <v>0.0019732774733136767</v>
      </c>
      <c r="Y79" s="61">
        <v>0.0007664526416098243</v>
      </c>
      <c r="Z79" s="61">
        <v>0.0017555014689690511</v>
      </c>
      <c r="AA79" s="61">
        <v>0.0002994236095516131</v>
      </c>
      <c r="AB79" s="61"/>
      <c r="AC79" s="61">
        <v>0.0002124585765180326</v>
      </c>
      <c r="AD79" s="61">
        <v>0.11762936819376021</v>
      </c>
    </row>
    <row r="80" spans="2:30" s="55" customFormat="1" ht="15" customHeight="1">
      <c r="B80" s="59" t="s">
        <v>73</v>
      </c>
      <c r="C80" s="60">
        <v>0.3589041095890411</v>
      </c>
      <c r="D80" s="60">
        <v>0.21643835616438356</v>
      </c>
      <c r="E80" s="60">
        <v>0.8821917808219178</v>
      </c>
      <c r="F80" s="60">
        <v>71.78082191780823</v>
      </c>
      <c r="G80" s="60">
        <v>0.038356164383561646</v>
      </c>
      <c r="H80" s="60">
        <v>0.3041095890410959</v>
      </c>
      <c r="I80" s="60">
        <v>0.28493150684931506</v>
      </c>
      <c r="J80" s="60">
        <v>0.057534246575342465</v>
      </c>
      <c r="K80" s="60">
        <v>0.0273972602739726</v>
      </c>
      <c r="L80" s="60">
        <v>1.9534246575342467</v>
      </c>
      <c r="M80" s="60">
        <v>0.005479452054794521</v>
      </c>
      <c r="N80" s="60">
        <v>75.90958904109588</v>
      </c>
      <c r="O80" s="60">
        <v>0.8684931506849315</v>
      </c>
      <c r="P80" s="60">
        <v>76.77808219178083</v>
      </c>
      <c r="Q80" s="99" t="e">
        <f>+P80/#REF!</f>
        <v>#REF!</v>
      </c>
      <c r="R80" s="5" t="s">
        <v>73</v>
      </c>
      <c r="S80" s="61">
        <v>0.0013928719829435915</v>
      </c>
      <c r="T80" s="61">
        <v>0.0007515742626723506</v>
      </c>
      <c r="U80" s="61">
        <v>0.005093397809633308</v>
      </c>
      <c r="V80" s="61">
        <v>0.9680227359721683</v>
      </c>
      <c r="W80" s="61">
        <v>0.0006314915356453292</v>
      </c>
      <c r="X80" s="61">
        <v>0.0011776010727839684</v>
      </c>
      <c r="Y80" s="61">
        <v>0.0014234120487039593</v>
      </c>
      <c r="Z80" s="61">
        <v>0.0005585686492174253</v>
      </c>
      <c r="AA80" s="61">
        <v>0.0004990393492526886</v>
      </c>
      <c r="AB80" s="61"/>
      <c r="AC80" s="61">
        <v>3.727343447684782E-06</v>
      </c>
      <c r="AD80" s="61">
        <v>0.05163675245250113</v>
      </c>
    </row>
    <row r="81" spans="2:30" s="55" customFormat="1" ht="15" customHeight="1">
      <c r="B81" s="59" t="s">
        <v>74</v>
      </c>
      <c r="C81" s="60">
        <v>0.08493150684931507</v>
      </c>
      <c r="D81" s="60">
        <v>0.07397260273972603</v>
      </c>
      <c r="E81" s="60">
        <v>0.024657534246575342</v>
      </c>
      <c r="F81" s="60">
        <v>0</v>
      </c>
      <c r="G81" s="60">
        <v>58.33972602739726</v>
      </c>
      <c r="H81" s="60">
        <v>0.2328767123287671</v>
      </c>
      <c r="I81" s="60">
        <v>0.1095890410958904</v>
      </c>
      <c r="J81" s="60">
        <v>0.0684931506849315</v>
      </c>
      <c r="K81" s="60">
        <v>0.04657534246575343</v>
      </c>
      <c r="L81" s="60">
        <v>0.24383561643835616</v>
      </c>
      <c r="M81" s="60">
        <v>0</v>
      </c>
      <c r="N81" s="60">
        <v>59.224657534246575</v>
      </c>
      <c r="O81" s="60">
        <v>0.589041095890411</v>
      </c>
      <c r="P81" s="60">
        <v>59.81369863013698</v>
      </c>
      <c r="Q81" s="99" t="e">
        <f>+P81/#REF!</f>
        <v>#REF!</v>
      </c>
      <c r="R81" s="5" t="s">
        <v>74</v>
      </c>
      <c r="S81" s="61">
        <v>0.0003296109272614606</v>
      </c>
      <c r="T81" s="61">
        <v>0.0002568671530652338</v>
      </c>
      <c r="U81" s="61">
        <v>0.00014236205057981295</v>
      </c>
      <c r="V81" s="61">
        <v>0</v>
      </c>
      <c r="W81" s="61">
        <v>0.9604986257165457</v>
      </c>
      <c r="X81" s="61">
        <v>0.0009017665872670026</v>
      </c>
      <c r="Y81" s="61">
        <v>0.0005474661725784459</v>
      </c>
      <c r="Z81" s="61">
        <v>0.0006649626776397921</v>
      </c>
      <c r="AA81" s="61">
        <v>0.0008483668937295706</v>
      </c>
      <c r="AB81" s="61"/>
      <c r="AC81" s="61">
        <v>0</v>
      </c>
      <c r="AD81" s="61">
        <v>0.04028699165430097</v>
      </c>
    </row>
    <row r="82" spans="2:30" s="55" customFormat="1" ht="15" customHeight="1">
      <c r="B82" s="59" t="s">
        <v>69</v>
      </c>
      <c r="C82" s="60">
        <v>5.375342465753425</v>
      </c>
      <c r="D82" s="60">
        <v>2.649315068493151</v>
      </c>
      <c r="E82" s="60">
        <v>3.7534246575342465</v>
      </c>
      <c r="F82" s="60">
        <v>3.0657534246575344</v>
      </c>
      <c r="G82" s="60">
        <v>1.2356164383561643</v>
      </c>
      <c r="H82" s="60">
        <v>243.3095890410959</v>
      </c>
      <c r="I82" s="60">
        <v>17.446575342465753</v>
      </c>
      <c r="J82" s="60">
        <v>1.3506849315068492</v>
      </c>
      <c r="K82" s="60">
        <v>13.002739726027396</v>
      </c>
      <c r="L82" s="60">
        <v>1.2904109589041095</v>
      </c>
      <c r="M82" s="60">
        <v>0.9041095890410958</v>
      </c>
      <c r="N82" s="60">
        <v>293.3835616438356</v>
      </c>
      <c r="O82" s="60">
        <v>4.7534246575342465</v>
      </c>
      <c r="P82" s="60">
        <v>298.13698630136986</v>
      </c>
      <c r="Q82" s="99" t="e">
        <f>+P82/#REF!</f>
        <v>#REF!</v>
      </c>
      <c r="R82" s="5" t="s">
        <v>69</v>
      </c>
      <c r="S82" s="61">
        <v>0.02086118191248341</v>
      </c>
      <c r="T82" s="61">
        <v>0.009199649519040039</v>
      </c>
      <c r="U82" s="61">
        <v>0.021670667699371527</v>
      </c>
      <c r="V82" s="61">
        <v>0.04134417715850596</v>
      </c>
      <c r="W82" s="61">
        <v>0.02034304875543167</v>
      </c>
      <c r="X82" s="61">
        <v>0.9421657303765645</v>
      </c>
      <c r="Y82" s="61">
        <v>0.08715661467448858</v>
      </c>
      <c r="Z82" s="61">
        <v>0.013113064003056698</v>
      </c>
      <c r="AA82" s="61">
        <v>0.23684407515532596</v>
      </c>
      <c r="AB82" s="61"/>
      <c r="AC82" s="61">
        <v>0.0006150116688679892</v>
      </c>
      <c r="AD82" s="61">
        <v>0.19957128654766249</v>
      </c>
    </row>
    <row r="83" spans="2:30" s="55" customFormat="1" ht="15" customHeight="1">
      <c r="B83" s="59" t="s">
        <v>124</v>
      </c>
      <c r="C83" s="60">
        <v>8.26027397260274</v>
      </c>
      <c r="D83" s="60">
        <v>1.8383561643835618</v>
      </c>
      <c r="E83" s="60">
        <v>3.6136986301369864</v>
      </c>
      <c r="F83" s="60">
        <v>1.1342465753424658</v>
      </c>
      <c r="G83" s="60">
        <v>1.4219178082191781</v>
      </c>
      <c r="H83" s="60">
        <v>14.583561643835617</v>
      </c>
      <c r="I83" s="60">
        <v>216.7178082191781</v>
      </c>
      <c r="J83" s="60">
        <v>0.673972602739726</v>
      </c>
      <c r="K83" s="60">
        <v>0.6054794520547945</v>
      </c>
      <c r="L83" s="60">
        <v>0.7698630136986301</v>
      </c>
      <c r="M83" s="60">
        <v>0.32054794520547947</v>
      </c>
      <c r="N83" s="60">
        <v>249.93972602739726</v>
      </c>
      <c r="O83" s="60">
        <v>3.389041095890411</v>
      </c>
      <c r="P83" s="60">
        <v>253.32876712328766</v>
      </c>
      <c r="Q83" s="99" t="e">
        <f>+P83/#REF!</f>
        <v>#REF!</v>
      </c>
      <c r="R83" s="5" t="s">
        <v>124</v>
      </c>
      <c r="S83" s="61">
        <v>0.032057320828816245</v>
      </c>
      <c r="T83" s="61">
        <v>0.0063836244335841435</v>
      </c>
      <c r="U83" s="61">
        <v>0.02086394941275259</v>
      </c>
      <c r="V83" s="61">
        <v>0.015296237125667087</v>
      </c>
      <c r="W83" s="61">
        <v>0.023410293357137558</v>
      </c>
      <c r="X83" s="61">
        <v>0.05647180640026184</v>
      </c>
      <c r="Y83" s="61">
        <v>1.0826417295825057</v>
      </c>
      <c r="Z83" s="61">
        <v>0.006543232747975555</v>
      </c>
      <c r="AA83" s="61">
        <v>0.011028769618484417</v>
      </c>
      <c r="AB83" s="61"/>
      <c r="AC83" s="61">
        <v>0.00021804959168955981</v>
      </c>
      <c r="AD83" s="61">
        <v>0.17001904402269366</v>
      </c>
    </row>
    <row r="84" spans="2:30" s="55" customFormat="1" ht="15" customHeight="1">
      <c r="B84" s="59" t="s">
        <v>71</v>
      </c>
      <c r="C84" s="60">
        <v>0.8438356164383561</v>
      </c>
      <c r="D84" s="60">
        <v>1.3506849315068492</v>
      </c>
      <c r="E84" s="60">
        <v>0.3287671232876712</v>
      </c>
      <c r="F84" s="60">
        <v>0.043835616438356165</v>
      </c>
      <c r="G84" s="60">
        <v>0.0136986301369863</v>
      </c>
      <c r="H84" s="60">
        <v>0.6986301369863014</v>
      </c>
      <c r="I84" s="60">
        <v>0.4</v>
      </c>
      <c r="J84" s="60">
        <v>101.07397260273973</v>
      </c>
      <c r="K84" s="60">
        <v>0.07671232876712329</v>
      </c>
      <c r="L84" s="60">
        <v>3.208219178082192</v>
      </c>
      <c r="M84" s="60">
        <v>0.15616438356164383</v>
      </c>
      <c r="N84" s="60">
        <v>108.1945205479452</v>
      </c>
      <c r="O84" s="60">
        <v>3.6465753424657534</v>
      </c>
      <c r="P84" s="60">
        <v>111.84109589041095</v>
      </c>
      <c r="Q84" s="99" t="e">
        <f>+P84/#REF!</f>
        <v>#REF!</v>
      </c>
      <c r="R84" s="5" t="s">
        <v>71</v>
      </c>
      <c r="S84" s="61">
        <v>0.003274844051500963</v>
      </c>
      <c r="T84" s="61">
        <v>0.004690203943005935</v>
      </c>
      <c r="U84" s="61">
        <v>0.0018981606743975058</v>
      </c>
      <c r="V84" s="61">
        <v>0.000591158922731095</v>
      </c>
      <c r="W84" s="61">
        <v>0.00022553269130190325</v>
      </c>
      <c r="X84" s="61">
        <v>0.0027052997618010085</v>
      </c>
      <c r="Y84" s="61">
        <v>0.0019982515299113274</v>
      </c>
      <c r="Z84" s="61">
        <v>0.9812721241394884</v>
      </c>
      <c r="AA84" s="61">
        <v>0.0013973101779075283</v>
      </c>
      <c r="AB84" s="61"/>
      <c r="AC84" s="61">
        <v>0.0001062292882590163</v>
      </c>
      <c r="AD84" s="61">
        <v>0.07359826004625987</v>
      </c>
    </row>
    <row r="85" spans="2:30" s="55" customFormat="1" ht="15" customHeight="1">
      <c r="B85" s="59" t="s">
        <v>155</v>
      </c>
      <c r="C85" s="60">
        <v>0.20821917808219179</v>
      </c>
      <c r="D85" s="60">
        <v>0</v>
      </c>
      <c r="E85" s="60">
        <v>0.4054794520547945</v>
      </c>
      <c r="F85" s="60">
        <v>0.5013698630136987</v>
      </c>
      <c r="G85" s="60">
        <v>0.5561643835616439</v>
      </c>
      <c r="H85" s="60">
        <v>0.4328767123287671</v>
      </c>
      <c r="I85" s="60">
        <v>0.2356164383561644</v>
      </c>
      <c r="J85" s="60">
        <v>0.03287671232876712</v>
      </c>
      <c r="K85" s="60">
        <v>58.895890410958906</v>
      </c>
      <c r="L85" s="60">
        <v>0.2219178082191781</v>
      </c>
      <c r="M85" s="60">
        <v>0.09041095890410959</v>
      </c>
      <c r="N85" s="60">
        <v>61.58082191780822</v>
      </c>
      <c r="O85" s="60">
        <v>0.5917808219178082</v>
      </c>
      <c r="P85" s="60">
        <v>62.172602739726024</v>
      </c>
      <c r="Q85" s="99" t="e">
        <f>+P85/#REF!</f>
        <v>#REF!</v>
      </c>
      <c r="R85" s="5" t="s">
        <v>155</v>
      </c>
      <c r="S85" s="61">
        <v>0.0008080784023184194</v>
      </c>
      <c r="T85" s="61">
        <v>0</v>
      </c>
      <c r="U85" s="61">
        <v>0.002341064831756924</v>
      </c>
      <c r="V85" s="61">
        <v>0.006761380178736901</v>
      </c>
      <c r="W85" s="61">
        <v>0.009156627266857271</v>
      </c>
      <c r="X85" s="61">
        <v>0.001676224950449252</v>
      </c>
      <c r="Y85" s="61">
        <v>0.0011770522710436587</v>
      </c>
      <c r="Z85" s="61">
        <v>0.0003191820852671002</v>
      </c>
      <c r="AA85" s="61">
        <v>1.0727848890885046</v>
      </c>
      <c r="AB85" s="61"/>
      <c r="AC85" s="61">
        <v>6.150116688679892E-05</v>
      </c>
      <c r="AD85" s="61">
        <v>0.04188974933680543</v>
      </c>
    </row>
    <row r="86" spans="2:30" s="55" customFormat="1" ht="15" customHeight="1">
      <c r="B86" s="59" t="s">
        <v>157</v>
      </c>
      <c r="C86" s="60">
        <v>0.8328767123287671</v>
      </c>
      <c r="D86" s="60">
        <v>0.9013698630136986</v>
      </c>
      <c r="E86" s="60">
        <v>0.7150684931506849</v>
      </c>
      <c r="F86" s="60">
        <v>2.8109589041095893</v>
      </c>
      <c r="G86" s="60">
        <v>3.6794520547945204</v>
      </c>
      <c r="H86" s="60">
        <v>1.4109589041095891</v>
      </c>
      <c r="I86" s="60">
        <v>1.3150684931506849</v>
      </c>
      <c r="J86" s="60">
        <v>0.1232876712328767</v>
      </c>
      <c r="K86" s="60">
        <v>0.27945205479452057</v>
      </c>
      <c r="L86" s="60">
        <v>0.2465753424657534</v>
      </c>
      <c r="M86" s="60">
        <v>0.01643835616438356</v>
      </c>
      <c r="N86" s="60">
        <v>12.331506849315069</v>
      </c>
      <c r="O86" s="60">
        <v>0.1506849315068493</v>
      </c>
      <c r="P86" s="60">
        <v>12.482191780821918</v>
      </c>
      <c r="Q86" s="99" t="e">
        <f>+P86/#REF!</f>
        <v>#REF!</v>
      </c>
      <c r="R86" s="5" t="s">
        <v>157</v>
      </c>
      <c r="S86" s="61">
        <v>0.0032323136092736776</v>
      </c>
      <c r="T86" s="61">
        <v>0.003129973828091182</v>
      </c>
      <c r="U86" s="61">
        <v>0.004128499466814575</v>
      </c>
      <c r="V86" s="61">
        <v>0.037908065920131476</v>
      </c>
      <c r="W86" s="61">
        <v>0.06057808088369121</v>
      </c>
      <c r="X86" s="61">
        <v>0.005463644616970664</v>
      </c>
      <c r="Y86" s="61">
        <v>0.006569594070941351</v>
      </c>
      <c r="Z86" s="61">
        <v>0.0011969328197516257</v>
      </c>
      <c r="AA86" s="61">
        <v>0.005090201362377424</v>
      </c>
      <c r="AB86" s="61"/>
      <c r="AC86" s="61">
        <v>1.1182030343054347E-05</v>
      </c>
      <c r="AD86" s="61">
        <v>0.008388386429014603</v>
      </c>
    </row>
    <row r="87" spans="2:30" s="55" customFormat="1" ht="15" customHeight="1">
      <c r="B87" s="59" t="s">
        <v>77</v>
      </c>
      <c r="C87" s="60">
        <v>49.446575342465756</v>
      </c>
      <c r="D87" s="60">
        <v>3.254794520547945</v>
      </c>
      <c r="E87" s="60">
        <v>33.55068493150685</v>
      </c>
      <c r="F87" s="60">
        <v>2.789041095890411</v>
      </c>
      <c r="G87" s="60">
        <v>2.9178082191780823</v>
      </c>
      <c r="H87" s="60">
        <v>36.38630136986301</v>
      </c>
      <c r="I87" s="60">
        <v>11.068493150684931</v>
      </c>
      <c r="J87" s="60">
        <v>1.2712328767123289</v>
      </c>
      <c r="K87" s="60">
        <v>0.3232876712328767</v>
      </c>
      <c r="L87" s="60">
        <v>0.46301369863013697</v>
      </c>
      <c r="M87" s="60">
        <v>20.71232876712329</v>
      </c>
      <c r="N87" s="60">
        <v>162.18356164383562</v>
      </c>
      <c r="O87" s="60">
        <v>0</v>
      </c>
      <c r="P87" s="60">
        <v>162.18356164383562</v>
      </c>
      <c r="Q87" s="99" t="e">
        <f>+P87/#REF!</f>
        <v>#REF!</v>
      </c>
      <c r="R87" s="5" t="s">
        <v>77</v>
      </c>
      <c r="S87" s="61">
        <v>0.191897355329511</v>
      </c>
      <c r="T87" s="61">
        <v>0.011302154734870286</v>
      </c>
      <c r="U87" s="61">
        <v>0.1937072968222655</v>
      </c>
      <c r="V87" s="61">
        <v>0.03761248645876592</v>
      </c>
      <c r="W87" s="61">
        <v>0.048038463247305395</v>
      </c>
      <c r="X87" s="61">
        <v>0.14089837700580074</v>
      </c>
      <c r="Y87" s="61">
        <v>0.05529408343042304</v>
      </c>
      <c r="Z87" s="61">
        <v>0.012341707296994542</v>
      </c>
      <c r="AA87" s="61">
        <v>0.005888664321181725</v>
      </c>
      <c r="AB87" s="61"/>
      <c r="AC87" s="61">
        <v>0.014089358232248479</v>
      </c>
      <c r="AD87" s="61">
        <v>0.11032377503629803</v>
      </c>
    </row>
    <row r="88" spans="2:30" s="55" customFormat="1" ht="15" customHeight="1">
      <c r="B88" s="59" t="s">
        <v>58</v>
      </c>
      <c r="C88" s="60">
        <v>373.13424657534244</v>
      </c>
      <c r="D88" s="60">
        <v>445.09589041095893</v>
      </c>
      <c r="E88" s="60">
        <v>259.11506849315066</v>
      </c>
      <c r="F88" s="60">
        <v>107.74246575342465</v>
      </c>
      <c r="G88" s="60">
        <v>85.23013698630137</v>
      </c>
      <c r="H88" s="60">
        <v>383.3232876712329</v>
      </c>
      <c r="I88" s="60">
        <v>330.44109589041096</v>
      </c>
      <c r="J88" s="60">
        <v>146.68493150684932</v>
      </c>
      <c r="K88" s="60">
        <v>92.74794520547945</v>
      </c>
      <c r="L88" s="60">
        <v>20.80821917808219</v>
      </c>
      <c r="M88" s="60">
        <v>24.545205479452054</v>
      </c>
      <c r="N88" s="60">
        <v>2268.868493150685</v>
      </c>
      <c r="O88" s="60">
        <v>55.26027397260274</v>
      </c>
      <c r="P88" s="60">
        <v>2324.1287671232876</v>
      </c>
      <c r="R88" s="5" t="s">
        <v>58</v>
      </c>
      <c r="S88" s="61">
        <v>1.4480977621757212</v>
      </c>
      <c r="T88" s="61">
        <v>1.5455791735917734</v>
      </c>
      <c r="U88" s="61">
        <v>1.4960195175207742</v>
      </c>
      <c r="V88" s="61">
        <v>1.4529947372076903</v>
      </c>
      <c r="W88" s="61">
        <v>1.4032192987421817</v>
      </c>
      <c r="X88" s="61">
        <v>1.4843396296975078</v>
      </c>
      <c r="Y88" s="61">
        <v>1.6507610635214733</v>
      </c>
      <c r="Z88" s="61">
        <v>1.424084070433379</v>
      </c>
      <c r="AA88" s="61">
        <v>1.6893979090251265</v>
      </c>
      <c r="AB88" s="61"/>
      <c r="AC88" s="61">
        <v>0.016696634973903984</v>
      </c>
      <c r="AD88" s="61">
        <v>1.5433755103676665</v>
      </c>
    </row>
    <row r="89" spans="2:30" s="55" customFormat="1" ht="12.75">
      <c r="B89" s="70" t="s">
        <v>205</v>
      </c>
      <c r="C89" s="65"/>
      <c r="D89" s="65"/>
      <c r="E89" s="65"/>
      <c r="F89" s="65"/>
      <c r="G89" s="65"/>
      <c r="H89" s="65"/>
      <c r="I89" s="65"/>
      <c r="J89" s="65"/>
      <c r="K89" s="65"/>
      <c r="L89" s="65"/>
      <c r="M89" s="65"/>
      <c r="N89" s="65"/>
      <c r="O89" s="65"/>
      <c r="P89" s="65"/>
      <c r="R89" s="5" t="s">
        <v>92</v>
      </c>
      <c r="S89" s="10">
        <v>257672</v>
      </c>
      <c r="T89" s="10">
        <v>287980</v>
      </c>
      <c r="U89" s="10">
        <v>173203</v>
      </c>
      <c r="V89" s="10">
        <v>74152</v>
      </c>
      <c r="W89" s="10">
        <v>60739</v>
      </c>
      <c r="X89" s="10">
        <v>258245</v>
      </c>
      <c r="Y89" s="10">
        <v>200175</v>
      </c>
      <c r="Z89" s="10">
        <v>103003</v>
      </c>
      <c r="AA89" s="10">
        <v>54900</v>
      </c>
      <c r="AB89" s="10"/>
      <c r="AC89" s="10">
        <v>1470069</v>
      </c>
      <c r="AD89" s="10">
        <v>1470069</v>
      </c>
    </row>
    <row r="90" s="66" customFormat="1" ht="12.75">
      <c r="B90" s="95"/>
    </row>
    <row r="91" s="66" customFormat="1" ht="12.75">
      <c r="B91" s="95" t="s">
        <v>245</v>
      </c>
    </row>
    <row r="92" s="66" customFormat="1" ht="12.75"/>
    <row r="93" s="66" customFormat="1" ht="12.75"/>
    <row r="94" spans="3:14" s="66" customFormat="1" ht="12.75">
      <c r="C94" s="8"/>
      <c r="D94" s="8"/>
      <c r="E94" s="8"/>
      <c r="F94" s="8"/>
      <c r="G94" s="8"/>
      <c r="H94" s="8"/>
      <c r="I94" s="8"/>
      <c r="J94" s="8"/>
      <c r="K94" s="8"/>
      <c r="L94" s="8"/>
      <c r="M94" s="8"/>
      <c r="N94" s="8"/>
    </row>
    <row r="95" s="55" customFormat="1" ht="12.75"/>
    <row r="96" spans="1:30" s="55" customFormat="1" ht="15.75">
      <c r="A96" s="68"/>
      <c r="B96" s="202" t="s">
        <v>12</v>
      </c>
      <c r="C96" s="202"/>
      <c r="D96" s="202"/>
      <c r="E96" s="202"/>
      <c r="F96" s="202"/>
      <c r="G96" s="202"/>
      <c r="H96" s="202"/>
      <c r="I96" s="202"/>
      <c r="J96" s="202"/>
      <c r="K96" s="202"/>
      <c r="L96" s="202"/>
      <c r="M96" s="202"/>
      <c r="N96" s="202"/>
      <c r="O96" s="202"/>
      <c r="P96" s="202"/>
      <c r="R96" s="229" t="s">
        <v>182</v>
      </c>
      <c r="S96" s="229"/>
      <c r="T96" s="229"/>
      <c r="U96" s="229"/>
      <c r="V96" s="229"/>
      <c r="W96" s="229"/>
      <c r="X96" s="229"/>
      <c r="Y96" s="229"/>
      <c r="Z96" s="229"/>
      <c r="AA96" s="229"/>
      <c r="AB96" s="229"/>
      <c r="AC96" s="229"/>
      <c r="AD96" s="229"/>
    </row>
    <row r="97" spans="18:30" s="55" customFormat="1" ht="12.75">
      <c r="R97" s="37"/>
      <c r="S97" s="37"/>
      <c r="T97" s="37"/>
      <c r="U97" s="37"/>
      <c r="V97" s="37"/>
      <c r="W97" s="37"/>
      <c r="X97" s="37"/>
      <c r="Y97" s="37"/>
      <c r="Z97" s="37"/>
      <c r="AA97" s="37"/>
      <c r="AB97" s="37"/>
      <c r="AC97" s="37"/>
      <c r="AD97" s="37"/>
    </row>
    <row r="98" spans="2:30" s="55" customFormat="1" ht="12.75" customHeight="1">
      <c r="B98" s="219"/>
      <c r="C98" s="222" t="s">
        <v>75</v>
      </c>
      <c r="D98" s="222"/>
      <c r="E98" s="222"/>
      <c r="F98" s="222"/>
      <c r="G98" s="222"/>
      <c r="H98" s="222"/>
      <c r="I98" s="222"/>
      <c r="J98" s="222"/>
      <c r="K98" s="222"/>
      <c r="L98" s="222"/>
      <c r="M98" s="222"/>
      <c r="N98" s="235" t="s">
        <v>78</v>
      </c>
      <c r="O98" s="235" t="s">
        <v>76</v>
      </c>
      <c r="P98" s="222" t="s">
        <v>58</v>
      </c>
      <c r="R98" s="230"/>
      <c r="S98" s="232" t="s">
        <v>75</v>
      </c>
      <c r="T98" s="232"/>
      <c r="U98" s="232"/>
      <c r="V98" s="232"/>
      <c r="W98" s="232"/>
      <c r="X98" s="232"/>
      <c r="Y98" s="232"/>
      <c r="Z98" s="232"/>
      <c r="AA98" s="232"/>
      <c r="AB98" s="232"/>
      <c r="AC98" s="232"/>
      <c r="AD98" s="233" t="s">
        <v>78</v>
      </c>
    </row>
    <row r="99" spans="2:30" s="55" customFormat="1" ht="12.75">
      <c r="B99" s="220"/>
      <c r="C99" s="56" t="s">
        <v>59</v>
      </c>
      <c r="D99" s="56" t="s">
        <v>60</v>
      </c>
      <c r="E99" s="56" t="s">
        <v>61</v>
      </c>
      <c r="F99" s="56" t="s">
        <v>62</v>
      </c>
      <c r="G99" s="56" t="s">
        <v>63</v>
      </c>
      <c r="H99" s="56" t="s">
        <v>64</v>
      </c>
      <c r="I99" s="56" t="s">
        <v>65</v>
      </c>
      <c r="J99" s="56" t="s">
        <v>66</v>
      </c>
      <c r="K99" s="56" t="s">
        <v>67</v>
      </c>
      <c r="L99" s="56">
        <v>88</v>
      </c>
      <c r="M99" s="56">
        <v>99</v>
      </c>
      <c r="N99" s="236"/>
      <c r="O99" s="236"/>
      <c r="P99" s="222"/>
      <c r="R99" s="231"/>
      <c r="S99" s="57" t="s">
        <v>59</v>
      </c>
      <c r="T99" s="57" t="s">
        <v>60</v>
      </c>
      <c r="U99" s="57" t="s">
        <v>61</v>
      </c>
      <c r="V99" s="57" t="s">
        <v>62</v>
      </c>
      <c r="W99" s="57" t="s">
        <v>63</v>
      </c>
      <c r="X99" s="57" t="s">
        <v>64</v>
      </c>
      <c r="Y99" s="57" t="s">
        <v>65</v>
      </c>
      <c r="Z99" s="57" t="s">
        <v>66</v>
      </c>
      <c r="AA99" s="57" t="s">
        <v>67</v>
      </c>
      <c r="AB99" s="57">
        <v>88</v>
      </c>
      <c r="AC99" s="57">
        <v>99</v>
      </c>
      <c r="AD99" s="234"/>
    </row>
    <row r="100" spans="2:32" s="55" customFormat="1" ht="15" customHeight="1">
      <c r="B100" s="59" t="s">
        <v>68</v>
      </c>
      <c r="C100" s="124">
        <v>285.45753424657534</v>
      </c>
      <c r="D100" s="60">
        <v>28.69041095890411</v>
      </c>
      <c r="E100" s="60">
        <v>36.80821917808219</v>
      </c>
      <c r="F100" s="60">
        <v>24.684931506849313</v>
      </c>
      <c r="G100" s="60">
        <v>15.054794520547945</v>
      </c>
      <c r="H100" s="60">
        <v>75.61369863013698</v>
      </c>
      <c r="I100" s="60">
        <v>72.41095890410959</v>
      </c>
      <c r="J100" s="60">
        <v>13.90958904109589</v>
      </c>
      <c r="K100" s="60">
        <v>18.517808219178082</v>
      </c>
      <c r="L100" s="60">
        <v>6.263013698630137</v>
      </c>
      <c r="M100" s="60">
        <v>8.824657534246576</v>
      </c>
      <c r="N100" s="60">
        <v>586.2356164383561</v>
      </c>
      <c r="O100" s="60">
        <v>27.323287671232876</v>
      </c>
      <c r="P100" s="60">
        <v>613.5589041095891</v>
      </c>
      <c r="Q100" s="99">
        <f aca="true" t="shared" si="0" ref="Q100:Q110">+P123/P8</f>
        <v>0.8847599891695355</v>
      </c>
      <c r="R100" s="5" t="s">
        <v>68</v>
      </c>
      <c r="S100" s="61">
        <v>1.1823781917501999</v>
      </c>
      <c r="T100" s="61">
        <v>0.12674966964030038</v>
      </c>
      <c r="U100" s="61">
        <v>0.24786814806507432</v>
      </c>
      <c r="V100" s="61">
        <v>0.3428352277513645</v>
      </c>
      <c r="W100" s="61">
        <v>0.2744281787761559</v>
      </c>
      <c r="X100" s="61">
        <v>0.3262061061798329</v>
      </c>
      <c r="Y100" s="61">
        <v>0.4106817493597212</v>
      </c>
      <c r="Z100" s="61">
        <v>0.17222533350870617</v>
      </c>
      <c r="AA100" s="61">
        <v>0.35341966714075407</v>
      </c>
      <c r="AB100" s="61"/>
      <c r="AC100" s="61">
        <v>0.0009728366398457281</v>
      </c>
      <c r="AD100" s="61">
        <v>0.4344871073379959</v>
      </c>
      <c r="AE100" s="148"/>
      <c r="AF100" s="115"/>
    </row>
    <row r="101" spans="2:32" s="55" customFormat="1" ht="15" customHeight="1">
      <c r="B101" s="62" t="s">
        <v>210</v>
      </c>
      <c r="C101" s="60">
        <v>1.5232876712328767</v>
      </c>
      <c r="D101" s="124">
        <v>397.52054794520546</v>
      </c>
      <c r="E101" s="60">
        <v>0.6602739726027397</v>
      </c>
      <c r="F101" s="60">
        <v>0.136986301369863</v>
      </c>
      <c r="G101" s="60">
        <v>0.14246575342465753</v>
      </c>
      <c r="H101" s="60">
        <v>1.0876712328767124</v>
      </c>
      <c r="I101" s="60">
        <v>0.8191780821917808</v>
      </c>
      <c r="J101" s="60">
        <v>18.383561643835616</v>
      </c>
      <c r="K101" s="60">
        <v>0.052054794520547946</v>
      </c>
      <c r="L101" s="60">
        <v>3.43013698630137</v>
      </c>
      <c r="M101" s="60">
        <v>0.6767123287671233</v>
      </c>
      <c r="N101" s="60">
        <v>424.4328767123288</v>
      </c>
      <c r="O101" s="60">
        <v>9.758904109589041</v>
      </c>
      <c r="P101" s="60">
        <v>434.1917808219178</v>
      </c>
      <c r="Q101" s="99">
        <f t="shared" si="0"/>
        <v>0.9365318137306953</v>
      </c>
      <c r="R101" s="63" t="s">
        <v>156</v>
      </c>
      <c r="S101" s="61">
        <v>0.009229105963320897</v>
      </c>
      <c r="T101" s="61">
        <v>1.3811176004421921</v>
      </c>
      <c r="U101" s="61">
        <v>0.019899051069933855</v>
      </c>
      <c r="V101" s="61">
        <v>0.001921266498876059</v>
      </c>
      <c r="W101" s="61">
        <v>0.00482639959386073</v>
      </c>
      <c r="X101" s="61">
        <v>0.004699795272462144</v>
      </c>
      <c r="Y101" s="61">
        <v>0.0025046577395463903</v>
      </c>
      <c r="Z101" s="61">
        <v>0.2340934610363124</v>
      </c>
      <c r="AA101" s="61">
        <v>0.0012975023080569901</v>
      </c>
      <c r="AB101" s="61"/>
      <c r="AC101" s="61">
        <v>0.00040628043579764127</v>
      </c>
      <c r="AD101" s="61">
        <v>0.2955447893103741</v>
      </c>
      <c r="AE101" s="99"/>
      <c r="AF101" s="115"/>
    </row>
    <row r="102" spans="2:32" s="55" customFormat="1" ht="15" customHeight="1">
      <c r="B102" s="59" t="s">
        <v>72</v>
      </c>
      <c r="C102" s="60">
        <v>0.4</v>
      </c>
      <c r="D102" s="60">
        <v>0.4191780821917808</v>
      </c>
      <c r="E102" s="124">
        <v>180.186301369863</v>
      </c>
      <c r="F102" s="60">
        <v>0.06027397260273973</v>
      </c>
      <c r="G102" s="60">
        <v>0.021917808219178082</v>
      </c>
      <c r="H102" s="60">
        <v>0.23013698630136986</v>
      </c>
      <c r="I102" s="60">
        <v>0.24383561643835616</v>
      </c>
      <c r="J102" s="60">
        <v>0.03287671232876712</v>
      </c>
      <c r="K102" s="60">
        <v>0.09315068493150686</v>
      </c>
      <c r="L102" s="60">
        <v>0.9726027397260274</v>
      </c>
      <c r="M102" s="60">
        <v>0.1726027397260274</v>
      </c>
      <c r="N102" s="60">
        <v>182.83287671232875</v>
      </c>
      <c r="O102" s="60">
        <v>5.767123287671233</v>
      </c>
      <c r="P102" s="60">
        <v>188.6</v>
      </c>
      <c r="Q102" s="99">
        <f t="shared" si="0"/>
        <v>0.7947642679900745</v>
      </c>
      <c r="R102" s="5" t="s">
        <v>72</v>
      </c>
      <c r="S102" s="61">
        <v>0.0026368874180916846</v>
      </c>
      <c r="T102" s="61">
        <v>0.0019978556349518183</v>
      </c>
      <c r="U102" s="61">
        <v>0.9784069196181944</v>
      </c>
      <c r="V102" s="61">
        <v>0.0007020012207431754</v>
      </c>
      <c r="W102" s="61">
        <v>0.0010825569182491355</v>
      </c>
      <c r="X102" s="61">
        <v>0.0019732774733136767</v>
      </c>
      <c r="Y102" s="61">
        <v>0.0007664526416098243</v>
      </c>
      <c r="Z102" s="61">
        <v>0.0017555014689690511</v>
      </c>
      <c r="AA102" s="61">
        <v>0.0002994236095516131</v>
      </c>
      <c r="AB102" s="61"/>
      <c r="AC102" s="61">
        <v>0.0002124585765180326</v>
      </c>
      <c r="AD102" s="61">
        <v>0.11762936819376021</v>
      </c>
      <c r="AE102" s="99"/>
      <c r="AF102" s="115"/>
    </row>
    <row r="103" spans="2:32" s="55" customFormat="1" ht="15" customHeight="1">
      <c r="B103" s="59" t="s">
        <v>73</v>
      </c>
      <c r="C103" s="60">
        <v>0.35342465753424657</v>
      </c>
      <c r="D103" s="60">
        <v>0.0821917808219178</v>
      </c>
      <c r="E103" s="60">
        <v>0.18356164383561643</v>
      </c>
      <c r="F103" s="124">
        <v>68.9013698630137</v>
      </c>
      <c r="G103" s="60">
        <v>0.03287671232876712</v>
      </c>
      <c r="H103" s="60">
        <v>0.2465753424657534</v>
      </c>
      <c r="I103" s="60">
        <v>0.12602739726027398</v>
      </c>
      <c r="J103" s="60">
        <v>0</v>
      </c>
      <c r="K103" s="60">
        <v>0.019178082191780823</v>
      </c>
      <c r="L103" s="60">
        <v>2.4767123287671233</v>
      </c>
      <c r="M103" s="60">
        <v>0.00821917808219178</v>
      </c>
      <c r="N103" s="60">
        <v>72.43013698630136</v>
      </c>
      <c r="O103" s="60">
        <v>1.0164383561643835</v>
      </c>
      <c r="P103" s="60">
        <v>73.44657534246575</v>
      </c>
      <c r="Q103" s="99">
        <f t="shared" si="0"/>
        <v>0.9362855687359</v>
      </c>
      <c r="R103" s="5" t="s">
        <v>73</v>
      </c>
      <c r="S103" s="61">
        <v>0.0013928719829435915</v>
      </c>
      <c r="T103" s="61">
        <v>0.0007515742626723506</v>
      </c>
      <c r="U103" s="61">
        <v>0.005093397809633308</v>
      </c>
      <c r="V103" s="61">
        <v>0.9680227359721683</v>
      </c>
      <c r="W103" s="61">
        <v>0.0006314915356453292</v>
      </c>
      <c r="X103" s="61">
        <v>0.0011776010727839684</v>
      </c>
      <c r="Y103" s="61">
        <v>0.0014234120487039593</v>
      </c>
      <c r="Z103" s="61">
        <v>0.0005585686492174253</v>
      </c>
      <c r="AA103" s="61">
        <v>0.0004990393492526886</v>
      </c>
      <c r="AB103" s="61"/>
      <c r="AC103" s="61">
        <v>3.727343447684782E-06</v>
      </c>
      <c r="AD103" s="61">
        <v>0.05163675245250113</v>
      </c>
      <c r="AE103" s="99"/>
      <c r="AF103" s="115"/>
    </row>
    <row r="104" spans="2:32" s="55" customFormat="1" ht="15" customHeight="1">
      <c r="B104" s="59" t="s">
        <v>74</v>
      </c>
      <c r="C104" s="60">
        <v>0.04657534246575343</v>
      </c>
      <c r="D104" s="60">
        <v>0.021917808219178082</v>
      </c>
      <c r="E104" s="60">
        <v>0.00821917808219178</v>
      </c>
      <c r="F104" s="60">
        <v>0.01643835616438356</v>
      </c>
      <c r="G104" s="124">
        <v>56.88767123287671</v>
      </c>
      <c r="H104" s="60">
        <v>0.13150684931506848</v>
      </c>
      <c r="I104" s="60">
        <v>0.038356164383561646</v>
      </c>
      <c r="J104" s="60">
        <v>0.0136986301369863</v>
      </c>
      <c r="K104" s="60">
        <v>0.1095890410958904</v>
      </c>
      <c r="L104" s="60">
        <v>0.19452054794520549</v>
      </c>
      <c r="M104" s="60">
        <v>0</v>
      </c>
      <c r="N104" s="60">
        <v>57.46849315068493</v>
      </c>
      <c r="O104" s="60">
        <v>0.37534246575342467</v>
      </c>
      <c r="P104" s="60">
        <v>57.843835616438355</v>
      </c>
      <c r="Q104" s="99">
        <f t="shared" si="0"/>
        <v>0.9594788934946282</v>
      </c>
      <c r="R104" s="5" t="s">
        <v>74</v>
      </c>
      <c r="S104" s="61">
        <v>0.0003296109272614606</v>
      </c>
      <c r="T104" s="61">
        <v>0.0002568671530652338</v>
      </c>
      <c r="U104" s="61">
        <v>0.00014236205057981295</v>
      </c>
      <c r="V104" s="61">
        <v>0</v>
      </c>
      <c r="W104" s="61">
        <v>0.9604986257165457</v>
      </c>
      <c r="X104" s="61">
        <v>0.0009017665872670026</v>
      </c>
      <c r="Y104" s="61">
        <v>0.0005474661725784459</v>
      </c>
      <c r="Z104" s="61">
        <v>0.0006649626776397921</v>
      </c>
      <c r="AA104" s="61">
        <v>0.0008483668937295706</v>
      </c>
      <c r="AB104" s="61"/>
      <c r="AC104" s="61">
        <v>0</v>
      </c>
      <c r="AD104" s="61">
        <v>0.04028699165430097</v>
      </c>
      <c r="AE104" s="99"/>
      <c r="AF104" s="115"/>
    </row>
    <row r="105" spans="2:32" s="55" customFormat="1" ht="15" customHeight="1">
      <c r="B105" s="59" t="s">
        <v>69</v>
      </c>
      <c r="C105" s="60">
        <v>5.035616438356165</v>
      </c>
      <c r="D105" s="60">
        <v>1.789041095890411</v>
      </c>
      <c r="E105" s="60">
        <v>3.536986301369863</v>
      </c>
      <c r="F105" s="60">
        <v>1.4684931506849315</v>
      </c>
      <c r="G105" s="60">
        <v>1.8821917808219177</v>
      </c>
      <c r="H105" s="124">
        <v>240.78630136986303</v>
      </c>
      <c r="I105" s="60">
        <v>15.808219178082192</v>
      </c>
      <c r="J105" s="60">
        <v>1.9123287671232876</v>
      </c>
      <c r="K105" s="60">
        <v>13.536986301369863</v>
      </c>
      <c r="L105" s="60">
        <v>0.9863013698630136</v>
      </c>
      <c r="M105" s="60">
        <v>0.4136986301369863</v>
      </c>
      <c r="N105" s="60">
        <v>287.15616438356165</v>
      </c>
      <c r="O105" s="60">
        <v>4.2246575342465755</v>
      </c>
      <c r="P105" s="60">
        <v>291.3808219178082</v>
      </c>
      <c r="Q105" s="99">
        <f t="shared" si="0"/>
        <v>0.9767809602086944</v>
      </c>
      <c r="R105" s="5" t="s">
        <v>69</v>
      </c>
      <c r="S105" s="61">
        <v>0.02086118191248341</v>
      </c>
      <c r="T105" s="61">
        <v>0.009199649519040039</v>
      </c>
      <c r="U105" s="61">
        <v>0.021670667699371527</v>
      </c>
      <c r="V105" s="61">
        <v>0.04134417715850596</v>
      </c>
      <c r="W105" s="61">
        <v>0.02034304875543167</v>
      </c>
      <c r="X105" s="61">
        <v>0.9421657303765645</v>
      </c>
      <c r="Y105" s="61">
        <v>0.08715661467448858</v>
      </c>
      <c r="Z105" s="61">
        <v>0.013113064003056698</v>
      </c>
      <c r="AA105" s="61">
        <v>0.23684407515532596</v>
      </c>
      <c r="AB105" s="61"/>
      <c r="AC105" s="61">
        <v>0.0006150116688679892</v>
      </c>
      <c r="AD105" s="61">
        <v>0.19957128654766249</v>
      </c>
      <c r="AE105" s="99"/>
      <c r="AF105" s="115"/>
    </row>
    <row r="106" spans="2:32" s="55" customFormat="1" ht="15" customHeight="1">
      <c r="B106" s="59" t="s">
        <v>124</v>
      </c>
      <c r="C106" s="60">
        <v>8.476712328767123</v>
      </c>
      <c r="D106" s="60">
        <v>1.643835616438356</v>
      </c>
      <c r="E106" s="60">
        <v>0.810958904109589</v>
      </c>
      <c r="F106" s="60">
        <v>1.010958904109589</v>
      </c>
      <c r="G106" s="60">
        <v>1.2356164383561643</v>
      </c>
      <c r="H106" s="60">
        <v>14.36986301369863</v>
      </c>
      <c r="I106" s="124">
        <v>213.74794520547945</v>
      </c>
      <c r="J106" s="60">
        <v>0.4849315068493151</v>
      </c>
      <c r="K106" s="60">
        <v>1.2575342465753425</v>
      </c>
      <c r="L106" s="60">
        <v>0.8986301369863013</v>
      </c>
      <c r="M106" s="60">
        <v>0.29315068493150687</v>
      </c>
      <c r="N106" s="60">
        <v>244.23013698630137</v>
      </c>
      <c r="O106" s="60">
        <v>3.0082191780821916</v>
      </c>
      <c r="P106" s="60">
        <v>247.23835616438356</v>
      </c>
      <c r="Q106" s="99">
        <f t="shared" si="0"/>
        <v>0.933625560294074</v>
      </c>
      <c r="R106" s="5" t="s">
        <v>124</v>
      </c>
      <c r="S106" s="61">
        <v>0.032057320828816245</v>
      </c>
      <c r="T106" s="61">
        <v>0.0063836244335841435</v>
      </c>
      <c r="U106" s="61">
        <v>0.02086394941275259</v>
      </c>
      <c r="V106" s="61">
        <v>0.015296237125667087</v>
      </c>
      <c r="W106" s="61">
        <v>0.023410293357137558</v>
      </c>
      <c r="X106" s="61">
        <v>0.05647180640026184</v>
      </c>
      <c r="Y106" s="61">
        <v>1.0826417295825057</v>
      </c>
      <c r="Z106" s="61">
        <v>0.006543232747975555</v>
      </c>
      <c r="AA106" s="61">
        <v>0.011028769618484417</v>
      </c>
      <c r="AB106" s="61"/>
      <c r="AC106" s="61">
        <v>0.00021804959168955981</v>
      </c>
      <c r="AD106" s="61">
        <v>0.17001904402269366</v>
      </c>
      <c r="AE106" s="99"/>
      <c r="AF106" s="115"/>
    </row>
    <row r="107" spans="2:32" s="55" customFormat="1" ht="15" customHeight="1">
      <c r="B107" s="59" t="s">
        <v>71</v>
      </c>
      <c r="C107" s="60">
        <v>1.2904109589041095</v>
      </c>
      <c r="D107" s="60">
        <v>1.263013698630137</v>
      </c>
      <c r="E107" s="60">
        <v>0.0821917808219178</v>
      </c>
      <c r="F107" s="60">
        <v>0.22465753424657534</v>
      </c>
      <c r="G107" s="60">
        <v>0.0136986301369863</v>
      </c>
      <c r="H107" s="60">
        <v>0.2465753424657534</v>
      </c>
      <c r="I107" s="60">
        <v>0.5424657534246575</v>
      </c>
      <c r="J107" s="124">
        <v>110.07397260273973</v>
      </c>
      <c r="K107" s="60">
        <v>0</v>
      </c>
      <c r="L107" s="60">
        <v>3.6191780821917807</v>
      </c>
      <c r="M107" s="60">
        <v>0.2136986301369863</v>
      </c>
      <c r="N107" s="60">
        <v>117.56986301369864</v>
      </c>
      <c r="O107" s="60">
        <v>3.780821917808219</v>
      </c>
      <c r="P107" s="60">
        <v>121.35068493150685</v>
      </c>
      <c r="Q107" s="99">
        <f t="shared" si="0"/>
        <v>1.5708754208754208</v>
      </c>
      <c r="R107" s="5" t="s">
        <v>71</v>
      </c>
      <c r="S107" s="61">
        <v>0.003274844051500963</v>
      </c>
      <c r="T107" s="61">
        <v>0.004690203943005935</v>
      </c>
      <c r="U107" s="61">
        <v>0.0018981606743975058</v>
      </c>
      <c r="V107" s="61">
        <v>0.000591158922731095</v>
      </c>
      <c r="W107" s="61">
        <v>0.00022553269130190325</v>
      </c>
      <c r="X107" s="61">
        <v>0.0027052997618010085</v>
      </c>
      <c r="Y107" s="61">
        <v>0.0019982515299113274</v>
      </c>
      <c r="Z107" s="61">
        <v>0.9812721241394884</v>
      </c>
      <c r="AA107" s="61">
        <v>0.0013973101779075283</v>
      </c>
      <c r="AB107" s="61"/>
      <c r="AC107" s="61">
        <v>0.0001062292882590163</v>
      </c>
      <c r="AD107" s="61">
        <v>0.07359826004625987</v>
      </c>
      <c r="AE107" s="99"/>
      <c r="AF107" s="115"/>
    </row>
    <row r="108" spans="2:32" s="55" customFormat="1" ht="15" customHeight="1">
      <c r="B108" s="59" t="s">
        <v>155</v>
      </c>
      <c r="C108" s="60">
        <v>0.27671232876712326</v>
      </c>
      <c r="D108" s="60">
        <v>0.08767123287671233</v>
      </c>
      <c r="E108" s="60">
        <v>0.03561643835616438</v>
      </c>
      <c r="F108" s="60">
        <v>0.6465753424657534</v>
      </c>
      <c r="G108" s="60">
        <v>0.3150684931506849</v>
      </c>
      <c r="H108" s="60">
        <v>0.29041095890410956</v>
      </c>
      <c r="I108" s="60">
        <v>0.17534246575342466</v>
      </c>
      <c r="J108" s="60">
        <v>0</v>
      </c>
      <c r="K108" s="124">
        <v>51.29041095890411</v>
      </c>
      <c r="L108" s="60">
        <v>0.08493150684931507</v>
      </c>
      <c r="M108" s="60">
        <v>0.07123287671232877</v>
      </c>
      <c r="N108" s="60">
        <v>53.273972602739725</v>
      </c>
      <c r="O108" s="60">
        <v>0.3232876712328767</v>
      </c>
      <c r="P108" s="60">
        <v>53.5972602739726</v>
      </c>
      <c r="Q108" s="99">
        <f t="shared" si="0"/>
        <v>0.89758926125468</v>
      </c>
      <c r="R108" s="5" t="s">
        <v>155</v>
      </c>
      <c r="S108" s="61">
        <v>0.0008080784023184194</v>
      </c>
      <c r="T108" s="61">
        <v>0</v>
      </c>
      <c r="U108" s="61">
        <v>0.002341064831756924</v>
      </c>
      <c r="V108" s="61">
        <v>0.006761380178736901</v>
      </c>
      <c r="W108" s="61">
        <v>0.009156627266857271</v>
      </c>
      <c r="X108" s="61">
        <v>0.001676224950449252</v>
      </c>
      <c r="Y108" s="61">
        <v>0.0011770522710436587</v>
      </c>
      <c r="Z108" s="61">
        <v>0.0003191820852671002</v>
      </c>
      <c r="AA108" s="61">
        <v>1.0727848890885046</v>
      </c>
      <c r="AB108" s="61"/>
      <c r="AC108" s="61">
        <v>6.150116688679892E-05</v>
      </c>
      <c r="AD108" s="61">
        <v>0.04188974933680543</v>
      </c>
      <c r="AE108" s="99"/>
      <c r="AF108" s="115"/>
    </row>
    <row r="109" spans="2:32" s="55" customFormat="1" ht="15" customHeight="1">
      <c r="B109" s="59" t="s">
        <v>157</v>
      </c>
      <c r="C109" s="60">
        <v>2.1342465753424658</v>
      </c>
      <c r="D109" s="60">
        <v>1.2383561643835617</v>
      </c>
      <c r="E109" s="60">
        <v>0.11232876712328767</v>
      </c>
      <c r="F109" s="60">
        <v>3.665753424657534</v>
      </c>
      <c r="G109" s="60">
        <v>2.8958904109589043</v>
      </c>
      <c r="H109" s="60">
        <v>1.473972602739726</v>
      </c>
      <c r="I109" s="60">
        <v>1.8054794520547945</v>
      </c>
      <c r="J109" s="60">
        <v>0.8876712328767123</v>
      </c>
      <c r="K109" s="60">
        <v>0.2356164383561644</v>
      </c>
      <c r="L109" s="60">
        <v>0.021917808219178082</v>
      </c>
      <c r="M109" s="60">
        <v>0</v>
      </c>
      <c r="N109" s="60">
        <v>14.471232876712328</v>
      </c>
      <c r="O109" s="60">
        <v>0.13972602739726028</v>
      </c>
      <c r="P109" s="60">
        <v>14.610958904109589</v>
      </c>
      <c r="Q109" s="99">
        <f t="shared" si="0"/>
        <v>0.7240746915638546</v>
      </c>
      <c r="R109" s="5" t="s">
        <v>157</v>
      </c>
      <c r="S109" s="61">
        <v>0.0032323136092736776</v>
      </c>
      <c r="T109" s="61">
        <v>0.003129973828091182</v>
      </c>
      <c r="U109" s="61">
        <v>0.004128499466814575</v>
      </c>
      <c r="V109" s="61">
        <v>0.037908065920131476</v>
      </c>
      <c r="W109" s="61">
        <v>0.06057808088369121</v>
      </c>
      <c r="X109" s="61">
        <v>0.005463644616970664</v>
      </c>
      <c r="Y109" s="61">
        <v>0.006569594070941351</v>
      </c>
      <c r="Z109" s="61">
        <v>0.0011969328197516257</v>
      </c>
      <c r="AA109" s="61">
        <v>0.005090201362377424</v>
      </c>
      <c r="AB109" s="61"/>
      <c r="AC109" s="61">
        <v>1.1182030343054347E-05</v>
      </c>
      <c r="AD109" s="61">
        <v>0.008388386429014603</v>
      </c>
      <c r="AE109" s="99"/>
      <c r="AF109" s="115"/>
    </row>
    <row r="110" spans="2:32" s="55" customFormat="1" ht="15" customHeight="1">
      <c r="B110" s="59" t="s">
        <v>77</v>
      </c>
      <c r="C110" s="60">
        <v>47.9041095890411</v>
      </c>
      <c r="D110" s="60">
        <v>0.7753424657534247</v>
      </c>
      <c r="E110" s="60">
        <v>36.95342465753425</v>
      </c>
      <c r="F110" s="60">
        <v>4.273972602739726</v>
      </c>
      <c r="G110" s="60">
        <v>1.295890410958904</v>
      </c>
      <c r="H110" s="60">
        <v>35.276712328767125</v>
      </c>
      <c r="I110" s="60">
        <v>13.4</v>
      </c>
      <c r="J110" s="60">
        <v>0.6712328767123288</v>
      </c>
      <c r="K110" s="60">
        <v>0.4547945205479452</v>
      </c>
      <c r="L110" s="60">
        <v>0</v>
      </c>
      <c r="M110" s="60">
        <v>8.465753424657533</v>
      </c>
      <c r="N110" s="60">
        <v>149.47123287671232</v>
      </c>
      <c r="O110" s="60">
        <v>0</v>
      </c>
      <c r="P110" s="60">
        <v>149.47123287671232</v>
      </c>
      <c r="Q110" s="99">
        <f t="shared" si="0"/>
        <v>0.8783644504519726</v>
      </c>
      <c r="R110" s="5" t="s">
        <v>77</v>
      </c>
      <c r="S110" s="61">
        <v>0.191897355329511</v>
      </c>
      <c r="T110" s="61">
        <v>0.011302154734870286</v>
      </c>
      <c r="U110" s="61">
        <v>0.1937072968222655</v>
      </c>
      <c r="V110" s="61">
        <v>0.03761248645876592</v>
      </c>
      <c r="W110" s="61">
        <v>0.048038463247305395</v>
      </c>
      <c r="X110" s="61">
        <v>0.14089837700580074</v>
      </c>
      <c r="Y110" s="61">
        <v>0.05529408343042304</v>
      </c>
      <c r="Z110" s="61">
        <v>0.012341707296994542</v>
      </c>
      <c r="AA110" s="61">
        <v>0.005888664321181725</v>
      </c>
      <c r="AB110" s="61"/>
      <c r="AC110" s="61">
        <v>0.014089358232248479</v>
      </c>
      <c r="AD110" s="61">
        <v>0.11032377503629803</v>
      </c>
      <c r="AE110" s="99"/>
      <c r="AF110" s="115"/>
    </row>
    <row r="111" spans="2:32" s="55" customFormat="1" ht="15" customHeight="1">
      <c r="B111" s="59" t="s">
        <v>58</v>
      </c>
      <c r="C111" s="60">
        <v>352.8986301369863</v>
      </c>
      <c r="D111" s="60">
        <v>433.53150684931506</v>
      </c>
      <c r="E111" s="60">
        <v>259.37808219178083</v>
      </c>
      <c r="F111" s="60">
        <v>105.09041095890412</v>
      </c>
      <c r="G111" s="60">
        <v>79.77808219178083</v>
      </c>
      <c r="H111" s="60">
        <v>369.75342465753425</v>
      </c>
      <c r="I111" s="60">
        <v>319.1178082191781</v>
      </c>
      <c r="J111" s="60">
        <v>146.36986301369862</v>
      </c>
      <c r="K111" s="60">
        <v>85.56712328767124</v>
      </c>
      <c r="L111" s="60">
        <v>18.947945205479453</v>
      </c>
      <c r="M111" s="60">
        <v>19.13972602739726</v>
      </c>
      <c r="N111" s="60">
        <v>2189.572602739726</v>
      </c>
      <c r="O111" s="60">
        <v>55.71780821917808</v>
      </c>
      <c r="P111" s="60">
        <v>2245.290410958904</v>
      </c>
      <c r="R111" s="5" t="s">
        <v>58</v>
      </c>
      <c r="S111" s="61">
        <v>1.4480977621757212</v>
      </c>
      <c r="T111" s="61">
        <v>1.5455791735917734</v>
      </c>
      <c r="U111" s="61">
        <v>1.4960195175207742</v>
      </c>
      <c r="V111" s="61">
        <v>1.4529947372076903</v>
      </c>
      <c r="W111" s="61">
        <v>1.4032192987421817</v>
      </c>
      <c r="X111" s="61">
        <v>1.4843396296975078</v>
      </c>
      <c r="Y111" s="61">
        <v>1.6507610635214733</v>
      </c>
      <c r="Z111" s="61">
        <v>1.424084070433379</v>
      </c>
      <c r="AA111" s="61">
        <v>1.6893979090251265</v>
      </c>
      <c r="AB111" s="61"/>
      <c r="AC111" s="61">
        <v>0.016696634973903984</v>
      </c>
      <c r="AD111" s="61">
        <v>1.5433755103676665</v>
      </c>
      <c r="AE111" s="99"/>
      <c r="AF111" s="115"/>
    </row>
    <row r="112" spans="2:30" s="55" customFormat="1" ht="12.75">
      <c r="B112" s="70" t="s">
        <v>205</v>
      </c>
      <c r="C112" s="65"/>
      <c r="D112" s="65"/>
      <c r="E112" s="65"/>
      <c r="F112" s="65"/>
      <c r="G112" s="65"/>
      <c r="H112" s="65"/>
      <c r="I112" s="65"/>
      <c r="J112" s="65"/>
      <c r="K112" s="65"/>
      <c r="L112" s="65"/>
      <c r="M112" s="65"/>
      <c r="N112" s="65"/>
      <c r="O112" s="65"/>
      <c r="P112" s="65"/>
      <c r="R112" s="5" t="s">
        <v>92</v>
      </c>
      <c r="S112" s="10">
        <v>257672</v>
      </c>
      <c r="T112" s="10">
        <v>287980</v>
      </c>
      <c r="U112" s="10">
        <v>173203</v>
      </c>
      <c r="V112" s="10">
        <v>74152</v>
      </c>
      <c r="W112" s="10">
        <v>60739</v>
      </c>
      <c r="X112" s="10">
        <v>258245</v>
      </c>
      <c r="Y112" s="10">
        <v>200175</v>
      </c>
      <c r="Z112" s="10">
        <v>103003</v>
      </c>
      <c r="AA112" s="10">
        <v>54900</v>
      </c>
      <c r="AB112" s="10"/>
      <c r="AC112" s="10">
        <v>1470069</v>
      </c>
      <c r="AD112" s="10">
        <v>1470069</v>
      </c>
    </row>
    <row r="113" spans="1:30" s="54" customFormat="1" ht="12.75">
      <c r="A113" s="66"/>
      <c r="B113" s="95"/>
      <c r="C113" s="66"/>
      <c r="D113" s="66"/>
      <c r="E113" s="66"/>
      <c r="F113" s="66"/>
      <c r="G113" s="66"/>
      <c r="H113" s="66"/>
      <c r="I113" s="66"/>
      <c r="J113" s="66"/>
      <c r="K113" s="66"/>
      <c r="L113" s="66"/>
      <c r="M113" s="66"/>
      <c r="N113" s="66"/>
      <c r="O113" s="66"/>
      <c r="P113" s="66"/>
      <c r="R113" s="70"/>
      <c r="S113" s="19"/>
      <c r="T113" s="19"/>
      <c r="U113" s="19"/>
      <c r="V113" s="19"/>
      <c r="W113" s="19"/>
      <c r="X113" s="19"/>
      <c r="Y113" s="19"/>
      <c r="Z113" s="19"/>
      <c r="AA113" s="19"/>
      <c r="AB113" s="19"/>
      <c r="AC113" s="19"/>
      <c r="AD113" s="19"/>
    </row>
    <row r="114" spans="1:16" ht="12.75">
      <c r="A114" s="66"/>
      <c r="B114" s="95" t="s">
        <v>245</v>
      </c>
      <c r="C114" s="66"/>
      <c r="D114" s="66"/>
      <c r="E114" s="66"/>
      <c r="F114" s="66"/>
      <c r="G114" s="66"/>
      <c r="H114" s="66"/>
      <c r="I114" s="66"/>
      <c r="J114" s="66"/>
      <c r="K114" s="66"/>
      <c r="L114" s="66"/>
      <c r="M114" s="66"/>
      <c r="N114" s="66"/>
      <c r="O114" s="66"/>
      <c r="P114" s="66"/>
    </row>
    <row r="115" spans="1:16" ht="12.75">
      <c r="A115" s="66"/>
      <c r="B115" s="66"/>
      <c r="C115" s="66"/>
      <c r="D115" s="66"/>
      <c r="E115" s="66"/>
      <c r="F115" s="66"/>
      <c r="G115" s="66"/>
      <c r="H115" s="66"/>
      <c r="I115" s="66"/>
      <c r="J115" s="66"/>
      <c r="K115" s="66"/>
      <c r="L115" s="66"/>
      <c r="M115" s="66"/>
      <c r="N115" s="66"/>
      <c r="O115" s="66"/>
      <c r="P115" s="66"/>
    </row>
    <row r="116" spans="1:16" s="51" customFormat="1" ht="12.75">
      <c r="A116" s="66"/>
      <c r="B116" s="66"/>
      <c r="C116" s="66"/>
      <c r="D116" s="66"/>
      <c r="E116" s="66"/>
      <c r="F116" s="66"/>
      <c r="G116" s="66"/>
      <c r="H116" s="66"/>
      <c r="I116" s="66"/>
      <c r="J116" s="66"/>
      <c r="K116" s="66"/>
      <c r="L116" s="66"/>
      <c r="M116" s="66"/>
      <c r="N116" s="66"/>
      <c r="O116" s="66"/>
      <c r="P116" s="66"/>
    </row>
    <row r="117" spans="1:16" s="37" customFormat="1" ht="9" customHeight="1">
      <c r="A117" s="66"/>
      <c r="B117" s="66"/>
      <c r="C117" s="8"/>
      <c r="D117" s="8"/>
      <c r="E117" s="8"/>
      <c r="F117" s="8"/>
      <c r="G117" s="8"/>
      <c r="H117" s="8"/>
      <c r="I117" s="8"/>
      <c r="J117" s="8"/>
      <c r="K117" s="8"/>
      <c r="L117" s="8"/>
      <c r="M117" s="8"/>
      <c r="N117" s="8"/>
      <c r="O117" s="66"/>
      <c r="P117" s="66"/>
    </row>
    <row r="118" spans="1:16" s="37" customFormat="1" ht="9" customHeight="1">
      <c r="A118" s="55"/>
      <c r="B118" s="55"/>
      <c r="C118" s="55"/>
      <c r="D118" s="55"/>
      <c r="E118" s="55"/>
      <c r="F118" s="55"/>
      <c r="G118" s="55"/>
      <c r="H118" s="55"/>
      <c r="I118" s="55"/>
      <c r="J118" s="55"/>
      <c r="K118" s="55"/>
      <c r="L118" s="55"/>
      <c r="M118" s="55"/>
      <c r="N118" s="55"/>
      <c r="O118" s="55"/>
      <c r="P118" s="55"/>
    </row>
    <row r="119" spans="1:16" s="37" customFormat="1" ht="15" customHeight="1">
      <c r="A119" s="68"/>
      <c r="B119" s="202" t="s">
        <v>23</v>
      </c>
      <c r="C119" s="202"/>
      <c r="D119" s="202"/>
      <c r="E119" s="202"/>
      <c r="F119" s="202"/>
      <c r="G119" s="202"/>
      <c r="H119" s="202"/>
      <c r="I119" s="202"/>
      <c r="J119" s="202"/>
      <c r="K119" s="202"/>
      <c r="L119" s="202"/>
      <c r="M119" s="202"/>
      <c r="N119" s="202"/>
      <c r="O119" s="202"/>
      <c r="P119" s="202"/>
    </row>
    <row r="120" spans="1:16" s="37" customFormat="1" ht="12" customHeight="1">
      <c r="A120" s="55"/>
      <c r="B120" s="144"/>
      <c r="C120" s="144"/>
      <c r="D120" s="144"/>
      <c r="E120" s="144"/>
      <c r="F120" s="144"/>
      <c r="G120" s="144"/>
      <c r="H120" s="144"/>
      <c r="I120" s="144"/>
      <c r="J120" s="144"/>
      <c r="K120" s="144"/>
      <c r="L120" s="144"/>
      <c r="M120" s="144"/>
      <c r="N120" s="144"/>
      <c r="O120" s="144"/>
      <c r="P120" s="144"/>
    </row>
    <row r="121" spans="1:16" s="37" customFormat="1" ht="12" customHeight="1">
      <c r="A121" s="55"/>
      <c r="B121" s="223"/>
      <c r="C121" s="225" t="s">
        <v>75</v>
      </c>
      <c r="D121" s="225"/>
      <c r="E121" s="225"/>
      <c r="F121" s="225"/>
      <c r="G121" s="225"/>
      <c r="H121" s="225"/>
      <c r="I121" s="225"/>
      <c r="J121" s="225"/>
      <c r="K121" s="225"/>
      <c r="L121" s="225"/>
      <c r="M121" s="225"/>
      <c r="N121" s="238" t="s">
        <v>78</v>
      </c>
      <c r="O121" s="238" t="s">
        <v>76</v>
      </c>
      <c r="P121" s="225" t="s">
        <v>58</v>
      </c>
    </row>
    <row r="122" spans="1:16" s="37" customFormat="1" ht="12" customHeight="1">
      <c r="A122" s="55"/>
      <c r="B122" s="224"/>
      <c r="C122" s="141" t="s">
        <v>59</v>
      </c>
      <c r="D122" s="141" t="s">
        <v>60</v>
      </c>
      <c r="E122" s="141" t="s">
        <v>61</v>
      </c>
      <c r="F122" s="141" t="s">
        <v>62</v>
      </c>
      <c r="G122" s="141" t="s">
        <v>63</v>
      </c>
      <c r="H122" s="141" t="s">
        <v>64</v>
      </c>
      <c r="I122" s="141" t="s">
        <v>65</v>
      </c>
      <c r="J122" s="141" t="s">
        <v>66</v>
      </c>
      <c r="K122" s="141" t="s">
        <v>67</v>
      </c>
      <c r="L122" s="141">
        <v>88</v>
      </c>
      <c r="M122" s="141">
        <v>99</v>
      </c>
      <c r="N122" s="239"/>
      <c r="O122" s="239"/>
      <c r="P122" s="225"/>
    </row>
    <row r="123" spans="1:33" s="37" customFormat="1" ht="15" customHeight="1">
      <c r="A123" s="55"/>
      <c r="B123" s="5" t="s">
        <v>68</v>
      </c>
      <c r="C123" s="124">
        <v>303.31780821917806</v>
      </c>
      <c r="D123" s="60">
        <v>28.695890410958903</v>
      </c>
      <c r="E123" s="60">
        <v>37.679452054794524</v>
      </c>
      <c r="F123" s="60">
        <v>25.81095890410959</v>
      </c>
      <c r="G123" s="60">
        <v>16.235616438356164</v>
      </c>
      <c r="H123" s="60">
        <v>79.33150684931506</v>
      </c>
      <c r="I123" s="60">
        <v>75.43013698630136</v>
      </c>
      <c r="J123" s="60">
        <v>14.493150684931507</v>
      </c>
      <c r="K123" s="60">
        <v>17.194520547945206</v>
      </c>
      <c r="L123" s="60">
        <v>4.619178082191781</v>
      </c>
      <c r="M123" s="60">
        <v>2.136986301369863</v>
      </c>
      <c r="N123" s="60">
        <v>604.945205479452</v>
      </c>
      <c r="O123" s="60">
        <v>21.731506849315068</v>
      </c>
      <c r="P123" s="60">
        <v>626.6767123287672</v>
      </c>
      <c r="AE123" s="148"/>
      <c r="AF123" s="147"/>
      <c r="AG123" s="147"/>
    </row>
    <row r="124" spans="1:33" ht="15" customHeight="1">
      <c r="A124" s="55"/>
      <c r="B124" s="63" t="s">
        <v>210</v>
      </c>
      <c r="C124" s="60">
        <v>1.3150684931506849</v>
      </c>
      <c r="D124" s="124">
        <v>394.5780821917808</v>
      </c>
      <c r="E124" s="60">
        <v>0.9397260273972603</v>
      </c>
      <c r="F124" s="60">
        <v>0.12876712328767123</v>
      </c>
      <c r="G124" s="60">
        <v>0.27671232876712326</v>
      </c>
      <c r="H124" s="60">
        <v>0.9095890410958904</v>
      </c>
      <c r="I124" s="60">
        <v>0.9671232876712329</v>
      </c>
      <c r="J124" s="60">
        <v>20.208219178082192</v>
      </c>
      <c r="K124" s="60">
        <v>0.11232876712328767</v>
      </c>
      <c r="L124" s="60">
        <v>3.3863013698630136</v>
      </c>
      <c r="M124" s="60">
        <v>0.21095890410958903</v>
      </c>
      <c r="N124" s="60">
        <v>423.03287671232874</v>
      </c>
      <c r="O124" s="60">
        <v>11.923287671232877</v>
      </c>
      <c r="P124" s="60">
        <v>434.95616438356166</v>
      </c>
      <c r="AE124" s="148"/>
      <c r="AF124" s="147"/>
      <c r="AG124" s="147"/>
    </row>
    <row r="125" spans="1:33" ht="15" customHeight="1">
      <c r="A125" s="55"/>
      <c r="B125" s="5" t="s">
        <v>72</v>
      </c>
      <c r="C125" s="60">
        <v>0.5397260273972603</v>
      </c>
      <c r="D125" s="60">
        <v>0.273972602739726</v>
      </c>
      <c r="E125" s="124">
        <v>169.27671232876713</v>
      </c>
      <c r="F125" s="60">
        <v>0.049315068493150684</v>
      </c>
      <c r="G125" s="60">
        <v>0.00821917808219178</v>
      </c>
      <c r="H125" s="60">
        <v>0.336986301369863</v>
      </c>
      <c r="I125" s="60">
        <v>0.2356164383561644</v>
      </c>
      <c r="J125" s="60">
        <v>0.057534246575342465</v>
      </c>
      <c r="K125" s="60">
        <v>0.0547945205479452</v>
      </c>
      <c r="L125" s="60">
        <v>0.5917808219178082</v>
      </c>
      <c r="M125" s="60">
        <v>0.01643835616438356</v>
      </c>
      <c r="N125" s="60">
        <v>171.44109589041096</v>
      </c>
      <c r="O125" s="60">
        <v>4.06027397260274</v>
      </c>
      <c r="P125" s="60">
        <v>175.5013698630137</v>
      </c>
      <c r="AE125" s="148"/>
      <c r="AF125" s="147"/>
      <c r="AG125" s="147"/>
    </row>
    <row r="126" spans="1:33" ht="15" customHeight="1">
      <c r="A126" s="55"/>
      <c r="B126" s="5" t="s">
        <v>73</v>
      </c>
      <c r="C126" s="60">
        <v>0.1780821917808219</v>
      </c>
      <c r="D126" s="60">
        <v>0.03287671232876712</v>
      </c>
      <c r="E126" s="60">
        <v>0.13150684931506848</v>
      </c>
      <c r="F126" s="124">
        <v>66.51780821917808</v>
      </c>
      <c r="G126" s="60">
        <v>0.06575342465753424</v>
      </c>
      <c r="H126" s="60">
        <v>0.23013698630136986</v>
      </c>
      <c r="I126" s="60">
        <v>0.09041095890410959</v>
      </c>
      <c r="J126" s="60">
        <v>0.038356164383561646</v>
      </c>
      <c r="K126" s="60">
        <v>0.010958904109589041</v>
      </c>
      <c r="L126" s="60">
        <v>2.4</v>
      </c>
      <c r="M126" s="60">
        <v>0</v>
      </c>
      <c r="N126" s="60">
        <v>69.69589041095891</v>
      </c>
      <c r="O126" s="60">
        <v>0.8</v>
      </c>
      <c r="P126" s="60">
        <v>70.4958904109589</v>
      </c>
      <c r="AE126" s="148"/>
      <c r="AF126" s="147"/>
      <c r="AG126" s="147"/>
    </row>
    <row r="127" spans="1:33" ht="15" customHeight="1">
      <c r="A127" s="55"/>
      <c r="B127" s="5" t="s">
        <v>74</v>
      </c>
      <c r="C127" s="60">
        <v>0.1232876712328767</v>
      </c>
      <c r="D127" s="60">
        <v>0.06027397260273973</v>
      </c>
      <c r="E127" s="60">
        <v>0.005479452054794521</v>
      </c>
      <c r="F127" s="60">
        <v>0</v>
      </c>
      <c r="G127" s="124">
        <v>61.06575342465754</v>
      </c>
      <c r="H127" s="60">
        <v>0.16712328767123288</v>
      </c>
      <c r="I127" s="60">
        <v>0.04657534246575343</v>
      </c>
      <c r="J127" s="60">
        <v>0</v>
      </c>
      <c r="K127" s="60">
        <v>0.0136986301369863</v>
      </c>
      <c r="L127" s="60">
        <v>0.19452054794520549</v>
      </c>
      <c r="M127" s="60">
        <v>0</v>
      </c>
      <c r="N127" s="60">
        <v>61.676712328767124</v>
      </c>
      <c r="O127" s="60">
        <v>0.4712328767123288</v>
      </c>
      <c r="P127" s="60">
        <v>62.14794520547945</v>
      </c>
      <c r="AE127" s="148"/>
      <c r="AF127" s="147"/>
      <c r="AG127" s="147"/>
    </row>
    <row r="128" spans="1:33" ht="15" customHeight="1">
      <c r="A128" s="55"/>
      <c r="B128" s="5" t="s">
        <v>69</v>
      </c>
      <c r="C128" s="60">
        <v>4.96986301369863</v>
      </c>
      <c r="D128" s="60">
        <v>2.632876712328767</v>
      </c>
      <c r="E128" s="60">
        <v>2.0821917808219177</v>
      </c>
      <c r="F128" s="60">
        <v>2.1041095890410957</v>
      </c>
      <c r="G128" s="60">
        <v>1.8602739726027397</v>
      </c>
      <c r="H128" s="124">
        <v>251.35342465753425</v>
      </c>
      <c r="I128" s="60">
        <v>15.405479452054795</v>
      </c>
      <c r="J128" s="60">
        <v>2.6986301369863015</v>
      </c>
      <c r="K128" s="60">
        <v>11.468493150684932</v>
      </c>
      <c r="L128" s="60">
        <v>0.7698630136986301</v>
      </c>
      <c r="M128" s="60">
        <v>0.27123287671232876</v>
      </c>
      <c r="N128" s="60">
        <v>295.6164383561644</v>
      </c>
      <c r="O128" s="60">
        <v>3.9315068493150687</v>
      </c>
      <c r="P128" s="60">
        <v>299.54794520547944</v>
      </c>
      <c r="AE128" s="148"/>
      <c r="AF128" s="147"/>
      <c r="AG128" s="147"/>
    </row>
    <row r="129" spans="1:33" ht="15" customHeight="1">
      <c r="A129" s="55"/>
      <c r="B129" s="5" t="s">
        <v>124</v>
      </c>
      <c r="C129" s="60">
        <v>8.841095890410958</v>
      </c>
      <c r="D129" s="60">
        <v>1.2027397260273973</v>
      </c>
      <c r="E129" s="60">
        <v>0.7452054794520548</v>
      </c>
      <c r="F129" s="60">
        <v>1.4794520547945205</v>
      </c>
      <c r="G129" s="60">
        <v>1.2356164383561643</v>
      </c>
      <c r="H129" s="60">
        <v>15.397260273972602</v>
      </c>
      <c r="I129" s="124">
        <v>222.54794520547946</v>
      </c>
      <c r="J129" s="60">
        <v>1.2821917808219179</v>
      </c>
      <c r="K129" s="60">
        <v>0.6931506849315069</v>
      </c>
      <c r="L129" s="60">
        <v>0.7479452054794521</v>
      </c>
      <c r="M129" s="60">
        <v>0.13972602739726028</v>
      </c>
      <c r="N129" s="60">
        <v>254.3123287671233</v>
      </c>
      <c r="O129" s="60">
        <v>4.1945205479452055</v>
      </c>
      <c r="P129" s="60">
        <v>258.5068493150685</v>
      </c>
      <c r="AE129" s="148"/>
      <c r="AF129" s="147"/>
      <c r="AG129" s="147"/>
    </row>
    <row r="130" spans="1:33" ht="15" customHeight="1">
      <c r="A130" s="55"/>
      <c r="B130" s="5" t="s">
        <v>71</v>
      </c>
      <c r="C130" s="60">
        <v>0.8821917808219178</v>
      </c>
      <c r="D130" s="60">
        <v>1.3616438356164384</v>
      </c>
      <c r="E130" s="60">
        <v>0.0410958904109589</v>
      </c>
      <c r="F130" s="60">
        <v>0.24383561643835616</v>
      </c>
      <c r="G130" s="60">
        <v>0.030136986301369864</v>
      </c>
      <c r="H130" s="60">
        <v>0.7150684931506849</v>
      </c>
      <c r="I130" s="60">
        <v>0.536986301369863</v>
      </c>
      <c r="J130" s="124">
        <v>115.4931506849315</v>
      </c>
      <c r="K130" s="60">
        <v>0.005479452054794521</v>
      </c>
      <c r="L130" s="60">
        <v>3.8958904109589043</v>
      </c>
      <c r="M130" s="60">
        <v>0.06575342465753424</v>
      </c>
      <c r="N130" s="60">
        <v>123.27123287671233</v>
      </c>
      <c r="O130" s="60">
        <v>4.550684931506849</v>
      </c>
      <c r="P130" s="60">
        <v>127.82191780821918</v>
      </c>
      <c r="AE130" s="148"/>
      <c r="AF130" s="147"/>
      <c r="AG130" s="147"/>
    </row>
    <row r="131" spans="1:33" ht="15" customHeight="1">
      <c r="A131" s="55"/>
      <c r="B131" s="5" t="s">
        <v>155</v>
      </c>
      <c r="C131" s="60">
        <v>0.4410958904109589</v>
      </c>
      <c r="D131" s="60">
        <v>0.2191780821917808</v>
      </c>
      <c r="E131" s="60">
        <v>0.024657534246575342</v>
      </c>
      <c r="F131" s="60">
        <v>0.7232876712328767</v>
      </c>
      <c r="G131" s="60">
        <v>0.4849315068493151</v>
      </c>
      <c r="H131" s="60">
        <v>0.40273972602739727</v>
      </c>
      <c r="I131" s="60">
        <v>0.04657534246575343</v>
      </c>
      <c r="J131" s="60">
        <v>0.0027397260273972603</v>
      </c>
      <c r="K131" s="124">
        <v>51.0027397260274</v>
      </c>
      <c r="L131" s="60">
        <v>0.0958904109589041</v>
      </c>
      <c r="M131" s="60">
        <v>0.021917808219178082</v>
      </c>
      <c r="N131" s="60">
        <v>53.465753424657535</v>
      </c>
      <c r="O131" s="60">
        <v>0.39452054794520547</v>
      </c>
      <c r="P131" s="60">
        <v>53.86027397260274</v>
      </c>
      <c r="AE131" s="148"/>
      <c r="AF131" s="147"/>
      <c r="AG131" s="147"/>
    </row>
    <row r="132" spans="1:33" ht="15" customHeight="1">
      <c r="A132" s="55"/>
      <c r="B132" s="5" t="s">
        <v>157</v>
      </c>
      <c r="C132" s="60">
        <v>2</v>
      </c>
      <c r="D132" s="60">
        <v>0.5397260273972603</v>
      </c>
      <c r="E132" s="60">
        <v>0.136986301369863</v>
      </c>
      <c r="F132" s="60">
        <v>2.3013698630136985</v>
      </c>
      <c r="G132" s="60">
        <v>3.2164383561643834</v>
      </c>
      <c r="H132" s="60">
        <v>2.106849315068493</v>
      </c>
      <c r="I132" s="60">
        <v>1.1917808219178083</v>
      </c>
      <c r="J132" s="60">
        <v>0</v>
      </c>
      <c r="K132" s="60">
        <v>0.27945205479452057</v>
      </c>
      <c r="L132" s="60">
        <v>0.0821917808219178</v>
      </c>
      <c r="M132" s="60">
        <v>0.019178082191780823</v>
      </c>
      <c r="N132" s="60">
        <v>11.873972602739727</v>
      </c>
      <c r="O132" s="60">
        <v>0.024657534246575342</v>
      </c>
      <c r="P132" s="60">
        <v>11.898630136986302</v>
      </c>
      <c r="AE132" s="148"/>
      <c r="AF132" s="147"/>
      <c r="AG132" s="147"/>
    </row>
    <row r="133" spans="1:33" ht="15" customHeight="1">
      <c r="A133" s="55"/>
      <c r="B133" s="5" t="s">
        <v>77</v>
      </c>
      <c r="C133" s="60">
        <v>49.21095890410959</v>
      </c>
      <c r="D133" s="60">
        <v>0.736986301369863</v>
      </c>
      <c r="E133" s="60">
        <v>35.11506849315069</v>
      </c>
      <c r="F133" s="60">
        <v>2.6027397260273974</v>
      </c>
      <c r="G133" s="60">
        <v>0.8657534246575342</v>
      </c>
      <c r="H133" s="60">
        <v>33.0986301369863</v>
      </c>
      <c r="I133" s="60">
        <v>13.463013698630137</v>
      </c>
      <c r="J133" s="60">
        <v>0.3643835616438356</v>
      </c>
      <c r="K133" s="60">
        <v>0.4383561643835616</v>
      </c>
      <c r="L133" s="60">
        <v>0.3917808219178082</v>
      </c>
      <c r="M133" s="60">
        <v>6.13972602739726</v>
      </c>
      <c r="N133" s="60">
        <v>142.42739726027398</v>
      </c>
      <c r="O133" s="60">
        <v>0</v>
      </c>
      <c r="P133" s="60">
        <v>142.42739726027398</v>
      </c>
      <c r="AE133" s="148"/>
      <c r="AF133" s="147"/>
      <c r="AG133" s="147"/>
    </row>
    <row r="134" spans="1:33" ht="15" customHeight="1">
      <c r="A134" s="55"/>
      <c r="B134" s="5" t="s">
        <v>58</v>
      </c>
      <c r="C134" s="60">
        <v>371.8191780821918</v>
      </c>
      <c r="D134" s="60">
        <v>430.3342465753425</v>
      </c>
      <c r="E134" s="60">
        <v>246.17808219178082</v>
      </c>
      <c r="F134" s="60">
        <v>101.96164383561644</v>
      </c>
      <c r="G134" s="60">
        <v>85.34520547945205</v>
      </c>
      <c r="H134" s="60">
        <v>384.0493150684932</v>
      </c>
      <c r="I134" s="60">
        <v>329.9616438356164</v>
      </c>
      <c r="J134" s="60">
        <v>154.63835616438357</v>
      </c>
      <c r="K134" s="60">
        <v>81.27397260273973</v>
      </c>
      <c r="L134" s="60">
        <v>17.175342465753424</v>
      </c>
      <c r="M134" s="60">
        <v>9.021917808219179</v>
      </c>
      <c r="N134" s="60">
        <v>2211.758904109589</v>
      </c>
      <c r="O134" s="60">
        <v>52.082191780821915</v>
      </c>
      <c r="P134" s="60">
        <v>2263.841095890411</v>
      </c>
      <c r="AE134" s="148"/>
      <c r="AF134" s="147"/>
      <c r="AG134" s="147"/>
    </row>
    <row r="135" spans="1:16" ht="12.75">
      <c r="A135" s="55"/>
      <c r="B135" s="17" t="s">
        <v>205</v>
      </c>
      <c r="C135" s="145"/>
      <c r="D135" s="145"/>
      <c r="E135" s="145"/>
      <c r="F135" s="145"/>
      <c r="G135" s="145"/>
      <c r="H135" s="145"/>
      <c r="I135" s="145"/>
      <c r="J135" s="145"/>
      <c r="K135" s="145"/>
      <c r="L135" s="145"/>
      <c r="M135" s="145"/>
      <c r="N135" s="145"/>
      <c r="O135" s="145"/>
      <c r="P135" s="145"/>
    </row>
    <row r="136" spans="1:30" ht="15" customHeight="1">
      <c r="A136" s="55"/>
      <c r="B136" s="64"/>
      <c r="C136" s="120"/>
      <c r="D136" s="120"/>
      <c r="E136" s="120"/>
      <c r="F136" s="120"/>
      <c r="G136" s="149"/>
      <c r="H136" s="149"/>
      <c r="I136" s="120"/>
      <c r="J136" s="120"/>
      <c r="K136" s="120"/>
      <c r="L136" s="120"/>
      <c r="M136" s="120"/>
      <c r="N136" s="120"/>
      <c r="O136" s="120"/>
      <c r="P136" s="120"/>
      <c r="Q136" s="120" t="e">
        <f aca="true" t="shared" si="1" ref="Q136:AD136">+Q134/Q19</f>
        <v>#DIV/0!</v>
      </c>
      <c r="R136" s="120" t="e">
        <f t="shared" si="1"/>
        <v>#VALUE!</v>
      </c>
      <c r="S136" s="120">
        <f t="shared" si="1"/>
        <v>0</v>
      </c>
      <c r="T136" s="120">
        <f t="shared" si="1"/>
        <v>0</v>
      </c>
      <c r="U136" s="120">
        <f t="shared" si="1"/>
        <v>0</v>
      </c>
      <c r="V136" s="120">
        <f t="shared" si="1"/>
        <v>0</v>
      </c>
      <c r="W136" s="120">
        <f t="shared" si="1"/>
        <v>0</v>
      </c>
      <c r="X136" s="120">
        <f t="shared" si="1"/>
        <v>0</v>
      </c>
      <c r="Y136" s="120">
        <f t="shared" si="1"/>
        <v>0</v>
      </c>
      <c r="Z136" s="120">
        <f t="shared" si="1"/>
        <v>0</v>
      </c>
      <c r="AA136" s="120">
        <f t="shared" si="1"/>
        <v>0</v>
      </c>
      <c r="AB136" s="120" t="e">
        <f t="shared" si="1"/>
        <v>#DIV/0!</v>
      </c>
      <c r="AC136" s="120">
        <f t="shared" si="1"/>
        <v>0</v>
      </c>
      <c r="AD136" s="120">
        <f t="shared" si="1"/>
        <v>0</v>
      </c>
    </row>
    <row r="137" ht="12.75">
      <c r="B137" s="6" t="s">
        <v>237</v>
      </c>
    </row>
    <row r="138" spans="2:16" ht="15" customHeight="1">
      <c r="B138" s="95">
        <v>2008</v>
      </c>
      <c r="C138" s="95">
        <v>2009</v>
      </c>
      <c r="D138" s="95">
        <v>2010</v>
      </c>
      <c r="E138" s="95">
        <v>2011</v>
      </c>
      <c r="F138" s="95">
        <v>2012</v>
      </c>
      <c r="I138" s="96" t="s">
        <v>236</v>
      </c>
      <c r="N138" s="51"/>
      <c r="O138" s="51"/>
      <c r="P138" s="51"/>
    </row>
    <row r="139" spans="1:16" ht="12.75">
      <c r="A139" s="51"/>
      <c r="B139" s="51"/>
      <c r="C139" s="51"/>
      <c r="D139" s="51"/>
      <c r="E139" s="51"/>
      <c r="F139" s="51"/>
      <c r="G139" s="51"/>
      <c r="H139" s="51"/>
      <c r="I139" s="51"/>
      <c r="J139" s="51"/>
      <c r="K139" s="51"/>
      <c r="L139" s="51"/>
      <c r="M139" s="51"/>
      <c r="N139" s="51"/>
      <c r="O139" s="51"/>
      <c r="P139" s="51"/>
    </row>
    <row r="140" spans="1:16" ht="30" customHeight="1">
      <c r="A140" s="37"/>
      <c r="B140" s="217" t="s">
        <v>33</v>
      </c>
      <c r="C140" s="217"/>
      <c r="D140" s="217"/>
      <c r="E140" s="217"/>
      <c r="F140" s="217"/>
      <c r="G140" s="217"/>
      <c r="H140" s="217"/>
      <c r="I140" s="217"/>
      <c r="J140" s="217"/>
      <c r="K140" s="217"/>
      <c r="L140" s="217"/>
      <c r="M140" s="217"/>
      <c r="N140" s="217"/>
      <c r="O140" s="217"/>
      <c r="P140" s="217"/>
    </row>
    <row r="141" spans="1:16" ht="30" customHeight="1">
      <c r="A141" s="37"/>
      <c r="B141" s="217"/>
      <c r="C141" s="217"/>
      <c r="D141" s="217"/>
      <c r="E141" s="217"/>
      <c r="F141" s="217"/>
      <c r="G141" s="217"/>
      <c r="H141" s="217"/>
      <c r="I141" s="217"/>
      <c r="J141" s="217"/>
      <c r="K141" s="217"/>
      <c r="L141" s="217"/>
      <c r="M141" s="217"/>
      <c r="N141" s="217"/>
      <c r="O141" s="217"/>
      <c r="P141" s="217"/>
    </row>
    <row r="142" spans="1:16" ht="30" customHeight="1">
      <c r="A142" s="37"/>
      <c r="B142" s="217"/>
      <c r="C142" s="217"/>
      <c r="D142" s="217"/>
      <c r="E142" s="217"/>
      <c r="F142" s="217"/>
      <c r="G142" s="217"/>
      <c r="H142" s="217"/>
      <c r="I142" s="217"/>
      <c r="J142" s="217"/>
      <c r="K142" s="217"/>
      <c r="L142" s="217"/>
      <c r="M142" s="217"/>
      <c r="N142" s="217"/>
      <c r="O142" s="217"/>
      <c r="P142" s="217"/>
    </row>
    <row r="143" spans="1:16" ht="30" customHeight="1">
      <c r="A143" s="37"/>
      <c r="B143" s="217"/>
      <c r="C143" s="217"/>
      <c r="D143" s="217"/>
      <c r="E143" s="217"/>
      <c r="F143" s="217"/>
      <c r="G143" s="217"/>
      <c r="H143" s="217"/>
      <c r="I143" s="217"/>
      <c r="J143" s="217"/>
      <c r="K143" s="217"/>
      <c r="L143" s="217"/>
      <c r="M143" s="217"/>
      <c r="N143" s="217"/>
      <c r="O143" s="217"/>
      <c r="P143" s="217"/>
    </row>
    <row r="144" spans="1:16" ht="30" customHeight="1">
      <c r="A144" s="37"/>
      <c r="B144" s="217"/>
      <c r="C144" s="217"/>
      <c r="D144" s="217"/>
      <c r="E144" s="217"/>
      <c r="F144" s="217"/>
      <c r="G144" s="217"/>
      <c r="H144" s="217"/>
      <c r="I144" s="217"/>
      <c r="J144" s="217"/>
      <c r="K144" s="217"/>
      <c r="L144" s="217"/>
      <c r="M144" s="217"/>
      <c r="N144" s="217"/>
      <c r="O144" s="217"/>
      <c r="P144" s="217"/>
    </row>
    <row r="145" spans="1:16" ht="30" customHeight="1">
      <c r="A145" s="37"/>
      <c r="B145" s="217"/>
      <c r="C145" s="217"/>
      <c r="D145" s="217"/>
      <c r="E145" s="217"/>
      <c r="F145" s="217"/>
      <c r="G145" s="217"/>
      <c r="H145" s="217"/>
      <c r="I145" s="217"/>
      <c r="J145" s="217"/>
      <c r="K145" s="217"/>
      <c r="L145" s="217"/>
      <c r="M145" s="217"/>
      <c r="N145" s="217"/>
      <c r="O145" s="217"/>
      <c r="P145" s="217"/>
    </row>
    <row r="146" ht="24.75" customHeight="1">
      <c r="A146" s="37"/>
    </row>
    <row r="147" ht="24.75" customHeight="1"/>
    <row r="148" spans="2:16" ht="12.75">
      <c r="B148" s="94"/>
      <c r="C148" s="94"/>
      <c r="D148" s="94"/>
      <c r="E148" s="94"/>
      <c r="F148" s="94"/>
      <c r="G148" s="94"/>
      <c r="H148" s="94"/>
      <c r="I148" s="94"/>
      <c r="J148" s="94"/>
      <c r="K148" s="94"/>
      <c r="L148" s="94"/>
      <c r="M148" s="94"/>
      <c r="N148" s="94"/>
      <c r="O148" s="94"/>
      <c r="P148" s="94"/>
    </row>
    <row r="149" spans="2:16" ht="12.75">
      <c r="B149" s="94"/>
      <c r="C149" s="94"/>
      <c r="D149" s="94"/>
      <c r="E149" s="94"/>
      <c r="F149" s="94"/>
      <c r="G149" s="94"/>
      <c r="H149" s="94"/>
      <c r="I149" s="94"/>
      <c r="J149" s="94"/>
      <c r="K149" s="94"/>
      <c r="L149" s="94"/>
      <c r="M149" s="94"/>
      <c r="N149" s="94"/>
      <c r="O149" s="94"/>
      <c r="P149" s="94"/>
    </row>
    <row r="150" spans="2:16" ht="12.75">
      <c r="B150" s="169"/>
      <c r="C150" s="169"/>
      <c r="D150" s="169"/>
      <c r="E150" s="169"/>
      <c r="F150" s="169"/>
      <c r="G150" s="169"/>
      <c r="H150" s="169"/>
      <c r="I150" s="169"/>
      <c r="J150" s="169"/>
      <c r="K150" s="169"/>
      <c r="L150" s="169"/>
      <c r="M150" s="169"/>
      <c r="N150" s="169"/>
      <c r="O150" s="169"/>
      <c r="P150" s="169"/>
    </row>
    <row r="151" spans="2:16" ht="12.75">
      <c r="B151" s="169"/>
      <c r="C151" s="169"/>
      <c r="D151" s="169"/>
      <c r="E151" s="169"/>
      <c r="F151" s="169"/>
      <c r="G151" s="169"/>
      <c r="H151" s="169"/>
      <c r="I151" s="169"/>
      <c r="J151" s="169"/>
      <c r="K151" s="169"/>
      <c r="L151" s="169"/>
      <c r="M151" s="169"/>
      <c r="N151" s="169"/>
      <c r="O151" s="169"/>
      <c r="P151" s="169"/>
    </row>
  </sheetData>
  <mergeCells count="58">
    <mergeCell ref="B96:P96"/>
    <mergeCell ref="B98:B99"/>
    <mergeCell ref="C98:M98"/>
    <mergeCell ref="N98:N99"/>
    <mergeCell ref="O98:O99"/>
    <mergeCell ref="P98:P99"/>
    <mergeCell ref="R73:AD73"/>
    <mergeCell ref="R75:R76"/>
    <mergeCell ref="S75:AC75"/>
    <mergeCell ref="AD75:AD76"/>
    <mergeCell ref="B73:P73"/>
    <mergeCell ref="B75:B76"/>
    <mergeCell ref="C75:M75"/>
    <mergeCell ref="N75:N76"/>
    <mergeCell ref="O75:O76"/>
    <mergeCell ref="P75:P76"/>
    <mergeCell ref="B140:P145"/>
    <mergeCell ref="B150:P151"/>
    <mergeCell ref="AD6:AD7"/>
    <mergeCell ref="AD29:AD30"/>
    <mergeCell ref="B27:P27"/>
    <mergeCell ref="B29:B30"/>
    <mergeCell ref="C29:M29"/>
    <mergeCell ref="P29:P30"/>
    <mergeCell ref="N29:N30"/>
    <mergeCell ref="O29:O30"/>
    <mergeCell ref="O121:O122"/>
    <mergeCell ref="N121:N122"/>
    <mergeCell ref="B119:P119"/>
    <mergeCell ref="B121:B122"/>
    <mergeCell ref="C121:M121"/>
    <mergeCell ref="P121:P122"/>
    <mergeCell ref="B50:P50"/>
    <mergeCell ref="B52:B53"/>
    <mergeCell ref="C52:M52"/>
    <mergeCell ref="P52:P53"/>
    <mergeCell ref="N52:N53"/>
    <mergeCell ref="O52:O53"/>
    <mergeCell ref="B4:P4"/>
    <mergeCell ref="R6:R7"/>
    <mergeCell ref="S6:AC6"/>
    <mergeCell ref="R27:AD27"/>
    <mergeCell ref="N6:N7"/>
    <mergeCell ref="O6:O7"/>
    <mergeCell ref="B6:B7"/>
    <mergeCell ref="C6:M6"/>
    <mergeCell ref="P6:P7"/>
    <mergeCell ref="R4:AD4"/>
    <mergeCell ref="R96:AD96"/>
    <mergeCell ref="R98:R99"/>
    <mergeCell ref="S98:AC98"/>
    <mergeCell ref="R29:R30"/>
    <mergeCell ref="S29:AC29"/>
    <mergeCell ref="R50:AD50"/>
    <mergeCell ref="AD98:AD99"/>
    <mergeCell ref="AD52:AD53"/>
    <mergeCell ref="R52:R53"/>
    <mergeCell ref="S52:AC52"/>
  </mergeCells>
  <hyperlinks>
    <hyperlink ref="B138" location="'camas ocupadas'!A1" display="'camas ocupadas'!A1"/>
    <hyperlink ref="C138" location="'camas ocupadas'!A26" display="'camas ocupadas'!A26"/>
    <hyperlink ref="D138" location="'camas ocupadas'!A49" display="'camas ocupadas'!A49"/>
    <hyperlink ref="I138" location="ÍNDICE!A1" display="Índice"/>
    <hyperlink ref="B114" location="'Camas ocupadas'!F138" display="Volver"/>
    <hyperlink ref="E138" location="'Camas ocupadas'!A71" display="'Camas ocupadas'!A71"/>
    <hyperlink ref="F138" location="'Camas ocupadas'!A94" display="'Camas ocupadas'!A94"/>
    <hyperlink ref="B91" location="'Camas ocupadas'!F138" display="Volver"/>
    <hyperlink ref="B68" location="'Camas ocupadas'!F138" display="Volver"/>
    <hyperlink ref="B45" location="'Camas ocupadas'!F138" display="Volver"/>
    <hyperlink ref="B22" location="'Camas ocupadas'!F138" display="Volver"/>
  </hyperlinks>
  <printOptions/>
  <pageMargins left="0.75" right="0.75" top="1" bottom="1" header="0" footer="0"/>
  <pageSetup horizontalDpi="200" verticalDpi="200" orientation="portrait" paperSize="9" r:id="rId1"/>
</worksheet>
</file>

<file path=xl/worksheets/sheet9.xml><?xml version="1.0" encoding="utf-8"?>
<worksheet xmlns="http://schemas.openxmlformats.org/spreadsheetml/2006/main" xmlns:r="http://schemas.openxmlformats.org/officeDocument/2006/relationships">
  <dimension ref="A4:W151"/>
  <sheetViews>
    <sheetView showGridLines="0" showRowColHeaders="0" zoomScale="90" zoomScaleNormal="90" workbookViewId="0" topLeftCell="A118">
      <selection activeCell="I138" sqref="I138"/>
    </sheetView>
  </sheetViews>
  <sheetFormatPr defaultColWidth="11.421875" defaultRowHeight="12.75"/>
  <cols>
    <col min="1" max="1" width="5.7109375" style="0" customWidth="1"/>
    <col min="2" max="2" width="25.28125" style="0" customWidth="1"/>
    <col min="3" max="13" width="9.7109375" style="0" customWidth="1"/>
    <col min="15" max="15" width="12.421875" style="0" customWidth="1"/>
    <col min="16" max="16" width="13.57421875" style="0" customWidth="1"/>
  </cols>
  <sheetData>
    <row r="4" spans="2:16" ht="18">
      <c r="B4" s="185" t="s">
        <v>1</v>
      </c>
      <c r="C4" s="185"/>
      <c r="D4" s="185"/>
      <c r="E4" s="185"/>
      <c r="F4" s="185"/>
      <c r="G4" s="185"/>
      <c r="H4" s="185"/>
      <c r="I4" s="185"/>
      <c r="J4" s="185"/>
      <c r="K4" s="185"/>
      <c r="L4" s="185"/>
      <c r="M4" s="185"/>
      <c r="N4" s="185"/>
      <c r="O4" s="185"/>
      <c r="P4" s="185"/>
    </row>
    <row r="5" ht="12.75" customHeight="1"/>
    <row r="6" spans="2:16" ht="12.75">
      <c r="B6" s="26"/>
      <c r="C6" s="214" t="s">
        <v>75</v>
      </c>
      <c r="D6" s="215"/>
      <c r="E6" s="215"/>
      <c r="F6" s="215"/>
      <c r="G6" s="215"/>
      <c r="H6" s="215"/>
      <c r="I6" s="215"/>
      <c r="J6" s="215"/>
      <c r="K6" s="216"/>
      <c r="L6" s="1"/>
      <c r="M6" s="1"/>
      <c r="N6" s="211" t="s">
        <v>78</v>
      </c>
      <c r="O6" s="203" t="s">
        <v>76</v>
      </c>
      <c r="P6" s="197" t="s">
        <v>58</v>
      </c>
    </row>
    <row r="7" spans="2:16" ht="12.75">
      <c r="B7" s="27"/>
      <c r="C7" s="1" t="s">
        <v>59</v>
      </c>
      <c r="D7" s="1" t="s">
        <v>60</v>
      </c>
      <c r="E7" s="1" t="s">
        <v>61</v>
      </c>
      <c r="F7" s="1" t="s">
        <v>62</v>
      </c>
      <c r="G7" s="1" t="s">
        <v>63</v>
      </c>
      <c r="H7" s="1" t="s">
        <v>64</v>
      </c>
      <c r="I7" s="1" t="s">
        <v>65</v>
      </c>
      <c r="J7" s="1" t="s">
        <v>66</v>
      </c>
      <c r="K7" s="1" t="s">
        <v>67</v>
      </c>
      <c r="L7" s="1">
        <v>88</v>
      </c>
      <c r="M7" s="1">
        <v>99</v>
      </c>
      <c r="N7" s="212"/>
      <c r="O7" s="213"/>
      <c r="P7" s="198"/>
    </row>
    <row r="8" spans="2:16" ht="15" customHeight="1">
      <c r="B8" s="2" t="s">
        <v>68</v>
      </c>
      <c r="C8" s="106">
        <v>7.1405119474676235</v>
      </c>
      <c r="D8" s="106">
        <v>9.51015228426396</v>
      </c>
      <c r="E8" s="106">
        <v>7.888888888888889</v>
      </c>
      <c r="F8" s="106">
        <v>9.219362745098039</v>
      </c>
      <c r="G8" s="106">
        <v>7.9045553145336225</v>
      </c>
      <c r="H8" s="106">
        <v>5.024717145343777</v>
      </c>
      <c r="I8" s="106">
        <v>5.760385756676558</v>
      </c>
      <c r="J8" s="106">
        <v>11.528864059590317</v>
      </c>
      <c r="K8" s="106">
        <v>5.190056134723336</v>
      </c>
      <c r="L8" s="106">
        <v>6.306451612903226</v>
      </c>
      <c r="M8" s="106">
        <v>6.305439330543933</v>
      </c>
      <c r="N8" s="106">
        <v>6.7140969427593244</v>
      </c>
      <c r="O8" s="106">
        <v>8.809271856890904</v>
      </c>
      <c r="P8" s="106">
        <v>6.937236697346178</v>
      </c>
    </row>
    <row r="9" spans="2:16" ht="15" customHeight="1">
      <c r="B9" s="62" t="s">
        <v>210</v>
      </c>
      <c r="C9" s="106">
        <v>9.777777777777779</v>
      </c>
      <c r="D9" s="106">
        <v>7.3654970760233915</v>
      </c>
      <c r="E9" s="106">
        <v>4.980392156862745</v>
      </c>
      <c r="F9" s="106">
        <v>13.090909090909092</v>
      </c>
      <c r="G9" s="106">
        <v>9.571428571428571</v>
      </c>
      <c r="H9" s="106">
        <v>8.11111111111111</v>
      </c>
      <c r="I9" s="106">
        <v>4.352941176470588</v>
      </c>
      <c r="J9" s="106">
        <v>7.663722826086956</v>
      </c>
      <c r="K9" s="106">
        <v>8.666666666666666</v>
      </c>
      <c r="L9" s="106">
        <v>5.611111111111111</v>
      </c>
      <c r="M9" s="106">
        <v>6.111111111111111</v>
      </c>
      <c r="N9" s="106">
        <v>7.370036344057073</v>
      </c>
      <c r="O9" s="106">
        <v>7.2181069958847734</v>
      </c>
      <c r="P9" s="106">
        <v>7.3652241918665275</v>
      </c>
    </row>
    <row r="10" spans="2:16" ht="15" customHeight="1">
      <c r="B10" s="2" t="s">
        <v>72</v>
      </c>
      <c r="C10" s="106">
        <v>6</v>
      </c>
      <c r="D10" s="106">
        <v>5.588235294117647</v>
      </c>
      <c r="E10" s="106">
        <v>6.580872252747253</v>
      </c>
      <c r="F10" s="106">
        <v>3</v>
      </c>
      <c r="G10" s="106">
        <v>12.5</v>
      </c>
      <c r="H10" s="106">
        <v>9.055555555555555</v>
      </c>
      <c r="I10" s="106">
        <v>7.222222222222222</v>
      </c>
      <c r="J10" s="106">
        <v>4</v>
      </c>
      <c r="K10" s="106"/>
      <c r="L10" s="106">
        <v>5.471153846153846</v>
      </c>
      <c r="M10" s="106">
        <v>6.8125</v>
      </c>
      <c r="N10" s="106">
        <v>6.572283570766248</v>
      </c>
      <c r="O10" s="106">
        <v>6.786082474226804</v>
      </c>
      <c r="P10" s="106">
        <v>6.5790547710390985</v>
      </c>
    </row>
    <row r="11" spans="2:16" ht="15" customHeight="1">
      <c r="B11" s="2" t="s">
        <v>73</v>
      </c>
      <c r="C11" s="106">
        <v>3.6875</v>
      </c>
      <c r="D11" s="106">
        <v>8</v>
      </c>
      <c r="E11" s="106">
        <v>6.888888888888889</v>
      </c>
      <c r="F11" s="106">
        <v>5.863783533765033</v>
      </c>
      <c r="G11" s="106">
        <v>3.6666666666666665</v>
      </c>
      <c r="H11" s="106">
        <v>3.933333333333333</v>
      </c>
      <c r="I11" s="106">
        <v>4.846153846153846</v>
      </c>
      <c r="J11" s="106">
        <v>5.5</v>
      </c>
      <c r="K11" s="106">
        <v>5.2</v>
      </c>
      <c r="L11" s="106">
        <v>7.634146341463414</v>
      </c>
      <c r="M11" s="106">
        <v>5</v>
      </c>
      <c r="N11" s="106">
        <v>5.88993848857645</v>
      </c>
      <c r="O11" s="106">
        <v>6.777777777777778</v>
      </c>
      <c r="P11" s="106">
        <v>5.908836809288325</v>
      </c>
    </row>
    <row r="12" spans="2:16" ht="15" customHeight="1">
      <c r="B12" s="2" t="s">
        <v>74</v>
      </c>
      <c r="C12" s="106">
        <v>6.875</v>
      </c>
      <c r="D12" s="106">
        <v>4.555555555555555</v>
      </c>
      <c r="E12" s="106">
        <v>3</v>
      </c>
      <c r="F12" s="106">
        <v>2</v>
      </c>
      <c r="G12" s="106">
        <v>5.132320071524363</v>
      </c>
      <c r="H12" s="106">
        <v>4.533333333333333</v>
      </c>
      <c r="I12" s="106">
        <v>4.222222222222222</v>
      </c>
      <c r="J12" s="106">
        <v>1.6666666666666667</v>
      </c>
      <c r="K12" s="106">
        <v>6</v>
      </c>
      <c r="L12" s="106">
        <v>3.966666666666667</v>
      </c>
      <c r="M12" s="106">
        <v>2</v>
      </c>
      <c r="N12" s="106">
        <v>5.117698726394378</v>
      </c>
      <c r="O12" s="106">
        <v>5.1692307692307695</v>
      </c>
      <c r="P12" s="106">
        <v>5.118423901277333</v>
      </c>
    </row>
    <row r="13" spans="2:16" ht="15" customHeight="1">
      <c r="B13" s="2" t="s">
        <v>69</v>
      </c>
      <c r="C13" s="106">
        <v>7.367032967032967</v>
      </c>
      <c r="D13" s="106">
        <v>8.413461538461538</v>
      </c>
      <c r="E13" s="106">
        <v>10.027272727272727</v>
      </c>
      <c r="F13" s="106">
        <v>6.765625</v>
      </c>
      <c r="G13" s="106">
        <v>8.48076923076923</v>
      </c>
      <c r="H13" s="106">
        <v>7.217368374791246</v>
      </c>
      <c r="I13" s="106">
        <v>8.561426684280052</v>
      </c>
      <c r="J13" s="106">
        <v>9.458333333333334</v>
      </c>
      <c r="K13" s="106">
        <v>8.882440476190476</v>
      </c>
      <c r="L13" s="106">
        <v>6.923529411764706</v>
      </c>
      <c r="M13" s="106">
        <v>6.779197080291971</v>
      </c>
      <c r="N13" s="106">
        <v>7.396904441453566</v>
      </c>
      <c r="O13" s="106">
        <v>8.50632911392405</v>
      </c>
      <c r="P13" s="106">
        <v>7.414320725972048</v>
      </c>
    </row>
    <row r="14" spans="2:16" ht="15" customHeight="1">
      <c r="B14" s="2" t="s">
        <v>124</v>
      </c>
      <c r="C14" s="106">
        <v>8.698450536352802</v>
      </c>
      <c r="D14" s="106">
        <v>11.28169014084507</v>
      </c>
      <c r="E14" s="106">
        <v>9.545454545454545</v>
      </c>
      <c r="F14" s="106">
        <v>11.019607843137255</v>
      </c>
      <c r="G14" s="106">
        <v>9.945945945945946</v>
      </c>
      <c r="H14" s="106">
        <v>10.883783783783784</v>
      </c>
      <c r="I14" s="106">
        <v>8.627975254272831</v>
      </c>
      <c r="J14" s="106">
        <v>8.68421052631579</v>
      </c>
      <c r="K14" s="106">
        <v>6.722222222222222</v>
      </c>
      <c r="L14" s="106">
        <v>8.676470588235293</v>
      </c>
      <c r="M14" s="106">
        <v>8.54320987654321</v>
      </c>
      <c r="N14" s="106">
        <v>8.787371590506554</v>
      </c>
      <c r="O14" s="106">
        <v>10.314606741573034</v>
      </c>
      <c r="P14" s="106">
        <v>8.811072362685266</v>
      </c>
    </row>
    <row r="15" spans="2:16" ht="15" customHeight="1">
      <c r="B15" s="2" t="s">
        <v>71</v>
      </c>
      <c r="C15" s="106">
        <v>5.075</v>
      </c>
      <c r="D15" s="106">
        <v>4.864583333333333</v>
      </c>
      <c r="E15" s="106">
        <v>4.8</v>
      </c>
      <c r="F15" s="106">
        <v>7</v>
      </c>
      <c r="G15" s="106">
        <v>3.6666666666666665</v>
      </c>
      <c r="H15" s="106">
        <v>4.863636363636363</v>
      </c>
      <c r="I15" s="106">
        <v>5.171428571428572</v>
      </c>
      <c r="J15" s="106">
        <v>5.639622236531444</v>
      </c>
      <c r="K15" s="106">
        <v>9.25</v>
      </c>
      <c r="L15" s="106">
        <v>5.7164179104477615</v>
      </c>
      <c r="M15" s="106">
        <v>6.142857142857143</v>
      </c>
      <c r="N15" s="106">
        <v>5.619854244632657</v>
      </c>
      <c r="O15" s="106">
        <v>6.598870056497175</v>
      </c>
      <c r="P15" s="106">
        <v>5.652835934526076</v>
      </c>
    </row>
    <row r="16" spans="2:16" ht="15" customHeight="1">
      <c r="B16" s="2" t="s">
        <v>155</v>
      </c>
      <c r="C16" s="106">
        <v>6.2</v>
      </c>
      <c r="D16" s="106">
        <v>3.2</v>
      </c>
      <c r="E16" s="106">
        <v>7</v>
      </c>
      <c r="F16" s="106">
        <v>6.071428571428571</v>
      </c>
      <c r="G16" s="106">
        <v>6.729166666666667</v>
      </c>
      <c r="H16" s="106">
        <v>4.571428571428571</v>
      </c>
      <c r="I16" s="106">
        <v>5.9</v>
      </c>
      <c r="J16" s="106">
        <v>6.5</v>
      </c>
      <c r="K16" s="106">
        <v>6.892998678996037</v>
      </c>
      <c r="L16" s="106">
        <v>4.055555555555555</v>
      </c>
      <c r="M16" s="106">
        <v>2.8</v>
      </c>
      <c r="N16" s="106">
        <v>6.82848200312989</v>
      </c>
      <c r="O16" s="106">
        <v>4.722222222222222</v>
      </c>
      <c r="P16" s="106">
        <v>6.816682228446934</v>
      </c>
    </row>
    <row r="17" spans="2:16" ht="15" customHeight="1">
      <c r="B17" s="2" t="s">
        <v>157</v>
      </c>
      <c r="C17" s="106">
        <v>10.743589743589743</v>
      </c>
      <c r="D17" s="106">
        <v>14.8125</v>
      </c>
      <c r="E17" s="106">
        <v>27.77777777777778</v>
      </c>
      <c r="F17" s="106">
        <v>12.530864197530864</v>
      </c>
      <c r="G17" s="106">
        <v>14.373626373626374</v>
      </c>
      <c r="H17" s="106">
        <v>12.525</v>
      </c>
      <c r="I17" s="106">
        <v>15</v>
      </c>
      <c r="J17" s="106">
        <v>25</v>
      </c>
      <c r="K17" s="106">
        <v>3.3333333333333335</v>
      </c>
      <c r="L17" s="106">
        <v>6</v>
      </c>
      <c r="M17" s="106"/>
      <c r="N17" s="106">
        <v>13.397752808988765</v>
      </c>
      <c r="O17" s="106">
        <v>18</v>
      </c>
      <c r="P17" s="106">
        <v>13.41834451901566</v>
      </c>
    </row>
    <row r="18" spans="2:16" ht="15" customHeight="1">
      <c r="B18" s="5" t="s">
        <v>77</v>
      </c>
      <c r="C18" s="61">
        <v>3.8972902097902096</v>
      </c>
      <c r="D18" s="61">
        <v>4.934102141680396</v>
      </c>
      <c r="E18" s="61">
        <v>5.807297605473204</v>
      </c>
      <c r="F18" s="61">
        <v>2.0363288718929256</v>
      </c>
      <c r="G18" s="61">
        <v>1.8636363636363635</v>
      </c>
      <c r="H18" s="106">
        <v>6.2026666666666666</v>
      </c>
      <c r="I18" s="106">
        <v>3.9233038348082596</v>
      </c>
      <c r="J18" s="106">
        <v>2.330316742081448</v>
      </c>
      <c r="K18" s="106">
        <v>3.157142857142857</v>
      </c>
      <c r="L18" s="106">
        <v>2.9384615384615387</v>
      </c>
      <c r="M18" s="106">
        <v>3.6742808798646363</v>
      </c>
      <c r="N18" s="106">
        <v>4.427363853979653</v>
      </c>
      <c r="O18" s="106"/>
      <c r="P18" s="106">
        <v>4.427363853979653</v>
      </c>
    </row>
    <row r="19" spans="2:16" ht="15" customHeight="1">
      <c r="B19" s="5" t="s">
        <v>58</v>
      </c>
      <c r="C19" s="61">
        <v>6.571416174939257</v>
      </c>
      <c r="D19" s="61">
        <v>7.458277792588643</v>
      </c>
      <c r="E19" s="61">
        <v>6.6295194971953775</v>
      </c>
      <c r="F19" s="61">
        <v>6.233260978460511</v>
      </c>
      <c r="G19" s="61">
        <v>5.433327236144137</v>
      </c>
      <c r="H19" s="106">
        <v>6.538003640478181</v>
      </c>
      <c r="I19" s="106">
        <v>7.431016106110848</v>
      </c>
      <c r="J19" s="106">
        <v>6.228716986191179</v>
      </c>
      <c r="K19" s="106">
        <v>6.683379392025267</v>
      </c>
      <c r="L19" s="106">
        <v>5.965127238454288</v>
      </c>
      <c r="M19" s="106">
        <v>5.066880439761795</v>
      </c>
      <c r="N19" s="106">
        <v>6.735637986713786</v>
      </c>
      <c r="O19" s="106">
        <v>8.360116001364721</v>
      </c>
      <c r="P19" s="106">
        <v>6.8085233404514245</v>
      </c>
    </row>
    <row r="20" spans="2:16" ht="22.5" customHeight="1">
      <c r="B20" s="240" t="s">
        <v>5</v>
      </c>
      <c r="C20" s="240"/>
      <c r="D20" s="240"/>
      <c r="E20" s="240"/>
      <c r="F20" s="240"/>
      <c r="G20" s="240"/>
      <c r="H20" s="240"/>
      <c r="I20" s="240"/>
      <c r="J20" s="240"/>
      <c r="K20" s="240"/>
      <c r="L20" s="240"/>
      <c r="M20" s="240"/>
      <c r="N20" s="240"/>
      <c r="O20" s="240"/>
      <c r="P20" s="240"/>
    </row>
    <row r="21" spans="2:12" ht="12.75">
      <c r="B21" s="95"/>
      <c r="K21" s="152"/>
      <c r="L21" s="152"/>
    </row>
    <row r="22" ht="12.75">
      <c r="B22" s="95" t="s">
        <v>245</v>
      </c>
    </row>
    <row r="27" spans="2:16" ht="18">
      <c r="B27" s="185" t="s">
        <v>2</v>
      </c>
      <c r="C27" s="185"/>
      <c r="D27" s="185"/>
      <c r="E27" s="185"/>
      <c r="F27" s="185"/>
      <c r="G27" s="185"/>
      <c r="H27" s="185"/>
      <c r="I27" s="185"/>
      <c r="J27" s="185"/>
      <c r="K27" s="185"/>
      <c r="L27" s="185"/>
      <c r="M27" s="185"/>
      <c r="N27" s="185"/>
      <c r="O27" s="185"/>
      <c r="P27" s="185"/>
    </row>
    <row r="29" spans="2:16" ht="12.75" customHeight="1">
      <c r="B29" s="197"/>
      <c r="C29" s="199" t="s">
        <v>75</v>
      </c>
      <c r="D29" s="199"/>
      <c r="E29" s="199"/>
      <c r="F29" s="199"/>
      <c r="G29" s="199"/>
      <c r="H29" s="199"/>
      <c r="I29" s="199"/>
      <c r="J29" s="199"/>
      <c r="K29" s="199"/>
      <c r="L29" s="199"/>
      <c r="M29" s="199"/>
      <c r="N29" s="200" t="s">
        <v>78</v>
      </c>
      <c r="O29" s="200" t="s">
        <v>76</v>
      </c>
      <c r="P29" s="199" t="s">
        <v>58</v>
      </c>
    </row>
    <row r="30" spans="2:16" ht="12.75">
      <c r="B30" s="198"/>
      <c r="C30" s="1" t="s">
        <v>59</v>
      </c>
      <c r="D30" s="1" t="s">
        <v>60</v>
      </c>
      <c r="E30" s="1" t="s">
        <v>61</v>
      </c>
      <c r="F30" s="1" t="s">
        <v>62</v>
      </c>
      <c r="G30" s="1" t="s">
        <v>63</v>
      </c>
      <c r="H30" s="1" t="s">
        <v>64</v>
      </c>
      <c r="I30" s="1" t="s">
        <v>65</v>
      </c>
      <c r="J30" s="1" t="s">
        <v>66</v>
      </c>
      <c r="K30" s="1" t="s">
        <v>67</v>
      </c>
      <c r="L30" s="1">
        <v>88</v>
      </c>
      <c r="M30" s="1">
        <v>99</v>
      </c>
      <c r="N30" s="201"/>
      <c r="O30" s="201"/>
      <c r="P30" s="199"/>
    </row>
    <row r="31" spans="2:16" ht="15" customHeight="1">
      <c r="B31" s="2" t="s">
        <v>68</v>
      </c>
      <c r="C31" s="106">
        <v>6.934361766485178</v>
      </c>
      <c r="D31" s="106">
        <v>9.939195509822264</v>
      </c>
      <c r="E31" s="106">
        <v>8.014084507042254</v>
      </c>
      <c r="F31" s="106">
        <v>8.649014778325123</v>
      </c>
      <c r="G31" s="106">
        <v>8.880952380952381</v>
      </c>
      <c r="H31" s="106">
        <v>5.350317348377997</v>
      </c>
      <c r="I31" s="106">
        <v>5.666239002932551</v>
      </c>
      <c r="J31" s="106">
        <v>8.850393700787402</v>
      </c>
      <c r="K31" s="106">
        <v>5.3892944038929445</v>
      </c>
      <c r="L31" s="106">
        <v>9.96</v>
      </c>
      <c r="M31" s="106">
        <v>10.712328767123287</v>
      </c>
      <c r="N31" s="106">
        <v>6.641540835779344</v>
      </c>
      <c r="O31" s="106">
        <v>8.0916354556804</v>
      </c>
      <c r="P31" s="106">
        <v>6.798283493468639</v>
      </c>
    </row>
    <row r="32" spans="2:16" ht="15" customHeight="1">
      <c r="B32" s="62" t="s">
        <v>210</v>
      </c>
      <c r="C32" s="106">
        <v>6.901960784313726</v>
      </c>
      <c r="D32" s="106">
        <v>7.055449330783939</v>
      </c>
      <c r="E32" s="106">
        <v>6.851063829787234</v>
      </c>
      <c r="F32" s="106">
        <v>11.777777777777779</v>
      </c>
      <c r="G32" s="106">
        <v>7.4</v>
      </c>
      <c r="H32" s="106">
        <v>7.293103448275862</v>
      </c>
      <c r="I32" s="106">
        <v>8</v>
      </c>
      <c r="J32" s="106">
        <v>7.885114268066708</v>
      </c>
      <c r="K32" s="106">
        <v>7.142857142857143</v>
      </c>
      <c r="L32" s="106">
        <v>6.681159420289855</v>
      </c>
      <c r="M32" s="106">
        <v>6.031578947368421</v>
      </c>
      <c r="N32" s="106">
        <v>7.109729631973958</v>
      </c>
      <c r="O32" s="106">
        <v>7.583955223880597</v>
      </c>
      <c r="P32" s="106">
        <v>7.120949942614991</v>
      </c>
    </row>
    <row r="33" spans="2:16" ht="15" customHeight="1">
      <c r="B33" s="2" t="s">
        <v>72</v>
      </c>
      <c r="C33" s="106">
        <v>5.4375</v>
      </c>
      <c r="D33" s="106">
        <v>6.7272727272727275</v>
      </c>
      <c r="E33" s="106">
        <v>6.4780186297553755</v>
      </c>
      <c r="F33" s="106">
        <v>2.7777777777777777</v>
      </c>
      <c r="G33" s="106">
        <v>5</v>
      </c>
      <c r="H33" s="106">
        <v>1.9444444444444444</v>
      </c>
      <c r="I33" s="106">
        <v>4.7</v>
      </c>
      <c r="J33" s="106">
        <v>5</v>
      </c>
      <c r="K33" s="106"/>
      <c r="L33" s="106">
        <v>9.371794871794872</v>
      </c>
      <c r="M33" s="106">
        <v>3.3703703703703702</v>
      </c>
      <c r="N33" s="106">
        <v>6.475534644995723</v>
      </c>
      <c r="O33" s="106">
        <v>7.490272373540856</v>
      </c>
      <c r="P33" s="106">
        <v>6.497363354817109</v>
      </c>
    </row>
    <row r="34" spans="2:16" ht="15" customHeight="1">
      <c r="B34" s="2" t="s">
        <v>73</v>
      </c>
      <c r="C34" s="106">
        <v>3.533333333333333</v>
      </c>
      <c r="D34" s="106">
        <v>3.3333333333333335</v>
      </c>
      <c r="E34" s="106">
        <v>3.142857142857143</v>
      </c>
      <c r="F34" s="106">
        <v>5.969676397374972</v>
      </c>
      <c r="G34" s="106">
        <v>1.7142857142857142</v>
      </c>
      <c r="H34" s="106">
        <v>1.8181818181818181</v>
      </c>
      <c r="I34" s="106">
        <v>3.4</v>
      </c>
      <c r="J34" s="106">
        <v>3.6666666666666665</v>
      </c>
      <c r="K34" s="106">
        <v>1</v>
      </c>
      <c r="L34" s="106">
        <v>6.638461538461539</v>
      </c>
      <c r="M34" s="106">
        <v>2.2857142857142856</v>
      </c>
      <c r="N34" s="106">
        <v>5.918994413407821</v>
      </c>
      <c r="O34" s="106">
        <v>5.989795918367347</v>
      </c>
      <c r="P34" s="106">
        <v>5.920454545454546</v>
      </c>
    </row>
    <row r="35" spans="2:16" ht="15" customHeight="1">
      <c r="B35" s="2" t="s">
        <v>74</v>
      </c>
      <c r="C35" s="106">
        <v>4</v>
      </c>
      <c r="D35" s="106">
        <v>4</v>
      </c>
      <c r="E35" s="106"/>
      <c r="F35" s="106">
        <v>2</v>
      </c>
      <c r="G35" s="106">
        <v>4.71801327534905</v>
      </c>
      <c r="H35" s="106">
        <v>5.714285714285714</v>
      </c>
      <c r="I35" s="106">
        <v>4.333333333333333</v>
      </c>
      <c r="J35" s="106"/>
      <c r="K35" s="106">
        <v>8</v>
      </c>
      <c r="L35" s="106">
        <v>3.772727272727273</v>
      </c>
      <c r="M35" s="106"/>
      <c r="N35" s="106">
        <v>4.715513342379014</v>
      </c>
      <c r="O35" s="106">
        <v>4.96969696969697</v>
      </c>
      <c r="P35" s="106">
        <v>4.719251336898396</v>
      </c>
    </row>
    <row r="36" spans="2:16" ht="15" customHeight="1">
      <c r="B36" s="2" t="s">
        <v>69</v>
      </c>
      <c r="C36" s="106">
        <v>7.871111111111111</v>
      </c>
      <c r="D36" s="106">
        <v>10.784313725490197</v>
      </c>
      <c r="E36" s="106">
        <v>11.637931034482758</v>
      </c>
      <c r="F36" s="106">
        <v>9.325925925925926</v>
      </c>
      <c r="G36" s="106">
        <v>10.076923076923077</v>
      </c>
      <c r="H36" s="106">
        <v>7.303390991608152</v>
      </c>
      <c r="I36" s="106">
        <v>8.446907817969661</v>
      </c>
      <c r="J36" s="106">
        <v>8.444444444444445</v>
      </c>
      <c r="K36" s="106">
        <v>10.503875968992247</v>
      </c>
      <c r="L36" s="106">
        <v>5.688679245283019</v>
      </c>
      <c r="M36" s="106">
        <v>5.804123711340206</v>
      </c>
      <c r="N36" s="106">
        <v>7.592532686345868</v>
      </c>
      <c r="O36" s="106">
        <v>7.2025316455696204</v>
      </c>
      <c r="P36" s="106">
        <v>7.5884235796212325</v>
      </c>
    </row>
    <row r="37" spans="2:16" ht="15" customHeight="1">
      <c r="B37" s="2" t="s">
        <v>124</v>
      </c>
      <c r="C37" s="106">
        <v>9.049777777777777</v>
      </c>
      <c r="D37" s="106">
        <v>12.28125</v>
      </c>
      <c r="E37" s="106">
        <v>18.37037037037037</v>
      </c>
      <c r="F37" s="106">
        <v>10.710526315789474</v>
      </c>
      <c r="G37" s="106">
        <v>7.975609756097561</v>
      </c>
      <c r="H37" s="106">
        <v>10.687960687960688</v>
      </c>
      <c r="I37" s="106">
        <v>8.219183715431274</v>
      </c>
      <c r="J37" s="106">
        <v>9.085714285714285</v>
      </c>
      <c r="K37" s="106">
        <v>10.235294117647058</v>
      </c>
      <c r="L37" s="106">
        <v>6.428571428571429</v>
      </c>
      <c r="M37" s="106">
        <v>7.773584905660377</v>
      </c>
      <c r="N37" s="106">
        <v>8.438413000259313</v>
      </c>
      <c r="O37" s="106">
        <v>9.139896373056995</v>
      </c>
      <c r="P37" s="106">
        <v>8.449923482400953</v>
      </c>
    </row>
    <row r="38" spans="2:16" ht="15" customHeight="1">
      <c r="B38" s="2" t="s">
        <v>71</v>
      </c>
      <c r="C38" s="106">
        <v>5.083333333333333</v>
      </c>
      <c r="D38" s="106">
        <v>5.445783132530121</v>
      </c>
      <c r="E38" s="106">
        <v>8</v>
      </c>
      <c r="F38" s="106">
        <v>4</v>
      </c>
      <c r="G38" s="106"/>
      <c r="H38" s="106">
        <v>4.875</v>
      </c>
      <c r="I38" s="106">
        <v>3.5185185185185186</v>
      </c>
      <c r="J38" s="106">
        <v>6.016237280796709</v>
      </c>
      <c r="K38" s="106">
        <v>3</v>
      </c>
      <c r="L38" s="106">
        <v>5.890173410404624</v>
      </c>
      <c r="M38" s="106">
        <v>6.5</v>
      </c>
      <c r="N38" s="106">
        <v>5.976856510364258</v>
      </c>
      <c r="O38" s="106">
        <v>6.452554744525547</v>
      </c>
      <c r="P38" s="106">
        <v>5.989620054837446</v>
      </c>
    </row>
    <row r="39" spans="2:16" ht="15" customHeight="1">
      <c r="B39" s="2" t="s">
        <v>155</v>
      </c>
      <c r="C39" s="106">
        <v>4.222222222222222</v>
      </c>
      <c r="D39" s="106">
        <v>4</v>
      </c>
      <c r="E39" s="106">
        <v>8.0625</v>
      </c>
      <c r="F39" s="106">
        <v>5.380952380952381</v>
      </c>
      <c r="G39" s="106">
        <v>5.720588235294118</v>
      </c>
      <c r="H39" s="106">
        <v>6.35</v>
      </c>
      <c r="I39" s="106">
        <v>4.6</v>
      </c>
      <c r="J39" s="106">
        <v>7</v>
      </c>
      <c r="K39" s="106">
        <v>6.599123081741309</v>
      </c>
      <c r="L39" s="106">
        <v>5.45</v>
      </c>
      <c r="M39" s="106">
        <v>3.5714285714285716</v>
      </c>
      <c r="N39" s="106">
        <v>6.548903378778897</v>
      </c>
      <c r="O39" s="106">
        <v>6.5625</v>
      </c>
      <c r="P39" s="106">
        <v>6.548967551622419</v>
      </c>
    </row>
    <row r="40" spans="2:16" ht="15" customHeight="1">
      <c r="B40" s="2" t="s">
        <v>157</v>
      </c>
      <c r="C40" s="106">
        <v>24.916666666666668</v>
      </c>
      <c r="D40" s="106">
        <v>12.333333333333334</v>
      </c>
      <c r="E40" s="106">
        <v>21</v>
      </c>
      <c r="F40" s="106">
        <v>13.251851851851852</v>
      </c>
      <c r="G40" s="106">
        <v>15.91358024691358</v>
      </c>
      <c r="H40" s="106">
        <v>15.813559322033898</v>
      </c>
      <c r="I40" s="106">
        <v>16.613636363636363</v>
      </c>
      <c r="J40" s="106">
        <v>69.27272727272727</v>
      </c>
      <c r="K40" s="106">
        <v>5</v>
      </c>
      <c r="L40" s="106">
        <v>8</v>
      </c>
      <c r="M40" s="106"/>
      <c r="N40" s="106">
        <v>16.90886075949367</v>
      </c>
      <c r="O40" s="106">
        <v>39.333333333333336</v>
      </c>
      <c r="P40" s="106">
        <v>17.07788944723618</v>
      </c>
    </row>
    <row r="41" spans="2:16" ht="15" customHeight="1">
      <c r="B41" s="5" t="s">
        <v>77</v>
      </c>
      <c r="C41" s="106">
        <v>3.606675687866486</v>
      </c>
      <c r="D41" s="106">
        <v>4.326194398682043</v>
      </c>
      <c r="E41" s="106">
        <v>5.85445205479452</v>
      </c>
      <c r="F41" s="106">
        <v>1.7805280528052805</v>
      </c>
      <c r="G41" s="106">
        <v>2.100702576112412</v>
      </c>
      <c r="H41" s="106">
        <v>6.003317360855142</v>
      </c>
      <c r="I41" s="106">
        <v>3.328877005347594</v>
      </c>
      <c r="J41" s="106">
        <v>2.631911532385466</v>
      </c>
      <c r="K41" s="106">
        <v>3.161764705882353</v>
      </c>
      <c r="L41" s="106">
        <v>4</v>
      </c>
      <c r="M41" s="106">
        <v>4.556564245810056</v>
      </c>
      <c r="N41" s="106">
        <v>4.296373880381393</v>
      </c>
      <c r="O41" s="106"/>
      <c r="P41" s="106">
        <v>4.296373880381393</v>
      </c>
    </row>
    <row r="42" spans="2:16" ht="15" customHeight="1">
      <c r="B42" s="5" t="s">
        <v>58</v>
      </c>
      <c r="C42" s="106">
        <v>6.468419706784862</v>
      </c>
      <c r="D42" s="106">
        <v>7.146754554609539</v>
      </c>
      <c r="E42" s="106">
        <v>6.594959128065395</v>
      </c>
      <c r="F42" s="106">
        <v>6.173132880698351</v>
      </c>
      <c r="G42" s="106">
        <v>5.114456738617813</v>
      </c>
      <c r="H42" s="106">
        <v>6.6754377478959075</v>
      </c>
      <c r="I42" s="106">
        <v>7.113269731136167</v>
      </c>
      <c r="J42" s="106">
        <v>6.44973968762515</v>
      </c>
      <c r="K42" s="106">
        <v>6.661127596439169</v>
      </c>
      <c r="L42" s="106">
        <v>6.478165938864628</v>
      </c>
      <c r="M42" s="106">
        <v>5.0088888888888885</v>
      </c>
      <c r="N42" s="106">
        <v>6.636799551713096</v>
      </c>
      <c r="O42" s="106">
        <v>7.921192174072043</v>
      </c>
      <c r="P42" s="106">
        <v>6.690671759120785</v>
      </c>
    </row>
    <row r="43" spans="2:16" ht="22.5" customHeight="1">
      <c r="B43" s="240" t="s">
        <v>5</v>
      </c>
      <c r="C43" s="240"/>
      <c r="D43" s="240"/>
      <c r="E43" s="240"/>
      <c r="F43" s="240"/>
      <c r="G43" s="240"/>
      <c r="H43" s="240"/>
      <c r="I43" s="240"/>
      <c r="J43" s="240"/>
      <c r="K43" s="240"/>
      <c r="L43" s="240"/>
      <c r="M43" s="240"/>
      <c r="N43" s="240"/>
      <c r="O43" s="240"/>
      <c r="P43" s="240"/>
    </row>
    <row r="44" ht="12.75">
      <c r="B44" s="95"/>
    </row>
    <row r="45" ht="12.75">
      <c r="B45" s="95" t="s">
        <v>245</v>
      </c>
    </row>
    <row r="50" spans="2:16" ht="18">
      <c r="B50" s="185" t="s">
        <v>3</v>
      </c>
      <c r="C50" s="185"/>
      <c r="D50" s="185"/>
      <c r="E50" s="185"/>
      <c r="F50" s="185"/>
      <c r="G50" s="185"/>
      <c r="H50" s="185"/>
      <c r="I50" s="185"/>
      <c r="J50" s="185"/>
      <c r="K50" s="185"/>
      <c r="L50" s="185"/>
      <c r="M50" s="185"/>
      <c r="N50" s="185"/>
      <c r="O50" s="185"/>
      <c r="P50" s="185"/>
    </row>
    <row r="52" spans="2:16" ht="12.75" customHeight="1">
      <c r="B52" s="197"/>
      <c r="C52" s="199" t="s">
        <v>75</v>
      </c>
      <c r="D52" s="199"/>
      <c r="E52" s="199"/>
      <c r="F52" s="199"/>
      <c r="G52" s="199"/>
      <c r="H52" s="199"/>
      <c r="I52" s="199"/>
      <c r="J52" s="199"/>
      <c r="K52" s="199"/>
      <c r="L52" s="199"/>
      <c r="M52" s="199"/>
      <c r="N52" s="200" t="s">
        <v>78</v>
      </c>
      <c r="O52" s="200" t="s">
        <v>76</v>
      </c>
      <c r="P52" s="199" t="s">
        <v>58</v>
      </c>
    </row>
    <row r="53" spans="2:16" ht="12.75">
      <c r="B53" s="198"/>
      <c r="C53" s="1" t="s">
        <v>59</v>
      </c>
      <c r="D53" s="1" t="s">
        <v>60</v>
      </c>
      <c r="E53" s="1" t="s">
        <v>61</v>
      </c>
      <c r="F53" s="1" t="s">
        <v>62</v>
      </c>
      <c r="G53" s="1" t="s">
        <v>63</v>
      </c>
      <c r="H53" s="1" t="s">
        <v>64</v>
      </c>
      <c r="I53" s="1" t="s">
        <v>65</v>
      </c>
      <c r="J53" s="1" t="s">
        <v>66</v>
      </c>
      <c r="K53" s="1" t="s">
        <v>67</v>
      </c>
      <c r="L53" s="1">
        <v>88</v>
      </c>
      <c r="M53" s="1">
        <v>99</v>
      </c>
      <c r="N53" s="201"/>
      <c r="O53" s="201"/>
      <c r="P53" s="199"/>
    </row>
    <row r="54" spans="2:16" ht="15" customHeight="1">
      <c r="B54" s="2" t="s">
        <v>68</v>
      </c>
      <c r="C54" s="106">
        <v>6.787984379693602</v>
      </c>
      <c r="D54" s="106">
        <v>8.286440677966102</v>
      </c>
      <c r="E54" s="106">
        <v>7.763313609467455</v>
      </c>
      <c r="F54" s="106">
        <v>8.767624020887729</v>
      </c>
      <c r="G54" s="106">
        <v>8.053835800807537</v>
      </c>
      <c r="H54" s="106">
        <v>5.098211328254389</v>
      </c>
      <c r="I54" s="106">
        <v>5.567279942279942</v>
      </c>
      <c r="J54" s="106">
        <v>7.475428571428571</v>
      </c>
      <c r="K54" s="106">
        <v>5.213946117274168</v>
      </c>
      <c r="L54" s="106">
        <v>8.215017064846416</v>
      </c>
      <c r="M54" s="106">
        <v>5.666666666666667</v>
      </c>
      <c r="N54" s="106">
        <v>6.503437042762886</v>
      </c>
      <c r="O54" s="106">
        <v>10.795081967213115</v>
      </c>
      <c r="P54" s="106">
        <v>6.602287132184373</v>
      </c>
    </row>
    <row r="55" spans="2:16" ht="15" customHeight="1">
      <c r="B55" s="62" t="s">
        <v>210</v>
      </c>
      <c r="C55" s="106">
        <v>7.1610738255033555</v>
      </c>
      <c r="D55" s="106">
        <v>6.6826134229514675</v>
      </c>
      <c r="E55" s="106">
        <v>6.451612903225806</v>
      </c>
      <c r="F55" s="106">
        <v>3.5</v>
      </c>
      <c r="G55" s="106">
        <v>8.636363636363637</v>
      </c>
      <c r="H55" s="106">
        <v>6.153846153846154</v>
      </c>
      <c r="I55" s="106">
        <v>7.9375</v>
      </c>
      <c r="J55" s="106">
        <v>7.1225319396051106</v>
      </c>
      <c r="K55" s="106">
        <v>11.714285714285714</v>
      </c>
      <c r="L55" s="106">
        <v>6.3099630996309966</v>
      </c>
      <c r="M55" s="106">
        <v>6.184210526315789</v>
      </c>
      <c r="N55" s="106">
        <v>6.715321368579259</v>
      </c>
      <c r="O55" s="106">
        <v>8.3671875</v>
      </c>
      <c r="P55" s="106">
        <v>6.751880349269474</v>
      </c>
    </row>
    <row r="56" spans="2:16" ht="15" customHeight="1">
      <c r="B56" s="2" t="s">
        <v>72</v>
      </c>
      <c r="C56" s="106">
        <v>7.027027027027027</v>
      </c>
      <c r="D56" s="106">
        <v>4.095238095238095</v>
      </c>
      <c r="E56" s="106">
        <v>6.128013227743452</v>
      </c>
      <c r="F56" s="106">
        <v>1.625</v>
      </c>
      <c r="G56" s="106">
        <v>7</v>
      </c>
      <c r="H56" s="106">
        <v>3.375</v>
      </c>
      <c r="I56" s="106">
        <v>5.25</v>
      </c>
      <c r="J56" s="106">
        <v>6</v>
      </c>
      <c r="K56" s="106"/>
      <c r="L56" s="106">
        <v>5.223880597014926</v>
      </c>
      <c r="M56" s="106">
        <v>4.333333333333333</v>
      </c>
      <c r="N56" s="106">
        <v>6.09725050916497</v>
      </c>
      <c r="O56" s="106">
        <v>7.491582491582491</v>
      </c>
      <c r="P56" s="106">
        <v>6.131528846949756</v>
      </c>
    </row>
    <row r="57" spans="2:16" ht="15" customHeight="1">
      <c r="B57" s="2" t="s">
        <v>73</v>
      </c>
      <c r="C57" s="106">
        <v>3.3461538461538463</v>
      </c>
      <c r="D57" s="106">
        <v>7</v>
      </c>
      <c r="E57" s="106">
        <v>4.5</v>
      </c>
      <c r="F57" s="106">
        <v>5.958750596089652</v>
      </c>
      <c r="G57" s="106">
        <v>2.625</v>
      </c>
      <c r="H57" s="106">
        <v>3</v>
      </c>
      <c r="I57" s="106">
        <v>8.181818181818182</v>
      </c>
      <c r="J57" s="106">
        <v>6.333333333333333</v>
      </c>
      <c r="K57" s="106">
        <v>7</v>
      </c>
      <c r="L57" s="106">
        <v>5.7631578947368425</v>
      </c>
      <c r="M57" s="106">
        <v>2.1578947368421053</v>
      </c>
      <c r="N57" s="106">
        <v>5.911030413073082</v>
      </c>
      <c r="O57" s="106">
        <v>6.535714285714286</v>
      </c>
      <c r="P57" s="106">
        <v>5.918870461676378</v>
      </c>
    </row>
    <row r="58" spans="2:16" ht="15" customHeight="1">
      <c r="B58" s="2" t="s">
        <v>74</v>
      </c>
      <c r="C58" s="106">
        <v>7</v>
      </c>
      <c r="D58" s="106"/>
      <c r="E58" s="106">
        <v>10</v>
      </c>
      <c r="F58" s="106">
        <v>2</v>
      </c>
      <c r="G58" s="106">
        <v>4.889594742606791</v>
      </c>
      <c r="H58" s="106">
        <v>5.357142857142857</v>
      </c>
      <c r="I58" s="106">
        <v>4</v>
      </c>
      <c r="J58" s="106">
        <v>1</v>
      </c>
      <c r="K58" s="106">
        <v>3.3333333333333335</v>
      </c>
      <c r="L58" s="106">
        <v>3.608695652173913</v>
      </c>
      <c r="M58" s="106"/>
      <c r="N58" s="106">
        <v>4.886530965786054</v>
      </c>
      <c r="O58" s="106">
        <v>5.222222222222222</v>
      </c>
      <c r="P58" s="106">
        <v>4.8910489211706905</v>
      </c>
    </row>
    <row r="59" spans="2:16" ht="15" customHeight="1">
      <c r="B59" s="2" t="s">
        <v>69</v>
      </c>
      <c r="C59" s="106">
        <v>7.4633802816901404</v>
      </c>
      <c r="D59" s="106">
        <v>7.310924369747899</v>
      </c>
      <c r="E59" s="106">
        <v>8.964705882352941</v>
      </c>
      <c r="F59" s="106">
        <v>10.107843137254902</v>
      </c>
      <c r="G59" s="106">
        <v>8.107142857142858</v>
      </c>
      <c r="H59" s="106">
        <v>7.471055327868853</v>
      </c>
      <c r="I59" s="106">
        <v>8.754675467546754</v>
      </c>
      <c r="J59" s="106">
        <v>9.254545454545454</v>
      </c>
      <c r="K59" s="106">
        <v>9.086330935251798</v>
      </c>
      <c r="L59" s="106">
        <v>5.743589743589744</v>
      </c>
      <c r="M59" s="106">
        <v>6.987179487179487</v>
      </c>
      <c r="N59" s="106">
        <v>7.636860304287691</v>
      </c>
      <c r="O59" s="106">
        <v>8.741007194244604</v>
      </c>
      <c r="P59" s="106">
        <v>7.647373107747106</v>
      </c>
    </row>
    <row r="60" spans="2:16" ht="15" customHeight="1">
      <c r="B60" s="2" t="s">
        <v>124</v>
      </c>
      <c r="C60" s="106">
        <v>10.959715639810426</v>
      </c>
      <c r="D60" s="106">
        <v>14.015151515151516</v>
      </c>
      <c r="E60" s="106">
        <v>11.266666666666667</v>
      </c>
      <c r="F60" s="106">
        <v>10.24390243902439</v>
      </c>
      <c r="G60" s="106">
        <v>10.058823529411764</v>
      </c>
      <c r="H60" s="106">
        <v>10.779569892473118</v>
      </c>
      <c r="I60" s="106">
        <v>7.655327281414238</v>
      </c>
      <c r="J60" s="106">
        <v>13.114285714285714</v>
      </c>
      <c r="K60" s="106">
        <v>8.310344827586206</v>
      </c>
      <c r="L60" s="106">
        <v>8.279069767441861</v>
      </c>
      <c r="M60" s="106">
        <v>8.472222222222221</v>
      </c>
      <c r="N60" s="106">
        <v>8.011617060968371</v>
      </c>
      <c r="O60" s="106">
        <v>8.208053691275168</v>
      </c>
      <c r="P60" s="106">
        <v>8.014067995310668</v>
      </c>
    </row>
    <row r="61" spans="2:16" ht="15" customHeight="1">
      <c r="B61" s="2" t="s">
        <v>71</v>
      </c>
      <c r="C61" s="106">
        <v>6.225806451612903</v>
      </c>
      <c r="D61" s="106">
        <v>5.144927536231884</v>
      </c>
      <c r="E61" s="106">
        <v>12.5</v>
      </c>
      <c r="F61" s="106">
        <v>4</v>
      </c>
      <c r="G61" s="106">
        <v>6</v>
      </c>
      <c r="H61" s="106">
        <v>4.888888888888889</v>
      </c>
      <c r="I61" s="106">
        <v>3.9545454545454546</v>
      </c>
      <c r="J61" s="106">
        <v>6.0685224839400425</v>
      </c>
      <c r="K61" s="106">
        <v>5</v>
      </c>
      <c r="L61" s="106">
        <v>5.639024390243902</v>
      </c>
      <c r="M61" s="106">
        <v>3.6666666666666665</v>
      </c>
      <c r="N61" s="106">
        <v>6.0254625024865724</v>
      </c>
      <c r="O61" s="106">
        <v>5.8359375</v>
      </c>
      <c r="P61" s="106">
        <v>6.0207565470417075</v>
      </c>
    </row>
    <row r="62" spans="2:16" ht="15" customHeight="1">
      <c r="B62" s="2" t="s">
        <v>155</v>
      </c>
      <c r="C62" s="106">
        <v>2.3181818181818183</v>
      </c>
      <c r="D62" s="106">
        <v>3</v>
      </c>
      <c r="E62" s="106">
        <v>5.363636363636363</v>
      </c>
      <c r="F62" s="106">
        <v>3.125</v>
      </c>
      <c r="G62" s="106">
        <v>5.602564102564102</v>
      </c>
      <c r="H62" s="106">
        <v>2.5</v>
      </c>
      <c r="I62" s="106">
        <v>6.666666666666667</v>
      </c>
      <c r="J62" s="106"/>
      <c r="K62" s="106">
        <v>6.567056705670567</v>
      </c>
      <c r="L62" s="106">
        <v>6.190476190476191</v>
      </c>
      <c r="M62" s="106">
        <v>5</v>
      </c>
      <c r="N62" s="106">
        <v>6.457885811192765</v>
      </c>
      <c r="O62" s="106">
        <v>3.5</v>
      </c>
      <c r="P62" s="106">
        <v>6.439606741573034</v>
      </c>
    </row>
    <row r="63" spans="2:16" ht="15" customHeight="1">
      <c r="B63" s="2" t="s">
        <v>157</v>
      </c>
      <c r="C63" s="106">
        <v>10.454545454545455</v>
      </c>
      <c r="D63" s="106">
        <v>41.708333333333336</v>
      </c>
      <c r="E63" s="106">
        <v>7.25</v>
      </c>
      <c r="F63" s="106">
        <v>9.9</v>
      </c>
      <c r="G63" s="106">
        <v>10.625</v>
      </c>
      <c r="H63" s="106">
        <v>12.344827586206897</v>
      </c>
      <c r="I63" s="106">
        <v>24.515151515151516</v>
      </c>
      <c r="J63" s="106">
        <v>25.555555555555557</v>
      </c>
      <c r="K63" s="106">
        <v>7.857142857142857</v>
      </c>
      <c r="L63" s="106">
        <v>25</v>
      </c>
      <c r="M63" s="106"/>
      <c r="N63" s="106">
        <v>14.053164556962026</v>
      </c>
      <c r="O63" s="106"/>
      <c r="P63" s="106">
        <v>14.053164556962026</v>
      </c>
    </row>
    <row r="64" spans="2:16" ht="15" customHeight="1">
      <c r="B64" s="5" t="s">
        <v>77</v>
      </c>
      <c r="C64" s="106">
        <v>3.7466975666280415</v>
      </c>
      <c r="D64" s="106">
        <v>3.985294117647059</v>
      </c>
      <c r="E64" s="106">
        <v>6.05</v>
      </c>
      <c r="F64" s="106">
        <v>1.9839572192513368</v>
      </c>
      <c r="G64" s="106">
        <v>2.0717703349282295</v>
      </c>
      <c r="H64" s="106">
        <v>5.5445821671331466</v>
      </c>
      <c r="I64" s="106">
        <v>3.076923076923077</v>
      </c>
      <c r="J64" s="106">
        <v>2.1954887218045114</v>
      </c>
      <c r="K64" s="106">
        <v>2.3548387096774195</v>
      </c>
      <c r="L64" s="106">
        <v>4.064516129032258</v>
      </c>
      <c r="M64" s="106">
        <v>2.7991947659788625</v>
      </c>
      <c r="N64" s="106">
        <v>4.000587846278198</v>
      </c>
      <c r="O64" s="106"/>
      <c r="P64" s="106">
        <v>4.000587846278198</v>
      </c>
    </row>
    <row r="65" spans="2:16" ht="15" customHeight="1">
      <c r="B65" s="5" t="s">
        <v>58</v>
      </c>
      <c r="C65" s="106">
        <v>6.303253447583344</v>
      </c>
      <c r="D65" s="106">
        <v>6.8043001316366825</v>
      </c>
      <c r="E65" s="106">
        <v>6.345712223607375</v>
      </c>
      <c r="F65" s="106">
        <v>6.286357062510043</v>
      </c>
      <c r="G65" s="106">
        <v>5.256057085960836</v>
      </c>
      <c r="H65" s="106">
        <v>6.64162702188392</v>
      </c>
      <c r="I65" s="106">
        <v>6.8447855480438875</v>
      </c>
      <c r="J65" s="106">
        <v>6.268015170670038</v>
      </c>
      <c r="K65" s="106">
        <v>6.475493920972644</v>
      </c>
      <c r="L65" s="106">
        <v>6.476714648602879</v>
      </c>
      <c r="M65" s="106">
        <v>3.2665821715251373</v>
      </c>
      <c r="N65" s="106">
        <v>6.42919634170072</v>
      </c>
      <c r="O65" s="106">
        <v>8.867117117117116</v>
      </c>
      <c r="P65" s="106">
        <v>6.470607138758178</v>
      </c>
    </row>
    <row r="66" spans="2:16" ht="22.5" customHeight="1">
      <c r="B66" s="240" t="s">
        <v>5</v>
      </c>
      <c r="C66" s="240"/>
      <c r="D66" s="240"/>
      <c r="E66" s="240"/>
      <c r="F66" s="240"/>
      <c r="G66" s="240"/>
      <c r="H66" s="240"/>
      <c r="I66" s="240"/>
      <c r="J66" s="240"/>
      <c r="K66" s="240"/>
      <c r="L66" s="240"/>
      <c r="M66" s="240"/>
      <c r="N66" s="240"/>
      <c r="O66" s="240"/>
      <c r="P66" s="240"/>
    </row>
    <row r="67" ht="12.75">
      <c r="B67" s="95"/>
    </row>
    <row r="68" ht="12.75">
      <c r="B68" s="95" t="s">
        <v>245</v>
      </c>
    </row>
    <row r="69" ht="12.75">
      <c r="B69" s="95"/>
    </row>
    <row r="70" ht="12.75">
      <c r="B70" s="95"/>
    </row>
    <row r="71" ht="12.75">
      <c r="B71" s="95"/>
    </row>
    <row r="72" ht="12.75">
      <c r="B72" s="95"/>
    </row>
    <row r="73" spans="1:16" ht="18">
      <c r="A73" s="37"/>
      <c r="B73" s="185" t="s">
        <v>4</v>
      </c>
      <c r="C73" s="185"/>
      <c r="D73" s="185"/>
      <c r="E73" s="185"/>
      <c r="F73" s="185"/>
      <c r="G73" s="185"/>
      <c r="H73" s="185"/>
      <c r="I73" s="185"/>
      <c r="J73" s="185"/>
      <c r="K73" s="185"/>
      <c r="L73" s="185"/>
      <c r="M73" s="185"/>
      <c r="N73" s="185"/>
      <c r="O73" s="185"/>
      <c r="P73" s="185"/>
    </row>
    <row r="74" ht="12.75">
      <c r="A74" s="37"/>
    </row>
    <row r="75" spans="1:16" ht="12.75" customHeight="1">
      <c r="A75" s="37"/>
      <c r="B75" s="197"/>
      <c r="C75" s="199" t="s">
        <v>75</v>
      </c>
      <c r="D75" s="199"/>
      <c r="E75" s="199"/>
      <c r="F75" s="199"/>
      <c r="G75" s="199"/>
      <c r="H75" s="199"/>
      <c r="I75" s="199"/>
      <c r="J75" s="199"/>
      <c r="K75" s="199"/>
      <c r="L75" s="199"/>
      <c r="M75" s="199"/>
      <c r="N75" s="200" t="s">
        <v>78</v>
      </c>
      <c r="O75" s="200" t="s">
        <v>76</v>
      </c>
      <c r="P75" s="199" t="s">
        <v>58</v>
      </c>
    </row>
    <row r="76" spans="1:16" ht="12.75">
      <c r="A76" s="37"/>
      <c r="B76" s="198"/>
      <c r="C76" s="1" t="s">
        <v>59</v>
      </c>
      <c r="D76" s="1" t="s">
        <v>60</v>
      </c>
      <c r="E76" s="1" t="s">
        <v>61</v>
      </c>
      <c r="F76" s="1" t="s">
        <v>62</v>
      </c>
      <c r="G76" s="1" t="s">
        <v>63</v>
      </c>
      <c r="H76" s="1" t="s">
        <v>64</v>
      </c>
      <c r="I76" s="1" t="s">
        <v>65</v>
      </c>
      <c r="J76" s="1" t="s">
        <v>66</v>
      </c>
      <c r="K76" s="1" t="s">
        <v>67</v>
      </c>
      <c r="L76" s="1">
        <v>88</v>
      </c>
      <c r="M76" s="1">
        <v>99</v>
      </c>
      <c r="N76" s="201"/>
      <c r="O76" s="201"/>
      <c r="P76" s="199"/>
    </row>
    <row r="77" spans="1:16" ht="15" customHeight="1">
      <c r="A77" s="37"/>
      <c r="B77" s="2" t="s">
        <v>68</v>
      </c>
      <c r="C77" s="106">
        <v>6.711104405552203</v>
      </c>
      <c r="D77" s="106">
        <v>8.742125984251969</v>
      </c>
      <c r="E77" s="106">
        <v>7.862518815855494</v>
      </c>
      <c r="F77" s="106">
        <v>8.811965811965813</v>
      </c>
      <c r="G77" s="106">
        <v>8.005263157894737</v>
      </c>
      <c r="H77" s="106">
        <v>5.140086927449014</v>
      </c>
      <c r="I77" s="106">
        <v>5.677578051087985</v>
      </c>
      <c r="J77" s="106">
        <v>7.801204819277109</v>
      </c>
      <c r="K77" s="106">
        <v>5.352985638699924</v>
      </c>
      <c r="L77" s="106">
        <v>7.494535519125683</v>
      </c>
      <c r="M77" s="106">
        <v>10.653061224489797</v>
      </c>
      <c r="N77" s="106">
        <v>6.523996082272282</v>
      </c>
      <c r="O77" s="106">
        <v>10.281879194630873</v>
      </c>
      <c r="P77" s="106">
        <v>6.615714324715389</v>
      </c>
    </row>
    <row r="78" spans="1:16" ht="15" customHeight="1">
      <c r="A78" s="37"/>
      <c r="B78" s="62" t="s">
        <v>210</v>
      </c>
      <c r="C78" s="106">
        <v>7.482758620689655</v>
      </c>
      <c r="D78" s="106">
        <v>6.836174420794877</v>
      </c>
      <c r="E78" s="106">
        <v>7.356725146198831</v>
      </c>
      <c r="F78" s="106">
        <v>4</v>
      </c>
      <c r="G78" s="106">
        <v>15.285714285714286</v>
      </c>
      <c r="H78" s="106">
        <v>6.23943661971831</v>
      </c>
      <c r="I78" s="106">
        <v>4.159090909090909</v>
      </c>
      <c r="J78" s="106">
        <v>7.303734439834025</v>
      </c>
      <c r="K78" s="106">
        <v>4.333333333333333</v>
      </c>
      <c r="L78" s="106">
        <v>5.302919708029197</v>
      </c>
      <c r="M78" s="106">
        <v>7.266666666666667</v>
      </c>
      <c r="N78" s="106">
        <v>6.843395330772882</v>
      </c>
      <c r="O78" s="106">
        <v>6.9144851657940665</v>
      </c>
      <c r="P78" s="106">
        <v>6.8451107554956625</v>
      </c>
    </row>
    <row r="79" spans="1:16" ht="15" customHeight="1">
      <c r="A79" s="37"/>
      <c r="B79" s="2" t="s">
        <v>72</v>
      </c>
      <c r="C79" s="106">
        <v>5.767441860465116</v>
      </c>
      <c r="D79" s="106">
        <v>6.363636363636363</v>
      </c>
      <c r="E79" s="106">
        <v>6.146065182829889</v>
      </c>
      <c r="F79" s="106">
        <v>3.1666666666666665</v>
      </c>
      <c r="G79" s="106">
        <v>8</v>
      </c>
      <c r="H79" s="106">
        <v>6.642857142857143</v>
      </c>
      <c r="I79" s="106">
        <v>4.666666666666667</v>
      </c>
      <c r="J79" s="106">
        <v>6</v>
      </c>
      <c r="K79" s="106">
        <v>2</v>
      </c>
      <c r="L79" s="106">
        <v>5.661016949152542</v>
      </c>
      <c r="M79" s="106">
        <v>3.9310344827586206</v>
      </c>
      <c r="N79" s="106">
        <v>6.133223204742007</v>
      </c>
      <c r="O79" s="106">
        <v>8.025210084033613</v>
      </c>
      <c r="P79" s="106">
        <v>6.1759901225187575</v>
      </c>
    </row>
    <row r="80" spans="1:16" ht="15" customHeight="1">
      <c r="A80" s="37"/>
      <c r="B80" s="2" t="s">
        <v>73</v>
      </c>
      <c r="C80" s="106">
        <v>3.9696969696969697</v>
      </c>
      <c r="D80" s="106">
        <v>7.9</v>
      </c>
      <c r="E80" s="106">
        <v>5.962962962962963</v>
      </c>
      <c r="F80" s="106">
        <v>6.290516206482593</v>
      </c>
      <c r="G80" s="106">
        <v>1.75</v>
      </c>
      <c r="H80" s="106">
        <v>5.285714285714286</v>
      </c>
      <c r="I80" s="106">
        <v>5.2</v>
      </c>
      <c r="J80" s="106">
        <v>3.5</v>
      </c>
      <c r="K80" s="106">
        <v>2.5</v>
      </c>
      <c r="L80" s="106">
        <v>4.951388888888889</v>
      </c>
      <c r="M80" s="106">
        <v>0.6666666666666666</v>
      </c>
      <c r="N80" s="106">
        <v>6.201208594449418</v>
      </c>
      <c r="O80" s="106">
        <v>5.283333333333333</v>
      </c>
      <c r="P80" s="106">
        <v>6.189045936395759</v>
      </c>
    </row>
    <row r="81" spans="1:16" ht="15" customHeight="1">
      <c r="A81" s="37"/>
      <c r="B81" s="2" t="s">
        <v>74</v>
      </c>
      <c r="C81" s="106">
        <v>4.428571428571429</v>
      </c>
      <c r="D81" s="106">
        <v>5.4</v>
      </c>
      <c r="E81" s="106">
        <v>3</v>
      </c>
      <c r="F81" s="106"/>
      <c r="G81" s="106">
        <v>4.989222118088097</v>
      </c>
      <c r="H81" s="106">
        <v>5</v>
      </c>
      <c r="I81" s="106">
        <v>6.666666666666667</v>
      </c>
      <c r="J81" s="106">
        <v>12.5</v>
      </c>
      <c r="K81" s="106">
        <v>17</v>
      </c>
      <c r="L81" s="106">
        <v>3.7083333333333335</v>
      </c>
      <c r="M81" s="106"/>
      <c r="N81" s="106">
        <v>4.988922224786522</v>
      </c>
      <c r="O81" s="106">
        <v>5.375</v>
      </c>
      <c r="P81" s="106">
        <v>4.992453693116853</v>
      </c>
    </row>
    <row r="82" spans="1:16" ht="15" customHeight="1">
      <c r="A82" s="37"/>
      <c r="B82" s="2" t="s">
        <v>69</v>
      </c>
      <c r="C82" s="106">
        <v>7.108695652173913</v>
      </c>
      <c r="D82" s="106">
        <v>10.397849462365592</v>
      </c>
      <c r="E82" s="106">
        <v>9.072847682119205</v>
      </c>
      <c r="F82" s="106">
        <v>8.880952380952381</v>
      </c>
      <c r="G82" s="106">
        <v>9.02</v>
      </c>
      <c r="H82" s="106">
        <v>7.2853158326497125</v>
      </c>
      <c r="I82" s="106">
        <v>8.67574931880109</v>
      </c>
      <c r="J82" s="106">
        <v>10.717391304347826</v>
      </c>
      <c r="K82" s="106">
        <v>9.805785123966942</v>
      </c>
      <c r="L82" s="106">
        <v>6.116883116883117</v>
      </c>
      <c r="M82" s="106">
        <v>7.857142857142857</v>
      </c>
      <c r="N82" s="106">
        <v>7.504730534725629</v>
      </c>
      <c r="O82" s="106">
        <v>7.9953917050691246</v>
      </c>
      <c r="P82" s="106">
        <v>7.512080629573381</v>
      </c>
    </row>
    <row r="83" spans="1:16" ht="15" customHeight="1">
      <c r="A83" s="37"/>
      <c r="B83" s="2" t="s">
        <v>124</v>
      </c>
      <c r="C83" s="106">
        <v>8.893805309734514</v>
      </c>
      <c r="D83" s="106">
        <v>10.166666666666666</v>
      </c>
      <c r="E83" s="106">
        <v>19.115942028985508</v>
      </c>
      <c r="F83" s="106">
        <v>9.857142857142858</v>
      </c>
      <c r="G83" s="106">
        <v>6.92</v>
      </c>
      <c r="H83" s="106">
        <v>11.42274678111588</v>
      </c>
      <c r="I83" s="106">
        <v>7.562332695984703</v>
      </c>
      <c r="J83" s="106">
        <v>9.84</v>
      </c>
      <c r="K83" s="106">
        <v>11.631578947368421</v>
      </c>
      <c r="L83" s="106">
        <v>7.205128205128205</v>
      </c>
      <c r="M83" s="106">
        <v>5.571428571428571</v>
      </c>
      <c r="N83" s="106">
        <v>7.85027106101024</v>
      </c>
      <c r="O83" s="106">
        <v>8.590277777777779</v>
      </c>
      <c r="P83" s="106">
        <v>7.85932851678708</v>
      </c>
    </row>
    <row r="84" spans="1:16" ht="15" customHeight="1">
      <c r="A84" s="37"/>
      <c r="B84" s="2" t="s">
        <v>71</v>
      </c>
      <c r="C84" s="106">
        <v>5.220338983050848</v>
      </c>
      <c r="D84" s="106">
        <v>4.97979797979798</v>
      </c>
      <c r="E84" s="106">
        <v>10</v>
      </c>
      <c r="F84" s="106">
        <v>5.333333333333333</v>
      </c>
      <c r="G84" s="106">
        <v>2.5</v>
      </c>
      <c r="H84" s="106">
        <v>6.538461538461538</v>
      </c>
      <c r="I84" s="106">
        <v>4.055555555555555</v>
      </c>
      <c r="J84" s="106">
        <v>5.965717981888745</v>
      </c>
      <c r="K84" s="106">
        <v>7</v>
      </c>
      <c r="L84" s="106">
        <v>5.47196261682243</v>
      </c>
      <c r="M84" s="106">
        <v>9.5</v>
      </c>
      <c r="N84" s="106">
        <v>5.931360768999699</v>
      </c>
      <c r="O84" s="106">
        <v>6.722222222222222</v>
      </c>
      <c r="P84" s="106">
        <v>5.954200700116686</v>
      </c>
    </row>
    <row r="85" spans="1:16" ht="15" customHeight="1">
      <c r="A85" s="37"/>
      <c r="B85" s="2" t="s">
        <v>155</v>
      </c>
      <c r="C85" s="106">
        <v>2.7142857142857144</v>
      </c>
      <c r="D85" s="106"/>
      <c r="E85" s="106">
        <v>7.4</v>
      </c>
      <c r="F85" s="106">
        <v>5.545454545454546</v>
      </c>
      <c r="G85" s="106">
        <v>4.229166666666667</v>
      </c>
      <c r="H85" s="106">
        <v>5.448275862068965</v>
      </c>
      <c r="I85" s="106">
        <v>6.615384615384615</v>
      </c>
      <c r="J85" s="106">
        <v>6</v>
      </c>
      <c r="K85" s="106">
        <v>6.516217035465292</v>
      </c>
      <c r="L85" s="106">
        <v>5.785714285714286</v>
      </c>
      <c r="M85" s="106">
        <v>3.3</v>
      </c>
      <c r="N85" s="106">
        <v>6.429347826086956</v>
      </c>
      <c r="O85" s="106">
        <v>6.545454545454546</v>
      </c>
      <c r="P85" s="106">
        <v>6.430433550580901</v>
      </c>
    </row>
    <row r="86" spans="1:16" ht="15" customHeight="1">
      <c r="A86" s="37"/>
      <c r="B86" s="2" t="s">
        <v>157</v>
      </c>
      <c r="C86" s="106">
        <v>20.266666666666666</v>
      </c>
      <c r="D86" s="106">
        <v>109.66666666666667</v>
      </c>
      <c r="E86" s="106">
        <v>8.7</v>
      </c>
      <c r="F86" s="106">
        <v>8.078740157480315</v>
      </c>
      <c r="G86" s="106">
        <v>10.410852713178295</v>
      </c>
      <c r="H86" s="106">
        <v>8.728813559322035</v>
      </c>
      <c r="I86" s="106">
        <v>10.666666666666666</v>
      </c>
      <c r="J86" s="106">
        <v>15</v>
      </c>
      <c r="K86" s="106">
        <v>10.2</v>
      </c>
      <c r="L86" s="106">
        <v>12.857142857142858</v>
      </c>
      <c r="M86" s="106">
        <v>6</v>
      </c>
      <c r="N86" s="106">
        <v>10.491841491841491</v>
      </c>
      <c r="O86" s="106">
        <v>11</v>
      </c>
      <c r="P86" s="106">
        <v>10.497695852534562</v>
      </c>
    </row>
    <row r="87" spans="1:16" ht="15" customHeight="1">
      <c r="A87" s="37"/>
      <c r="B87" s="5" t="s">
        <v>77</v>
      </c>
      <c r="C87" s="106">
        <v>3.3527772617499534</v>
      </c>
      <c r="D87" s="106">
        <v>4.040816326530612</v>
      </c>
      <c r="E87" s="106">
        <v>4.726360478579699</v>
      </c>
      <c r="F87" s="106">
        <v>2.1164241164241164</v>
      </c>
      <c r="G87" s="106">
        <v>2.0760233918128654</v>
      </c>
      <c r="H87" s="106">
        <v>4.868401759530792</v>
      </c>
      <c r="I87" s="106">
        <v>2.8094575799721837</v>
      </c>
      <c r="J87" s="106">
        <v>1.856</v>
      </c>
      <c r="K87" s="106">
        <v>1.372093023255814</v>
      </c>
      <c r="L87" s="106">
        <v>3.9302325581395348</v>
      </c>
      <c r="M87" s="106">
        <v>4.297896532120523</v>
      </c>
      <c r="N87" s="106">
        <v>3.802968007195169</v>
      </c>
      <c r="O87" s="106"/>
      <c r="P87" s="106">
        <v>3.802968007195169</v>
      </c>
    </row>
    <row r="88" spans="1:16" ht="15" customHeight="1">
      <c r="A88" s="37"/>
      <c r="B88" s="5" t="s">
        <v>58</v>
      </c>
      <c r="C88" s="106">
        <v>5.955398137216319</v>
      </c>
      <c r="D88" s="106">
        <v>6.953730257244361</v>
      </c>
      <c r="E88" s="106">
        <v>6.239411531864362</v>
      </c>
      <c r="F88" s="106">
        <v>6.501239874359398</v>
      </c>
      <c r="G88" s="106">
        <v>5.305986696230598</v>
      </c>
      <c r="H88" s="106">
        <v>6.468469717984281</v>
      </c>
      <c r="I88" s="106">
        <v>6.666169236721384</v>
      </c>
      <c r="J88" s="106">
        <v>6.251751517982251</v>
      </c>
      <c r="K88" s="106">
        <v>6.461729337659858</v>
      </c>
      <c r="L88" s="106">
        <v>6.022997620935765</v>
      </c>
      <c r="M88" s="106">
        <v>4.594358974358975</v>
      </c>
      <c r="N88" s="106">
        <v>6.368374103153669</v>
      </c>
      <c r="O88" s="106">
        <v>8.397169025811824</v>
      </c>
      <c r="P88" s="106">
        <v>6.405169094162684</v>
      </c>
    </row>
    <row r="89" spans="1:16" ht="22.5" customHeight="1">
      <c r="A89" s="37"/>
      <c r="B89" s="240" t="s">
        <v>5</v>
      </c>
      <c r="C89" s="240"/>
      <c r="D89" s="240"/>
      <c r="E89" s="240"/>
      <c r="F89" s="240"/>
      <c r="G89" s="240"/>
      <c r="H89" s="240"/>
      <c r="I89" s="240"/>
      <c r="J89" s="240"/>
      <c r="K89" s="240"/>
      <c r="L89" s="240"/>
      <c r="M89" s="240"/>
      <c r="N89" s="240"/>
      <c r="O89" s="240"/>
      <c r="P89" s="240"/>
    </row>
    <row r="90" spans="1:2" ht="12.75">
      <c r="A90" s="37"/>
      <c r="B90" s="95"/>
    </row>
    <row r="91" spans="1:5" ht="12.75">
      <c r="A91" s="37"/>
      <c r="B91" s="95" t="s">
        <v>245</v>
      </c>
      <c r="D91" s="100"/>
      <c r="E91" s="100"/>
    </row>
    <row r="92" ht="12.75">
      <c r="A92" s="37"/>
    </row>
    <row r="93" ht="12.75">
      <c r="A93" s="37"/>
    </row>
    <row r="94" ht="12.75">
      <c r="A94" s="37"/>
    </row>
    <row r="95" ht="12.75">
      <c r="A95" s="37"/>
    </row>
    <row r="96" spans="1:16" ht="18" customHeight="1">
      <c r="A96" s="37"/>
      <c r="B96" s="185" t="s">
        <v>11</v>
      </c>
      <c r="C96" s="185"/>
      <c r="D96" s="185"/>
      <c r="E96" s="185"/>
      <c r="F96" s="185"/>
      <c r="G96" s="185"/>
      <c r="H96" s="185"/>
      <c r="I96" s="185"/>
      <c r="J96" s="185"/>
      <c r="K96" s="185"/>
      <c r="L96" s="185"/>
      <c r="M96" s="185"/>
      <c r="N96" s="185"/>
      <c r="O96" s="185"/>
      <c r="P96" s="185"/>
    </row>
    <row r="97" ht="12.75">
      <c r="A97" s="37"/>
    </row>
    <row r="98" spans="1:16" ht="12.75" customHeight="1">
      <c r="A98" s="37"/>
      <c r="B98" s="197"/>
      <c r="C98" s="199" t="s">
        <v>75</v>
      </c>
      <c r="D98" s="199"/>
      <c r="E98" s="199"/>
      <c r="F98" s="199"/>
      <c r="G98" s="199"/>
      <c r="H98" s="199"/>
      <c r="I98" s="199"/>
      <c r="J98" s="199"/>
      <c r="K98" s="199"/>
      <c r="L98" s="199"/>
      <c r="M98" s="199"/>
      <c r="N98" s="200" t="s">
        <v>78</v>
      </c>
      <c r="O98" s="200" t="s">
        <v>76</v>
      </c>
      <c r="P98" s="199" t="s">
        <v>58</v>
      </c>
    </row>
    <row r="99" spans="1:16" ht="12.75">
      <c r="A99" s="37"/>
      <c r="B99" s="198"/>
      <c r="C99" s="1" t="s">
        <v>59</v>
      </c>
      <c r="D99" s="1" t="s">
        <v>60</v>
      </c>
      <c r="E99" s="1" t="s">
        <v>61</v>
      </c>
      <c r="F99" s="1" t="s">
        <v>62</v>
      </c>
      <c r="G99" s="1" t="s">
        <v>63</v>
      </c>
      <c r="H99" s="1" t="s">
        <v>64</v>
      </c>
      <c r="I99" s="1" t="s">
        <v>65</v>
      </c>
      <c r="J99" s="1" t="s">
        <v>66</v>
      </c>
      <c r="K99" s="1" t="s">
        <v>67</v>
      </c>
      <c r="L99" s="1">
        <v>88</v>
      </c>
      <c r="M99" s="1">
        <v>99</v>
      </c>
      <c r="N99" s="201"/>
      <c r="O99" s="201"/>
      <c r="P99" s="199"/>
    </row>
    <row r="100" spans="1:17" ht="15" customHeight="1">
      <c r="A100" s="37"/>
      <c r="B100" s="2" t="s">
        <v>68</v>
      </c>
      <c r="C100" s="25">
        <v>6.429223744292237</v>
      </c>
      <c r="D100" s="106">
        <v>7.577424023154848</v>
      </c>
      <c r="E100" s="106">
        <v>7.560495216657287</v>
      </c>
      <c r="F100" s="106">
        <v>8.22080291970803</v>
      </c>
      <c r="G100" s="106">
        <v>7.653203342618385</v>
      </c>
      <c r="H100" s="106">
        <v>4.913476944988428</v>
      </c>
      <c r="I100" s="106">
        <v>5.2534287418008345</v>
      </c>
      <c r="J100" s="106">
        <v>7.263233190271817</v>
      </c>
      <c r="K100" s="106">
        <v>5.171384850803366</v>
      </c>
      <c r="L100" s="106">
        <v>9.485477178423237</v>
      </c>
      <c r="M100" s="106">
        <v>6.146946564885496</v>
      </c>
      <c r="N100" s="106">
        <v>6.184634949997109</v>
      </c>
      <c r="O100" s="106">
        <v>11.929425837320574</v>
      </c>
      <c r="P100" s="106">
        <v>6.320172715471016</v>
      </c>
      <c r="Q100" s="49"/>
    </row>
    <row r="101" spans="1:17" ht="15" customHeight="1">
      <c r="A101" s="37"/>
      <c r="B101" s="62" t="s">
        <v>210</v>
      </c>
      <c r="C101" s="106">
        <v>5.196261682242991</v>
      </c>
      <c r="D101" s="25">
        <v>6.4093559501722766</v>
      </c>
      <c r="E101" s="106">
        <v>3.707692307692308</v>
      </c>
      <c r="F101" s="106">
        <v>3.8461538461538463</v>
      </c>
      <c r="G101" s="106">
        <v>8.666666666666666</v>
      </c>
      <c r="H101" s="106">
        <v>5.089743589743589</v>
      </c>
      <c r="I101" s="106">
        <v>5.155172413793103</v>
      </c>
      <c r="J101" s="106">
        <v>6.495643756050339</v>
      </c>
      <c r="K101" s="106">
        <v>3.1666666666666665</v>
      </c>
      <c r="L101" s="106">
        <v>5.282700421940929</v>
      </c>
      <c r="M101" s="106">
        <v>8.233333333333333</v>
      </c>
      <c r="N101" s="106">
        <v>6.382843722961559</v>
      </c>
      <c r="O101" s="106">
        <v>6.608534322820037</v>
      </c>
      <c r="P101" s="106">
        <v>6.387746876259572</v>
      </c>
      <c r="Q101" s="49"/>
    </row>
    <row r="102" spans="1:17" ht="15" customHeight="1">
      <c r="A102" s="37"/>
      <c r="B102" s="2" t="s">
        <v>72</v>
      </c>
      <c r="C102" s="106">
        <v>4.709677419354839</v>
      </c>
      <c r="D102" s="106">
        <v>4.935483870967742</v>
      </c>
      <c r="E102" s="25">
        <v>5.95508873596523</v>
      </c>
      <c r="F102" s="106">
        <v>3.6666666666666665</v>
      </c>
      <c r="G102" s="106">
        <v>2.6666666666666665</v>
      </c>
      <c r="H102" s="106">
        <v>6</v>
      </c>
      <c r="I102" s="106">
        <v>4.684210526315789</v>
      </c>
      <c r="J102" s="106">
        <v>3</v>
      </c>
      <c r="K102" s="106">
        <v>17</v>
      </c>
      <c r="L102" s="106">
        <v>6.120689655172414</v>
      </c>
      <c r="M102" s="106">
        <v>4.5</v>
      </c>
      <c r="N102" s="106">
        <v>5.944592909317655</v>
      </c>
      <c r="O102" s="106">
        <v>6.947194719471947</v>
      </c>
      <c r="P102" s="106">
        <v>5.970942839795299</v>
      </c>
      <c r="Q102" s="49"/>
    </row>
    <row r="103" spans="1:17" ht="15" customHeight="1">
      <c r="A103" s="37"/>
      <c r="B103" s="2" t="s">
        <v>73</v>
      </c>
      <c r="C103" s="106">
        <v>4.448275862068965</v>
      </c>
      <c r="D103" s="106">
        <v>3.3333333333333335</v>
      </c>
      <c r="E103" s="106">
        <v>4.1875</v>
      </c>
      <c r="F103" s="25">
        <v>5.885560496138544</v>
      </c>
      <c r="G103" s="106">
        <v>3</v>
      </c>
      <c r="H103" s="106">
        <v>3.6</v>
      </c>
      <c r="I103" s="106">
        <v>4.181818181818182</v>
      </c>
      <c r="J103" s="106"/>
      <c r="K103" s="106">
        <v>2.3333333333333335</v>
      </c>
      <c r="L103" s="106">
        <v>6.321678321678322</v>
      </c>
      <c r="M103" s="106">
        <v>1.5</v>
      </c>
      <c r="N103" s="106">
        <v>5.855370985603543</v>
      </c>
      <c r="O103" s="106">
        <v>5.796875</v>
      </c>
      <c r="P103" s="106">
        <v>5.854553395937978</v>
      </c>
      <c r="Q103" s="49"/>
    </row>
    <row r="104" spans="1:17" ht="15" customHeight="1">
      <c r="A104" s="37"/>
      <c r="B104" s="2" t="s">
        <v>74</v>
      </c>
      <c r="C104" s="106">
        <v>5.666666666666667</v>
      </c>
      <c r="D104" s="106">
        <v>8</v>
      </c>
      <c r="E104" s="106">
        <v>1.5</v>
      </c>
      <c r="F104" s="106">
        <v>6</v>
      </c>
      <c r="G104" s="25">
        <v>5.022738268021287</v>
      </c>
      <c r="H104" s="106">
        <v>4.363636363636363</v>
      </c>
      <c r="I104" s="106">
        <v>3.5</v>
      </c>
      <c r="J104" s="106">
        <v>5</v>
      </c>
      <c r="K104" s="106">
        <v>20</v>
      </c>
      <c r="L104" s="106">
        <v>4.176470588235294</v>
      </c>
      <c r="M104" s="106"/>
      <c r="N104" s="106">
        <v>5.022988505747127</v>
      </c>
      <c r="O104" s="106">
        <v>3.7027027027027026</v>
      </c>
      <c r="P104" s="106">
        <v>5.0113933064324705</v>
      </c>
      <c r="Q104" s="49"/>
    </row>
    <row r="105" spans="1:17" ht="15" customHeight="1">
      <c r="A105" s="37"/>
      <c r="B105" s="2" t="s">
        <v>69</v>
      </c>
      <c r="C105" s="106">
        <v>7.563786008230453</v>
      </c>
      <c r="D105" s="106">
        <v>8.824324324324325</v>
      </c>
      <c r="E105" s="106">
        <v>11.226086956521739</v>
      </c>
      <c r="F105" s="106">
        <v>6.961038961038961</v>
      </c>
      <c r="G105" s="106">
        <v>14.020408163265307</v>
      </c>
      <c r="H105" s="25">
        <v>7.049570867089115</v>
      </c>
      <c r="I105" s="106">
        <v>8.849693251533742</v>
      </c>
      <c r="J105" s="106">
        <v>10.417910447761194</v>
      </c>
      <c r="K105" s="106">
        <v>9.941649899396378</v>
      </c>
      <c r="L105" s="106">
        <v>5.901639344262295</v>
      </c>
      <c r="M105" s="106">
        <v>5.033333333333333</v>
      </c>
      <c r="N105" s="106">
        <v>7.313145408875244</v>
      </c>
      <c r="O105" s="106">
        <v>8.335135135135134</v>
      </c>
      <c r="P105" s="106">
        <v>7.326169318729765</v>
      </c>
      <c r="Q105" s="49"/>
    </row>
    <row r="106" spans="1:17" ht="15" customHeight="1">
      <c r="A106" s="37"/>
      <c r="B106" s="2" t="s">
        <v>124</v>
      </c>
      <c r="C106" s="106">
        <v>10.595890410958905</v>
      </c>
      <c r="D106" s="106">
        <v>11.11111111111111</v>
      </c>
      <c r="E106" s="106">
        <v>9.548387096774194</v>
      </c>
      <c r="F106" s="106">
        <v>11.903225806451612</v>
      </c>
      <c r="G106" s="106">
        <v>7.6440677966101696</v>
      </c>
      <c r="H106" s="106">
        <v>11.088794926004228</v>
      </c>
      <c r="I106" s="25">
        <v>7.7108124135204585</v>
      </c>
      <c r="J106" s="106">
        <v>8.428571428571429</v>
      </c>
      <c r="K106" s="106">
        <v>12.75</v>
      </c>
      <c r="L106" s="106">
        <v>6.9787234042553195</v>
      </c>
      <c r="M106" s="106">
        <v>8.23076923076923</v>
      </c>
      <c r="N106" s="106">
        <v>7.977091722595079</v>
      </c>
      <c r="O106" s="106">
        <v>7.8428571428571425</v>
      </c>
      <c r="P106" s="106">
        <v>7.975430844012373</v>
      </c>
      <c r="Q106" s="49"/>
    </row>
    <row r="107" spans="1:17" ht="15" customHeight="1">
      <c r="A107" s="37"/>
      <c r="B107" s="2" t="s">
        <v>71</v>
      </c>
      <c r="C107" s="106">
        <v>5.7439024390243905</v>
      </c>
      <c r="D107" s="106">
        <v>3.8739495798319328</v>
      </c>
      <c r="E107" s="106">
        <v>4.285714285714286</v>
      </c>
      <c r="F107" s="106">
        <v>6.3076923076923075</v>
      </c>
      <c r="G107" s="106">
        <v>5</v>
      </c>
      <c r="H107" s="106">
        <v>2.727272727272727</v>
      </c>
      <c r="I107" s="106">
        <v>4.95</v>
      </c>
      <c r="J107" s="25">
        <v>5.565452278708962</v>
      </c>
      <c r="K107" s="106"/>
      <c r="L107" s="106">
        <v>5.200787401574803</v>
      </c>
      <c r="M107" s="106">
        <v>19.5</v>
      </c>
      <c r="N107" s="106">
        <v>5.521487390633042</v>
      </c>
      <c r="O107" s="106">
        <v>6.359447004608295</v>
      </c>
      <c r="P107" s="106">
        <v>5.544248341469521</v>
      </c>
      <c r="Q107" s="49"/>
    </row>
    <row r="108" spans="1:17" ht="15" customHeight="1">
      <c r="A108" s="37"/>
      <c r="B108" s="2" t="s">
        <v>155</v>
      </c>
      <c r="C108" s="106">
        <v>4.04</v>
      </c>
      <c r="D108" s="106">
        <v>3.2</v>
      </c>
      <c r="E108" s="106">
        <v>3.25</v>
      </c>
      <c r="F108" s="106">
        <v>4.816326530612245</v>
      </c>
      <c r="G108" s="106">
        <v>4.6</v>
      </c>
      <c r="H108" s="106">
        <v>3.4193548387096775</v>
      </c>
      <c r="I108" s="106">
        <v>5.333333333333333</v>
      </c>
      <c r="J108" s="106"/>
      <c r="K108" s="25">
        <v>6.669397933737086</v>
      </c>
      <c r="L108" s="106">
        <v>3.4444444444444446</v>
      </c>
      <c r="M108" s="106">
        <v>3.7142857142857144</v>
      </c>
      <c r="N108" s="106">
        <v>6.5273581738838535</v>
      </c>
      <c r="O108" s="106">
        <v>3.933333333333333</v>
      </c>
      <c r="P108" s="106">
        <v>6.501495513459621</v>
      </c>
      <c r="Q108" s="49"/>
    </row>
    <row r="109" spans="1:17" ht="15" customHeight="1">
      <c r="A109" s="37"/>
      <c r="B109" s="2" t="s">
        <v>157</v>
      </c>
      <c r="C109" s="106">
        <v>28.85185185185185</v>
      </c>
      <c r="D109" s="106">
        <v>56.5</v>
      </c>
      <c r="E109" s="106">
        <v>10.25</v>
      </c>
      <c r="F109" s="106">
        <v>8.208588957055214</v>
      </c>
      <c r="G109" s="106">
        <v>11.126315789473685</v>
      </c>
      <c r="H109" s="106">
        <v>18.551724137931036</v>
      </c>
      <c r="I109" s="106">
        <v>13.18</v>
      </c>
      <c r="J109" s="106">
        <v>54</v>
      </c>
      <c r="K109" s="106">
        <v>17.2</v>
      </c>
      <c r="L109" s="106">
        <v>8</v>
      </c>
      <c r="M109" s="106"/>
      <c r="N109" s="106">
        <v>13.61340206185567</v>
      </c>
      <c r="O109" s="106">
        <v>10.2</v>
      </c>
      <c r="P109" s="106">
        <v>13.569974554707379</v>
      </c>
      <c r="Q109" s="49"/>
    </row>
    <row r="110" spans="1:17" ht="15" customHeight="1">
      <c r="A110" s="37"/>
      <c r="B110" s="5" t="s">
        <v>77</v>
      </c>
      <c r="C110" s="106">
        <v>3.2700579764353845</v>
      </c>
      <c r="D110" s="106">
        <v>1.5635359116022098</v>
      </c>
      <c r="E110" s="106">
        <v>5.171779141104294</v>
      </c>
      <c r="F110" s="106">
        <v>2.392638036809816</v>
      </c>
      <c r="G110" s="106">
        <v>1.5258064516129033</v>
      </c>
      <c r="H110" s="106">
        <v>4.939010356731876</v>
      </c>
      <c r="I110" s="106">
        <v>2.887249114521842</v>
      </c>
      <c r="J110" s="106">
        <v>2.752808988764045</v>
      </c>
      <c r="K110" s="106">
        <v>1.4821428571428572</v>
      </c>
      <c r="L110" s="106"/>
      <c r="M110" s="106">
        <v>2.5836120401337794</v>
      </c>
      <c r="N110" s="106">
        <v>3.6872803460394703</v>
      </c>
      <c r="O110" s="106"/>
      <c r="P110" s="106">
        <v>3.6872803460394703</v>
      </c>
      <c r="Q110" s="49"/>
    </row>
    <row r="111" spans="1:17" ht="15" customHeight="1">
      <c r="A111" s="37"/>
      <c r="B111" s="5" t="s">
        <v>58</v>
      </c>
      <c r="C111" s="106">
        <v>5.752411575562701</v>
      </c>
      <c r="D111" s="106">
        <v>6.456889868200922</v>
      </c>
      <c r="E111" s="106">
        <v>6.04051553627257</v>
      </c>
      <c r="F111" s="106">
        <v>6.017885158456228</v>
      </c>
      <c r="G111" s="106">
        <v>5.388415988156921</v>
      </c>
      <c r="H111" s="106">
        <v>6.310965630114566</v>
      </c>
      <c r="I111" s="106">
        <v>6.58477019616711</v>
      </c>
      <c r="J111" s="106">
        <v>5.845825582667688</v>
      </c>
      <c r="K111" s="106">
        <v>6.537994557253507</v>
      </c>
      <c r="L111" s="106">
        <v>6.47565543071161</v>
      </c>
      <c r="M111" s="106">
        <v>3.8384615384615386</v>
      </c>
      <c r="N111" s="106">
        <v>6.136883005190896</v>
      </c>
      <c r="O111" s="106">
        <v>8.63200339558574</v>
      </c>
      <c r="P111" s="106">
        <v>6.181220961805346</v>
      </c>
      <c r="Q111" s="49"/>
    </row>
    <row r="112" spans="1:16" ht="22.5" customHeight="1">
      <c r="A112" s="37"/>
      <c r="B112" s="240" t="s">
        <v>5</v>
      </c>
      <c r="C112" s="240"/>
      <c r="D112" s="240"/>
      <c r="E112" s="240"/>
      <c r="F112" s="240"/>
      <c r="G112" s="240"/>
      <c r="H112" s="240"/>
      <c r="I112" s="240"/>
      <c r="J112" s="240"/>
      <c r="K112" s="240"/>
      <c r="L112" s="240"/>
      <c r="M112" s="240"/>
      <c r="N112" s="240"/>
      <c r="O112" s="240"/>
      <c r="P112" s="240"/>
    </row>
    <row r="113" spans="1:12" ht="12.75">
      <c r="A113" s="37"/>
      <c r="B113" s="95"/>
      <c r="L113" s="152"/>
    </row>
    <row r="114" spans="1:5" ht="12.75">
      <c r="A114" s="37"/>
      <c r="B114" s="95" t="s">
        <v>245</v>
      </c>
      <c r="D114" s="100"/>
      <c r="E114" s="100"/>
    </row>
    <row r="115" ht="12.75">
      <c r="A115" s="37"/>
    </row>
    <row r="116" ht="12.75">
      <c r="A116" s="37"/>
    </row>
    <row r="117" ht="12.75">
      <c r="A117" s="37"/>
    </row>
    <row r="118" ht="12.75">
      <c r="A118" s="37"/>
    </row>
    <row r="119" spans="1:16" ht="18" customHeight="1">
      <c r="A119" s="37"/>
      <c r="B119" s="185" t="s">
        <v>24</v>
      </c>
      <c r="C119" s="185"/>
      <c r="D119" s="185"/>
      <c r="E119" s="185"/>
      <c r="F119" s="185"/>
      <c r="G119" s="185"/>
      <c r="H119" s="185"/>
      <c r="I119" s="185"/>
      <c r="J119" s="185"/>
      <c r="K119" s="185"/>
      <c r="L119" s="185"/>
      <c r="M119" s="185"/>
      <c r="N119" s="185"/>
      <c r="O119" s="185"/>
      <c r="P119" s="185"/>
    </row>
    <row r="120" spans="1:16" ht="12.75">
      <c r="A120" s="37"/>
      <c r="B120" s="129"/>
      <c r="C120" s="129"/>
      <c r="D120" s="129"/>
      <c r="E120" s="129"/>
      <c r="F120" s="129"/>
      <c r="G120" s="129"/>
      <c r="H120" s="129"/>
      <c r="I120" s="129"/>
      <c r="J120" s="129"/>
      <c r="K120" s="129"/>
      <c r="L120" s="129"/>
      <c r="M120" s="129"/>
      <c r="N120" s="129"/>
      <c r="O120" s="129"/>
      <c r="P120" s="129"/>
    </row>
    <row r="121" spans="1:16" ht="12.75">
      <c r="A121" s="37"/>
      <c r="B121" s="206"/>
      <c r="C121" s="205" t="s">
        <v>75</v>
      </c>
      <c r="D121" s="205"/>
      <c r="E121" s="205"/>
      <c r="F121" s="205"/>
      <c r="G121" s="205"/>
      <c r="H121" s="205"/>
      <c r="I121" s="205"/>
      <c r="J121" s="205"/>
      <c r="K121" s="205"/>
      <c r="L121" s="205"/>
      <c r="M121" s="205"/>
      <c r="N121" s="208" t="s">
        <v>78</v>
      </c>
      <c r="O121" s="208" t="s">
        <v>76</v>
      </c>
      <c r="P121" s="205" t="s">
        <v>58</v>
      </c>
    </row>
    <row r="122" spans="1:16" ht="30" customHeight="1">
      <c r="A122" s="37"/>
      <c r="B122" s="207"/>
      <c r="C122" s="130" t="s">
        <v>59</v>
      </c>
      <c r="D122" s="130" t="s">
        <v>60</v>
      </c>
      <c r="E122" s="130" t="s">
        <v>61</v>
      </c>
      <c r="F122" s="130" t="s">
        <v>62</v>
      </c>
      <c r="G122" s="130" t="s">
        <v>63</v>
      </c>
      <c r="H122" s="130" t="s">
        <v>64</v>
      </c>
      <c r="I122" s="130" t="s">
        <v>65</v>
      </c>
      <c r="J122" s="130" t="s">
        <v>66</v>
      </c>
      <c r="K122" s="130" t="s">
        <v>67</v>
      </c>
      <c r="L122" s="130">
        <v>88</v>
      </c>
      <c r="M122" s="130">
        <v>99</v>
      </c>
      <c r="N122" s="209"/>
      <c r="O122" s="209"/>
      <c r="P122" s="205"/>
    </row>
    <row r="123" spans="1:23" ht="15" customHeight="1">
      <c r="A123" s="37"/>
      <c r="B123" s="2" t="s">
        <v>68</v>
      </c>
      <c r="C123" s="25">
        <v>6.444554397811281</v>
      </c>
      <c r="D123" s="106">
        <v>7.7413155949741315</v>
      </c>
      <c r="E123" s="106">
        <v>7.024004085801838</v>
      </c>
      <c r="F123" s="106">
        <v>7.837770382695507</v>
      </c>
      <c r="G123" s="106">
        <v>7.838624338624339</v>
      </c>
      <c r="H123" s="106">
        <v>4.880498904432834</v>
      </c>
      <c r="I123" s="106">
        <v>5.472470681773007</v>
      </c>
      <c r="J123" s="106">
        <v>7.711370262390671</v>
      </c>
      <c r="K123" s="106">
        <v>5.273949579831933</v>
      </c>
      <c r="L123" s="106">
        <v>7.594594594594595</v>
      </c>
      <c r="M123" s="106">
        <v>4.936708860759493</v>
      </c>
      <c r="N123" s="106">
        <v>6.190562969608613</v>
      </c>
      <c r="O123" s="106">
        <v>9.708690330477356</v>
      </c>
      <c r="P123" s="106">
        <v>6.269343565848979</v>
      </c>
      <c r="Q123" s="89"/>
      <c r="R123" s="89"/>
      <c r="S123" s="89"/>
      <c r="T123" s="89"/>
      <c r="U123" s="89"/>
      <c r="V123" s="89"/>
      <c r="W123" s="89"/>
    </row>
    <row r="124" spans="1:23" ht="15" customHeight="1">
      <c r="A124" s="37"/>
      <c r="B124" s="63" t="s">
        <v>210</v>
      </c>
      <c r="C124" s="106">
        <v>4.528301886792453</v>
      </c>
      <c r="D124" s="25">
        <v>6.400364412052262</v>
      </c>
      <c r="E124" s="106">
        <v>5.119402985074627</v>
      </c>
      <c r="F124" s="106">
        <v>4.7</v>
      </c>
      <c r="G124" s="106">
        <v>6.733333333333333</v>
      </c>
      <c r="H124" s="106">
        <v>3.688888888888889</v>
      </c>
      <c r="I124" s="106">
        <v>7.51063829787234</v>
      </c>
      <c r="J124" s="106">
        <v>6.527433628318584</v>
      </c>
      <c r="K124" s="106">
        <v>3.4166666666666665</v>
      </c>
      <c r="L124" s="106">
        <v>5.618181818181818</v>
      </c>
      <c r="M124" s="106">
        <v>9.625</v>
      </c>
      <c r="N124" s="106">
        <v>6.378609493121824</v>
      </c>
      <c r="O124" s="106">
        <v>7.099510603588907</v>
      </c>
      <c r="P124" s="106">
        <v>6.396414182111201</v>
      </c>
      <c r="Q124" s="89"/>
      <c r="R124" s="89"/>
      <c r="S124" s="89"/>
      <c r="T124" s="89"/>
      <c r="U124" s="89"/>
      <c r="V124" s="89"/>
      <c r="W124" s="89"/>
    </row>
    <row r="125" spans="1:23" ht="15" customHeight="1">
      <c r="A125" s="37"/>
      <c r="B125" s="2" t="s">
        <v>72</v>
      </c>
      <c r="C125" s="106">
        <v>5.96969696969697</v>
      </c>
      <c r="D125" s="106">
        <v>5</v>
      </c>
      <c r="E125" s="25">
        <v>5.577864042610815</v>
      </c>
      <c r="F125" s="106">
        <v>3.6</v>
      </c>
      <c r="G125" s="106">
        <v>3</v>
      </c>
      <c r="H125" s="106">
        <v>5.590909090909091</v>
      </c>
      <c r="I125" s="106">
        <v>4.777777777777778</v>
      </c>
      <c r="J125" s="106">
        <v>4.2</v>
      </c>
      <c r="K125" s="106">
        <v>10</v>
      </c>
      <c r="L125" s="106">
        <v>4.909090909090909</v>
      </c>
      <c r="M125" s="106">
        <v>2</v>
      </c>
      <c r="N125" s="106">
        <v>5.5722172751558325</v>
      </c>
      <c r="O125" s="106">
        <v>5.928</v>
      </c>
      <c r="P125" s="106">
        <v>5.579965156794425</v>
      </c>
      <c r="Q125" s="89"/>
      <c r="R125" s="89"/>
      <c r="S125" s="89"/>
      <c r="T125" s="89"/>
      <c r="U125" s="89"/>
      <c r="V125" s="89"/>
      <c r="W125" s="89"/>
    </row>
    <row r="126" spans="1:23" ht="15" customHeight="1">
      <c r="A126" s="37"/>
      <c r="B126" s="2" t="s">
        <v>73</v>
      </c>
      <c r="C126" s="106">
        <v>2.6</v>
      </c>
      <c r="D126" s="106">
        <v>3</v>
      </c>
      <c r="E126" s="106">
        <v>3.6923076923076925</v>
      </c>
      <c r="F126" s="25">
        <v>5.578814338235294</v>
      </c>
      <c r="G126" s="106">
        <v>3.4285714285714284</v>
      </c>
      <c r="H126" s="106">
        <v>6.461538461538462</v>
      </c>
      <c r="I126" s="106">
        <v>3.6666666666666665</v>
      </c>
      <c r="J126" s="106">
        <v>4.666666666666667</v>
      </c>
      <c r="K126" s="106">
        <v>4</v>
      </c>
      <c r="L126" s="106">
        <v>6.586466165413534</v>
      </c>
      <c r="M126" s="106"/>
      <c r="N126" s="106">
        <v>5.578728070175439</v>
      </c>
      <c r="O126" s="106">
        <v>5.214285714285714</v>
      </c>
      <c r="P126" s="106">
        <v>5.5743067590987865</v>
      </c>
      <c r="Q126" s="89"/>
      <c r="R126" s="89"/>
      <c r="S126" s="89"/>
      <c r="T126" s="89"/>
      <c r="U126" s="89"/>
      <c r="V126" s="89"/>
      <c r="W126" s="89"/>
    </row>
    <row r="127" spans="1:23" ht="15" customHeight="1">
      <c r="A127" s="37"/>
      <c r="B127" s="2" t="s">
        <v>74</v>
      </c>
      <c r="C127" s="106">
        <v>4.5</v>
      </c>
      <c r="D127" s="106">
        <v>7.333333333333333</v>
      </c>
      <c r="E127" s="106">
        <v>2</v>
      </c>
      <c r="F127" s="106"/>
      <c r="G127" s="25">
        <v>5.118025258323766</v>
      </c>
      <c r="H127" s="106">
        <v>5.545454545454546</v>
      </c>
      <c r="I127" s="106">
        <v>3.4</v>
      </c>
      <c r="J127" s="106"/>
      <c r="K127" s="106">
        <v>2.5</v>
      </c>
      <c r="L127" s="106">
        <v>5.916666666666667</v>
      </c>
      <c r="M127" s="106"/>
      <c r="N127" s="106">
        <v>5.117526710616049</v>
      </c>
      <c r="O127" s="106">
        <v>3.372549019607843</v>
      </c>
      <c r="P127" s="106">
        <v>5.09752808988764</v>
      </c>
      <c r="Q127" s="89"/>
      <c r="R127" s="89"/>
      <c r="S127" s="89"/>
      <c r="T127" s="89"/>
      <c r="U127" s="89"/>
      <c r="V127" s="89"/>
      <c r="W127" s="89"/>
    </row>
    <row r="128" spans="1:23" ht="15" customHeight="1">
      <c r="A128" s="37"/>
      <c r="B128" s="2" t="s">
        <v>69</v>
      </c>
      <c r="C128" s="106">
        <v>6.572463768115942</v>
      </c>
      <c r="D128" s="106">
        <v>12.0125</v>
      </c>
      <c r="E128" s="106">
        <v>9.620253164556962</v>
      </c>
      <c r="F128" s="106">
        <v>8.629213483146067</v>
      </c>
      <c r="G128" s="106">
        <v>11.316666666666666</v>
      </c>
      <c r="H128" s="25">
        <v>7.227351504647865</v>
      </c>
      <c r="I128" s="106">
        <v>8.430284857571214</v>
      </c>
      <c r="J128" s="106">
        <v>13.31081081081081</v>
      </c>
      <c r="K128" s="106">
        <v>9.826291079812206</v>
      </c>
      <c r="L128" s="106">
        <v>4.683333333333334</v>
      </c>
      <c r="M128" s="106">
        <v>4.5</v>
      </c>
      <c r="N128" s="106">
        <v>7.427548702416191</v>
      </c>
      <c r="O128" s="106">
        <v>7.67379679144385</v>
      </c>
      <c r="P128" s="106">
        <v>7.430678265597391</v>
      </c>
      <c r="Q128" s="89"/>
      <c r="R128" s="89"/>
      <c r="S128" s="89"/>
      <c r="T128" s="89"/>
      <c r="U128" s="89"/>
      <c r="V128" s="89"/>
      <c r="W128" s="89"/>
    </row>
    <row r="129" spans="1:23" ht="15" customHeight="1">
      <c r="A129" s="37"/>
      <c r="B129" s="2" t="s">
        <v>124</v>
      </c>
      <c r="C129" s="106">
        <v>10.309904153354633</v>
      </c>
      <c r="D129" s="106">
        <v>8.607843137254902</v>
      </c>
      <c r="E129" s="106">
        <v>8.242424242424242</v>
      </c>
      <c r="F129" s="106">
        <v>18</v>
      </c>
      <c r="G129" s="106">
        <v>8.673076923076923</v>
      </c>
      <c r="H129" s="106">
        <v>11.195219123505977</v>
      </c>
      <c r="I129" s="25">
        <v>8.04416716181422</v>
      </c>
      <c r="J129" s="106">
        <v>15.6</v>
      </c>
      <c r="K129" s="106">
        <v>9.73076923076923</v>
      </c>
      <c r="L129" s="106">
        <v>6.658536585365853</v>
      </c>
      <c r="M129" s="106">
        <v>5.666666666666667</v>
      </c>
      <c r="N129" s="106">
        <v>8.298971837282075</v>
      </c>
      <c r="O129" s="106">
        <v>8.505555555555556</v>
      </c>
      <c r="P129" s="106">
        <v>8.30224373075231</v>
      </c>
      <c r="Q129" s="89"/>
      <c r="R129" s="89"/>
      <c r="S129" s="89"/>
      <c r="T129" s="89"/>
      <c r="U129" s="89"/>
      <c r="V129" s="89"/>
      <c r="W129" s="89"/>
    </row>
    <row r="130" spans="1:23" ht="15" customHeight="1">
      <c r="A130" s="37"/>
      <c r="B130" s="2" t="s">
        <v>71</v>
      </c>
      <c r="C130" s="106">
        <v>4.293333333333333</v>
      </c>
      <c r="D130" s="106">
        <v>4.825242718446602</v>
      </c>
      <c r="E130" s="106">
        <v>5</v>
      </c>
      <c r="F130" s="106">
        <v>6.846153846153846</v>
      </c>
      <c r="G130" s="106">
        <v>5.5</v>
      </c>
      <c r="H130" s="106">
        <v>4.278688524590164</v>
      </c>
      <c r="I130" s="106">
        <v>4.780487804878049</v>
      </c>
      <c r="J130" s="25">
        <v>5.908199018920813</v>
      </c>
      <c r="K130" s="106">
        <v>2</v>
      </c>
      <c r="L130" s="106">
        <v>6.103004291845494</v>
      </c>
      <c r="M130" s="106">
        <v>4.8</v>
      </c>
      <c r="N130" s="106">
        <v>5.864702815432742</v>
      </c>
      <c r="O130" s="106">
        <v>6.413127413127413</v>
      </c>
      <c r="P130" s="106">
        <v>5.88261253309797</v>
      </c>
      <c r="Q130" s="89"/>
      <c r="R130" s="89"/>
      <c r="S130" s="89"/>
      <c r="T130" s="89"/>
      <c r="U130" s="89"/>
      <c r="V130" s="89"/>
      <c r="W130" s="89"/>
    </row>
    <row r="131" spans="1:23" ht="15" customHeight="1">
      <c r="A131" s="37"/>
      <c r="B131" s="2" t="s">
        <v>155</v>
      </c>
      <c r="C131" s="106">
        <v>5.551724137931035</v>
      </c>
      <c r="D131" s="106">
        <v>8</v>
      </c>
      <c r="E131" s="106">
        <v>4.5</v>
      </c>
      <c r="F131" s="106">
        <v>7.135135135135135</v>
      </c>
      <c r="G131" s="106">
        <v>5.9</v>
      </c>
      <c r="H131" s="106">
        <v>4.59375</v>
      </c>
      <c r="I131" s="106">
        <v>4.25</v>
      </c>
      <c r="J131" s="106">
        <v>0.5</v>
      </c>
      <c r="K131" s="25">
        <v>6.31693247370207</v>
      </c>
      <c r="L131" s="106">
        <v>5</v>
      </c>
      <c r="M131" s="106">
        <v>4</v>
      </c>
      <c r="N131" s="106">
        <v>6.29110251450677</v>
      </c>
      <c r="O131" s="106">
        <v>6</v>
      </c>
      <c r="P131" s="106">
        <v>6.288867562380038</v>
      </c>
      <c r="Q131" s="89"/>
      <c r="R131" s="89"/>
      <c r="S131" s="89"/>
      <c r="T131" s="89"/>
      <c r="U131" s="89"/>
      <c r="V131" s="89"/>
      <c r="W131" s="89"/>
    </row>
    <row r="132" spans="1:23" ht="15" customHeight="1">
      <c r="A132" s="37"/>
      <c r="B132" s="2" t="s">
        <v>157</v>
      </c>
      <c r="C132" s="106">
        <v>18.71794871794872</v>
      </c>
      <c r="D132" s="106">
        <v>19.7</v>
      </c>
      <c r="E132" s="106">
        <v>4.166666666666667</v>
      </c>
      <c r="F132" s="106">
        <v>7.636363636363637</v>
      </c>
      <c r="G132" s="106">
        <v>10.576576576576576</v>
      </c>
      <c r="H132" s="106">
        <v>11.830769230769231</v>
      </c>
      <c r="I132" s="106">
        <v>8.7</v>
      </c>
      <c r="J132" s="106"/>
      <c r="K132" s="106">
        <v>6</v>
      </c>
      <c r="L132" s="106">
        <v>5</v>
      </c>
      <c r="M132" s="106">
        <v>7</v>
      </c>
      <c r="N132" s="106">
        <v>10.294536817102138</v>
      </c>
      <c r="O132" s="106">
        <v>3</v>
      </c>
      <c r="P132" s="106">
        <v>10.242924528301886</v>
      </c>
      <c r="Q132" s="89"/>
      <c r="R132" s="89"/>
      <c r="S132" s="89"/>
      <c r="T132" s="89"/>
      <c r="U132" s="89"/>
      <c r="V132" s="89"/>
      <c r="W132" s="89"/>
    </row>
    <row r="133" spans="1:23" ht="15" customHeight="1">
      <c r="A133" s="37"/>
      <c r="B133" s="5" t="s">
        <v>77</v>
      </c>
      <c r="C133" s="106">
        <v>3.7012157428394805</v>
      </c>
      <c r="D133" s="106">
        <v>1.5371428571428571</v>
      </c>
      <c r="E133" s="106">
        <v>6.703451882845188</v>
      </c>
      <c r="F133" s="61">
        <v>2.278177458033573</v>
      </c>
      <c r="G133" s="61">
        <v>1.3166666666666667</v>
      </c>
      <c r="H133" s="61">
        <v>4.4994413407821225</v>
      </c>
      <c r="I133" s="61">
        <v>2.8536585365853657</v>
      </c>
      <c r="J133" s="61">
        <v>2.607843137254902</v>
      </c>
      <c r="K133" s="61">
        <v>2.857142857142857</v>
      </c>
      <c r="L133" s="106">
        <v>4.333333333333333</v>
      </c>
      <c r="M133" s="106">
        <v>2.5179775280898875</v>
      </c>
      <c r="N133" s="106">
        <v>3.9884916372564065</v>
      </c>
      <c r="O133" s="106"/>
      <c r="P133" s="106">
        <v>3.9884916372564065</v>
      </c>
      <c r="Q133" s="89"/>
      <c r="R133" s="89"/>
      <c r="S133" s="89"/>
      <c r="T133" s="89"/>
      <c r="U133" s="89"/>
      <c r="V133" s="89"/>
      <c r="W133" s="89"/>
    </row>
    <row r="134" spans="1:23" ht="15" customHeight="1">
      <c r="A134" s="37"/>
      <c r="B134" s="5" t="s">
        <v>58</v>
      </c>
      <c r="C134" s="106">
        <v>5.916557677216845</v>
      </c>
      <c r="D134" s="106">
        <v>6.460943605775164</v>
      </c>
      <c r="E134" s="106">
        <v>5.928283961206043</v>
      </c>
      <c r="F134" s="61">
        <v>5.940303272146847</v>
      </c>
      <c r="G134" s="61">
        <v>5.534020252265056</v>
      </c>
      <c r="H134" s="61">
        <v>6.340600687533924</v>
      </c>
      <c r="I134" s="61">
        <v>6.807370562966312</v>
      </c>
      <c r="J134" s="61">
        <v>6.191641070645019</v>
      </c>
      <c r="K134" s="61">
        <v>6.338675213675214</v>
      </c>
      <c r="L134" s="106">
        <v>6.200791295746785</v>
      </c>
      <c r="M134" s="106">
        <v>2.9990892531876137</v>
      </c>
      <c r="N134" s="106">
        <v>6.209699626937425</v>
      </c>
      <c r="O134" s="106">
        <v>7.790983606557377</v>
      </c>
      <c r="P134" s="106">
        <v>6.238831212956321</v>
      </c>
      <c r="Q134" s="89"/>
      <c r="R134" s="89"/>
      <c r="S134" s="89"/>
      <c r="T134" s="89"/>
      <c r="U134" s="89"/>
      <c r="V134" s="89"/>
      <c r="W134" s="89"/>
    </row>
    <row r="135" spans="1:16" ht="12.75">
      <c r="A135" s="37"/>
      <c r="B135" s="240" t="s">
        <v>5</v>
      </c>
      <c r="C135" s="240"/>
      <c r="D135" s="240"/>
      <c r="E135" s="240"/>
      <c r="F135" s="240"/>
      <c r="G135" s="240"/>
      <c r="H135" s="240"/>
      <c r="I135" s="240"/>
      <c r="J135" s="240"/>
      <c r="K135" s="240"/>
      <c r="L135" s="240"/>
      <c r="M135" s="240"/>
      <c r="N135" s="240"/>
      <c r="O135" s="240"/>
      <c r="P135" s="240"/>
    </row>
    <row r="136" spans="1:16" ht="12.75">
      <c r="A136" s="37"/>
      <c r="C136" s="119"/>
      <c r="D136" s="119"/>
      <c r="E136" s="119"/>
      <c r="F136" s="119"/>
      <c r="G136" s="119"/>
      <c r="H136" s="119"/>
      <c r="I136" s="152"/>
      <c r="J136" s="119"/>
      <c r="K136" s="119"/>
      <c r="L136" s="152"/>
      <c r="M136" s="119"/>
      <c r="N136" s="119"/>
      <c r="O136" s="152"/>
      <c r="P136" s="119"/>
    </row>
    <row r="137" spans="1:2" ht="12.75">
      <c r="A137" s="37"/>
      <c r="B137" s="6" t="s">
        <v>237</v>
      </c>
    </row>
    <row r="138" spans="2:9" ht="12.75">
      <c r="B138" s="95">
        <v>2008</v>
      </c>
      <c r="C138" s="95">
        <v>2009</v>
      </c>
      <c r="D138" s="95">
        <v>2010</v>
      </c>
      <c r="E138" s="95">
        <v>2011</v>
      </c>
      <c r="F138" s="95">
        <v>2012</v>
      </c>
      <c r="I138" s="96" t="s">
        <v>236</v>
      </c>
    </row>
    <row r="140" spans="2:16" ht="24.75" customHeight="1">
      <c r="B140" s="217" t="s">
        <v>25</v>
      </c>
      <c r="C140" s="241"/>
      <c r="D140" s="241"/>
      <c r="E140" s="241"/>
      <c r="F140" s="241"/>
      <c r="G140" s="241"/>
      <c r="H140" s="241"/>
      <c r="I140" s="241"/>
      <c r="J140" s="241"/>
      <c r="K140" s="241"/>
      <c r="L140" s="241"/>
      <c r="M140" s="241"/>
      <c r="N140" s="241"/>
      <c r="O140" s="241"/>
      <c r="P140" s="241"/>
    </row>
    <row r="141" spans="2:16" ht="24.75" customHeight="1">
      <c r="B141" s="241"/>
      <c r="C141" s="241"/>
      <c r="D141" s="241"/>
      <c r="E141" s="241"/>
      <c r="F141" s="241"/>
      <c r="G141" s="241"/>
      <c r="H141" s="241"/>
      <c r="I141" s="241"/>
      <c r="J141" s="241"/>
      <c r="K141" s="241"/>
      <c r="L141" s="241"/>
      <c r="M141" s="241"/>
      <c r="N141" s="241"/>
      <c r="O141" s="241"/>
      <c r="P141" s="241"/>
    </row>
    <row r="142" spans="2:16" ht="24.75" customHeight="1">
      <c r="B142" s="241"/>
      <c r="C142" s="241"/>
      <c r="D142" s="241"/>
      <c r="E142" s="241"/>
      <c r="F142" s="241"/>
      <c r="G142" s="241"/>
      <c r="H142" s="241"/>
      <c r="I142" s="241"/>
      <c r="J142" s="241"/>
      <c r="K142" s="241"/>
      <c r="L142" s="241"/>
      <c r="M142" s="241"/>
      <c r="N142" s="241"/>
      <c r="O142" s="241"/>
      <c r="P142" s="241"/>
    </row>
    <row r="143" spans="2:16" ht="24.75" customHeight="1">
      <c r="B143" s="241"/>
      <c r="C143" s="241"/>
      <c r="D143" s="241"/>
      <c r="E143" s="241"/>
      <c r="F143" s="241"/>
      <c r="G143" s="241"/>
      <c r="H143" s="241"/>
      <c r="I143" s="241"/>
      <c r="J143" s="241"/>
      <c r="K143" s="241"/>
      <c r="L143" s="241"/>
      <c r="M143" s="241"/>
      <c r="N143" s="241"/>
      <c r="O143" s="241"/>
      <c r="P143" s="241"/>
    </row>
    <row r="144" spans="2:16" ht="24.75" customHeight="1">
      <c r="B144" s="241"/>
      <c r="C144" s="241"/>
      <c r="D144" s="241"/>
      <c r="E144" s="241"/>
      <c r="F144" s="241"/>
      <c r="G144" s="241"/>
      <c r="H144" s="241"/>
      <c r="I144" s="241"/>
      <c r="J144" s="241"/>
      <c r="K144" s="241"/>
      <c r="L144" s="241"/>
      <c r="M144" s="241"/>
      <c r="N144" s="241"/>
      <c r="O144" s="241"/>
      <c r="P144" s="241"/>
    </row>
    <row r="145" spans="2:16" ht="24.75" customHeight="1">
      <c r="B145" s="241"/>
      <c r="C145" s="241"/>
      <c r="D145" s="241"/>
      <c r="E145" s="241"/>
      <c r="F145" s="241"/>
      <c r="G145" s="241"/>
      <c r="H145" s="241"/>
      <c r="I145" s="241"/>
      <c r="J145" s="241"/>
      <c r="K145" s="241"/>
      <c r="L145" s="241"/>
      <c r="M145" s="241"/>
      <c r="N145" s="241"/>
      <c r="O145" s="241"/>
      <c r="P145" s="241"/>
    </row>
    <row r="146" spans="2:16" ht="12.75">
      <c r="B146" s="228"/>
      <c r="C146" s="228"/>
      <c r="D146" s="228"/>
      <c r="E146" s="228"/>
      <c r="F146" s="228"/>
      <c r="G146" s="228"/>
      <c r="H146" s="228"/>
      <c r="I146" s="228"/>
      <c r="J146" s="228"/>
      <c r="K146" s="228"/>
      <c r="L146" s="228"/>
      <c r="M146" s="228"/>
      <c r="N146" s="228"/>
      <c r="O146" s="228"/>
      <c r="P146" s="228"/>
    </row>
    <row r="147" spans="2:16" ht="12.75">
      <c r="B147" s="228"/>
      <c r="C147" s="228"/>
      <c r="D147" s="228"/>
      <c r="E147" s="228"/>
      <c r="F147" s="228"/>
      <c r="G147" s="228"/>
      <c r="H147" s="228"/>
      <c r="I147" s="228"/>
      <c r="J147" s="228"/>
      <c r="K147" s="228"/>
      <c r="L147" s="228"/>
      <c r="M147" s="228"/>
      <c r="N147" s="228"/>
      <c r="O147" s="228"/>
      <c r="P147" s="228"/>
    </row>
    <row r="148" spans="2:16" ht="12.75">
      <c r="B148" s="94"/>
      <c r="C148" s="150"/>
      <c r="D148" s="150"/>
      <c r="E148" s="150"/>
      <c r="F148" s="150"/>
      <c r="G148" s="150"/>
      <c r="H148" s="150"/>
      <c r="I148" s="150"/>
      <c r="J148" s="150"/>
      <c r="K148" s="150"/>
      <c r="L148" s="150"/>
      <c r="M148" s="150"/>
      <c r="N148" s="150"/>
      <c r="O148" s="150"/>
      <c r="P148" s="150"/>
    </row>
    <row r="149" spans="2:16" ht="12.75">
      <c r="B149" s="94"/>
      <c r="C149" s="150"/>
      <c r="D149" s="151"/>
      <c r="E149" s="151"/>
      <c r="F149" s="150"/>
      <c r="G149" s="150"/>
      <c r="H149" s="150"/>
      <c r="I149" s="150"/>
      <c r="J149" s="150"/>
      <c r="K149" s="150"/>
      <c r="L149" s="150"/>
      <c r="M149" s="150"/>
      <c r="N149" s="150"/>
      <c r="O149" s="150"/>
      <c r="P149" s="150"/>
    </row>
    <row r="151" spans="14:15" ht="12.75">
      <c r="N151" s="89"/>
      <c r="O151" s="89"/>
    </row>
  </sheetData>
  <mergeCells count="43">
    <mergeCell ref="B112:P112"/>
    <mergeCell ref="B96:P96"/>
    <mergeCell ref="B98:B99"/>
    <mergeCell ref="C98:M98"/>
    <mergeCell ref="N98:N99"/>
    <mergeCell ref="O98:O99"/>
    <mergeCell ref="P98:P99"/>
    <mergeCell ref="B20:P20"/>
    <mergeCell ref="B119:P119"/>
    <mergeCell ref="N121:N122"/>
    <mergeCell ref="O121:O122"/>
    <mergeCell ref="P121:P122"/>
    <mergeCell ref="B121:B122"/>
    <mergeCell ref="C121:M121"/>
    <mergeCell ref="P52:P53"/>
    <mergeCell ref="B43:P43"/>
    <mergeCell ref="B66:P66"/>
    <mergeCell ref="B4:P4"/>
    <mergeCell ref="B29:B30"/>
    <mergeCell ref="C29:M29"/>
    <mergeCell ref="N29:N30"/>
    <mergeCell ref="O29:O30"/>
    <mergeCell ref="P29:P30"/>
    <mergeCell ref="N6:N7"/>
    <mergeCell ref="O6:O7"/>
    <mergeCell ref="P6:P7"/>
    <mergeCell ref="C6:K6"/>
    <mergeCell ref="B140:P145"/>
    <mergeCell ref="B146:P147"/>
    <mergeCell ref="B135:P135"/>
    <mergeCell ref="B27:P27"/>
    <mergeCell ref="B50:P50"/>
    <mergeCell ref="B52:B53"/>
    <mergeCell ref="C52:M52"/>
    <mergeCell ref="N52:N53"/>
    <mergeCell ref="O52:O53"/>
    <mergeCell ref="B73:P73"/>
    <mergeCell ref="P75:P76"/>
    <mergeCell ref="B89:P89"/>
    <mergeCell ref="B75:B76"/>
    <mergeCell ref="C75:M75"/>
    <mergeCell ref="N75:N76"/>
    <mergeCell ref="O75:O76"/>
  </mergeCells>
  <hyperlinks>
    <hyperlink ref="B138" location="'Estancia Media'!A1" display="'Estancia Media'!A1"/>
    <hyperlink ref="C138" location="'Estancia Media'!A26" display="'Estancia Media'!A26"/>
    <hyperlink ref="D138" location="'Estancia Media'!A49" display="'Estancia Media'!A49"/>
    <hyperlink ref="I138" location="ÍNDICE!A1" display="Índice"/>
    <hyperlink ref="B114" location="'Estancia Media'!F138" display="Volver"/>
    <hyperlink ref="E138" location="'Estancia Media'!A72" display="'Estancia Media'!A72"/>
    <hyperlink ref="F138" location="'Estancia Media'!A95" display="'Estancia Media'!A95"/>
    <hyperlink ref="B91" location="'Estancia Media'!F138" display="Volver"/>
    <hyperlink ref="B68" location="'Estancia Media'!F138" display="Volver"/>
    <hyperlink ref="B45" location="'Estancia Media'!F138" display="Volver"/>
    <hyperlink ref="B22" location="'Estancia Media'!F138" display="Volver"/>
  </hyperlinks>
  <printOptions/>
  <pageMargins left="0.75" right="0.75" top="1" bottom="1" header="0" footer="0"/>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lha79j</dc:creator>
  <cp:keywords/>
  <dc:description/>
  <cp:lastModifiedBy>Tarás_Bulba</cp:lastModifiedBy>
  <cp:lastPrinted>2012-11-02T12:03:53Z</cp:lastPrinted>
  <dcterms:created xsi:type="dcterms:W3CDTF">2010-03-26T10:37:10Z</dcterms:created>
  <dcterms:modified xsi:type="dcterms:W3CDTF">2014-08-18T12:05:20Z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