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25" windowWidth="15480" windowHeight="6270" tabRatio="823" activeTab="0"/>
  </bookViews>
  <sheets>
    <sheet name="ÍNDICE" sheetId="1" r:id="rId1"/>
    <sheet name="Metodología" sheetId="2" r:id="rId2"/>
    <sheet name="Flujo" sheetId="3" r:id="rId3"/>
    <sheet name="Altas residentes x area" sheetId="4" r:id="rId4"/>
    <sheet name="Case_Mix" sheetId="5" r:id="rId5"/>
    <sheet name="Estancias x area" sheetId="6" r:id="rId6"/>
    <sheet name="Estancias x hosp" sheetId="7" r:id="rId7"/>
    <sheet name="Camas ocupadas" sheetId="8" r:id="rId8"/>
    <sheet name="Estancia Media" sheetId="9" r:id="rId9"/>
    <sheet name="Saldo" sheetId="10" r:id="rId10"/>
    <sheet name="Altas, datos brutos" sheetId="11" r:id="rId11"/>
    <sheet name="Pesos, datos brutos" sheetId="12" r:id="rId12"/>
    <sheet name="Estancias, datos brutos" sheetId="13" r:id="rId13"/>
    <sheet name="lo que se quita" sheetId="14" state="hidden" r:id="rId14"/>
    <sheet name="validez" sheetId="15" state="hidden" r:id="rId15"/>
    <sheet name="URG_PROG" sheetId="16" state="hidden" r:id="rId16"/>
  </sheets>
  <definedNames>
    <definedName name="_xlnm.Print_Area" localSheetId="0">'ÍNDICE'!$A$1:$K$33</definedName>
  </definedNames>
  <calcPr fullCalcOnLoad="1"/>
</workbook>
</file>

<file path=xl/sharedStrings.xml><?xml version="1.0" encoding="utf-8"?>
<sst xmlns="http://schemas.openxmlformats.org/spreadsheetml/2006/main" count="1828" uniqueCount="226">
  <si>
    <t>En 2012, cada día, el Servicio Murciano de Salud tiene 1.199 camas ocupadas para atender a la población cubierta por el Sistema Nacional de Salud que presenta patología aguda, 11 de ellas para atender a pacientes no residentes y 111 en centros hospitalarios concertados. Por otra parte, utiliza 18 camas adicionales para dar servicio a pacientes financiados por otras fuentes. Con respecto al año anterior, las camas totales utilizadas han disminuido un 3%.
La única Área de Salud que presenta un saldo positivo en su relación con el resto (resultado entre Áreas) es Murcia-Oeste, debido a que su hospital (Virgen Arrixaca) es el de referencia regional.</t>
  </si>
  <si>
    <t>Agosto, 2013</t>
  </si>
  <si>
    <r>
      <t>Principales resultados:</t>
    </r>
    <r>
      <rPr>
        <sz val="8"/>
        <rFont val="Arial"/>
        <family val="2"/>
      </rPr>
      <t xml:space="preserve"> En 2012, se asistieron 54.281 episodios con internamiento de residentes en Murcia y financiados por el SMS, el 76% de ellos fueron asistidos en el hospital del área de salud de residencia del paciente, el 14% en un hospital de otra área de salud y el 9% en la concertada. Las Áreas de Cartagena y Murcia-Oeste son las que resuelven el mayor porcentaje de los problemas de sus residentes en su hospital. Para valorar de manera adecuada los presentes resultados es necesario tener en cuenta que no se incluye la asistencia ambulatoria. 
La frecuentación (46 altas por 1.000 habitantes en 2012) ha aumentado un 3%, el consumo de estancias hospitalarias (358 por 1.000 habitantes) ha disminuido un 3%, la estancia media (7,8) ha disminuido un 6%. Como en años anteriores, las personas residentes en la Vega Media ingresan un 41,2% más que los residentes en el Altiplano.
</t>
    </r>
  </si>
  <si>
    <t xml:space="preserve">En 2012, el 84% de los ingresos en pacientes financiados por el SMS son urgentes, lo que da idea del margen de maniobra para organizar la asistencia (87% en los hospitales propios, indicador estable en el periodo estudiado, y el 52% en la concertada, que se originan, mayoritariamente, en el Hospital de Molina, que dispone de un concierto específico). Los traslados de internados entre los distintos hospitales suponen un 5% del total.
En comparación con el año anterior, el número de episodios asistidos ha aumentado un 3%, el mismo aumento que se observa en la frecuentación con internamiento (45,6 en 2012). Como en años anteriores, las personas residentes en la Vega Media ingresan un 41,2% más que los residentes en el Altiplano.En el periodo expuesto los episodios atendidos (actividad) han aumentado un 7,6%, sin embargo, debido al aumento de la población, la frecuentación aumentó un 4,6%. 
</t>
  </si>
  <si>
    <t>En 2012, el Case-Mix (peso medio de los AP-GRD de los pacientes, relacionado con el coste por episodio y su gravedad) es de 1,07 (1% de aumento en comparación con el año anterior, 9,9 en el periodo expuesto). Este indicador es uno de los que presenta menos variabilidad entre áreas de salud (medida a través de la razón de variación (mayor valor/menor valor), los pacientes asistidos residentes en el Área del Noroeste presentan un peso un 14% superior a los residentes en Murcia-Oeste.
El peso por 1.000 personas protegidas da una idea de lo que cuesta la asistencia hospitalaria con internamiento por cada 1.000 habitantes/asegurados. En 2012, con una media de 49,0 unidades de peso los extremos se sitúan en el Área del Altiplano (39,2) y la Vega Media (54,2), esto significa que para financiar  la asistencia de manera capitativa los servicios sanitarios de la Vega Media deberían de recibir un 38% más de financiación que los del Altiplano. En comparación con el año anterior este indicador ha aumentado un 3,5%, un 14,9% en el periodo expuesto.</t>
  </si>
  <si>
    <r>
      <t>El case-mix (peso medio/consumo de recursos/gravedad) de los pacientes por área de salud de residencia es de 1,07 (1% de aumento con respecto a 2011), es el indicador que menos variación entre áreas presenta, la razón de variación es de 1,18 (los pacientes asistidos que residen en el Área del Noroeste presentan un peso un 14% superior a los residentes en Murcia-Oeste).</t>
    </r>
    <r>
      <rPr>
        <sz val="8"/>
        <color indexed="10"/>
        <rFont val="Arial"/>
        <family val="2"/>
      </rPr>
      <t xml:space="preserve">
</t>
    </r>
    <r>
      <rPr>
        <sz val="8"/>
        <rFont val="Arial"/>
        <family val="2"/>
      </rPr>
      <t xml:space="preserve">El peso por 1.000 personas protegidas da una idea de lo que cuesta la asistencia hospitalaria con internamiento por cada 1.000 habitantes/asegurados. En 2012 presenta una media de 49 unidades de peso (3,5% de aumento), la variación entre áreas de salud se traduce en que para financiar  la asistencia de manera capitativa los servicios sanitarios de la Vega Media deberían de recibir un 38% más de financiación que los del Altiplano.
</t>
    </r>
    <r>
      <rPr>
        <sz val="8"/>
        <color indexed="10"/>
        <rFont val="Arial"/>
        <family val="2"/>
      </rPr>
      <t xml:space="preserve">
</t>
    </r>
  </si>
  <si>
    <r>
      <t xml:space="preserve">Comentario: 
</t>
    </r>
    <r>
      <rPr>
        <sz val="10"/>
        <rFont val="Arial"/>
        <family val="2"/>
      </rPr>
      <t xml:space="preserve">En 2012, el Case-Mix (peso medio de los AP-GRD de los pacientes, relacionado con el coste por episodio y su gravedad) es 1,07, similar al del año anterior y un 10% superior al de 2008.
La razón de variación  (mayor valor/menor valor) entre áreas de salud es de 1,14 (los pacientes asistidos residentes en el Área del Noroeste presentan un peso un 14% superior a los residentes en Murcia-Oeste). 
Los pacientes atendidos en el hospital de su área presentan un peso medio (gravedad, coste) similar, que guarda cierta relación con el nivel tecnológico del mismo. 
</t>
    </r>
  </si>
  <si>
    <t>El peso medio de los pacientes residentes en un área que son atendidos en hospitales de referencia (Hospital Virgen de la Arrixaca y Complejo Hospitalario de Cartagena, para el Área del Mar Menor) es superior al de los pacientes atendidos en el hospital de su área de residencia, lo que podría indicar que son más graves y justificaría, en ocasiones, su atención en dichos hospitales. Por ejemplo los residentes en el Área de Cartagena atendidos en su hospital tienen un peso medio de 1,05, los atendidos en la Arrixaca, el doble (2,05).
Los pacientes no residentes en la Región, que su episodio es sufragado por el SNS y asistidos en el Hospital Virgen de la Arrixaca presentan el mayor Case-Mix observado, lo que podría indicar un cierto grado de derivación de otras CC AA.
Los pacientes cuyo ingreso no está sufragado por el SMS, son pacientes 'seleccionados', con una probable tipología distinta y mayor coste/gravedad que la media del resto de pacientes.
La asistencia concertada reune a pacientes con un menor peso medio que los hospitales propios del SMS.</t>
  </si>
  <si>
    <r>
      <t xml:space="preserve">Comentario: 
</t>
    </r>
    <r>
      <rPr>
        <sz val="10"/>
        <rFont val="Arial"/>
        <family val="2"/>
      </rPr>
      <t xml:space="preserve">De todas las altas en residentes en un área de salud, el porcentaje de los asistidos en su hospital de área es estable en el periodo estudiado, salvo en el caso del Hospital Los Arcos del Mar Menor, que ha aumentado en 9-10 puntos dicho porcentaje coincidiendo con la apertura del nuevo centro y disminuyendo el uso del Complejo Hospitalario de Cartagena.
Los residentes en el Área de Salud del Noroeste (25%) son los que, porcentualmente, más utilizan el Hospital Virgen Arrixaca, seguidos de los residentes en las Áreas del Altiplano (16,4), Murcia-Este (14,7) y Lorca (13,1%).
La concertada asiste a un mayor porcentaje de los residentes en las Áreas de Salud de Lorca, Vega Media (debido al concierto del Hospital de Molina) y Murcia Oeste.
Los pacientes no residentes o cuya asistencia no es sufragada por el SMS son atendidos en el Complejo Hospitalario de Cartagena, Hospital Virgen de la Arrixaca y Los Arcos.
    </t>
    </r>
  </si>
  <si>
    <r>
      <t xml:space="preserve">Comentario: 
</t>
    </r>
    <r>
      <rPr>
        <sz val="10"/>
        <rFont val="Arial"/>
        <family val="2"/>
      </rPr>
      <t xml:space="preserve">En 2012, de las 54.821 altas con internamiento en residentes en la Región sufragadas por el SMS, el 78,4% fueron asistidas en el hospital del área de salud de residencia del paciente, el 13,1% en un hospital de otra área de salud y el 8,5% en la concertada. Esta distribución presenta pocas variaciones en todo el periodo estudiado. Para su correcta interpretación hay que tener en cuenta que no se incluye la asistencia ambulatoria, 60.000 episodios en el hospital de día médico en 2012, con más del 40% correspondientes a tratamientos quimioterápicos. 
Las Áreas II (94,6%) y I (82,9%) son las que resuelven el mayor porcentaje de los problemas de sus residentes en su hospital. En el Área de Cartagena, no se aprecia variación en el patrón del flujo de pacientes tras la apertura del Hospital Santa Lucía. Tras la apertura del hospital Los Arcos del Mar Menor, se aprecia un aumento de más de 15 puntos de los residentes tratados en su hospital de área. Las Áreas III, VI y I son las que utilizan con mayor frecuencia la concertada. En el caso del Área de Lorca, tras el aumento del uso de la concertada en el año 2011, que podría estar relacionado con el terremoto que sufrió la ciudad, no se ha vuelto a los niveles basales. 
</t>
    </r>
  </si>
  <si>
    <r>
      <t xml:space="preserve">Comentario:
</t>
    </r>
    <r>
      <rPr>
        <sz val="10"/>
        <rFont val="Arial"/>
        <family val="2"/>
      </rPr>
      <t>En 2012, la estancia media por hospitales es de 7,8 días y ha disminuido un 5,7% en comparación con el año anterior y un 9,5% en el periodo estudiado, lo que supondría un aumento de la eficiencia si se ha mantenido el nivel de la ambulatorización de los procesos. 
Oscila entre 8,9 días en el Hospital Reina Sofía y 6,7 en el Hospital Virgen del Castillo.
La estancia media por área de salud de residencia presenta una razón de variación (1,2) inferior a la de los hospitales propios (1,3), esto reflejaría una mayor homogeneidad de los pacientes y el distinto grado de dotación de los hospitales.</t>
    </r>
  </si>
  <si>
    <r>
      <t xml:space="preserve">Comentario: 
</t>
    </r>
    <r>
      <rPr>
        <sz val="10"/>
        <rFont val="Arial"/>
        <family val="2"/>
      </rPr>
      <t>En 2012</t>
    </r>
    <r>
      <rPr>
        <i/>
        <sz val="10"/>
        <rFont val="Arial"/>
        <family val="2"/>
      </rPr>
      <t>,</t>
    </r>
    <r>
      <rPr>
        <sz val="10"/>
        <rFont val="Arial"/>
        <family val="2"/>
      </rPr>
      <t xml:space="preserve"> cada día, el Servicio Murciano de Salud tiene 1.199 camas ocupadas para atender a la población cubierta por el Sistema Nacional de Salud que presenta patología aguda, 11 de ellas para atender a pacientes no residentes y 111 en centros hospitalarios concertados. Por otra parte, utiliza 18 camas adicionales para dar servicio a pacientes financiados por otras fuentes. 
Con respecto al año anterior, las camas totales utilizadas han disminuido un 3% (5% en el periodo analizado).
Desde 2008, el aumento de camas ocupadas en los Hospitales Los Arcos (59%), Virgen del Castillo (19%), Lorenzo Guirao (5%) y Comarcal del Noroeste (5%) se ve compensado por la disminución en otros centros (Rafael Méndez, 23%, Reina Sofía, 10% o Virgen Arrixaca, 9%). Las camas ocupadas en la concertada han disminuido un 7%.
</t>
    </r>
  </si>
  <si>
    <r>
      <t xml:space="preserve">Comentario: 
</t>
    </r>
    <r>
      <rPr>
        <sz val="10"/>
        <rFont val="Arial"/>
        <family val="2"/>
      </rPr>
      <t>Los hospitales presentan una gran dependencia de los residentes en su área de salud, salvo el Hospital Virgen de la Arrixaca, lo que traduciría su carácter de referencia regional. El patrón es estable en el tiempo, excepto para los Hospitales Morales Meseguer y Reina Sofía, que aumentan esta dependencia en el periodo estudiado.
El hospital Morales Meseguer presenta una dependencia de los pacientes residentes en el Área de Murcia Este (7%) mayor que en el caso contrario (4%).
La actividad concertada presenta una gran dependencia de los residentes en las áreas de Vega Media del Segura (29,5%, el Hospital de Molina mantiene un concierto específico), Murcia-Oeste (28) y Lorca (26,2), en el resto de las áreas se situa por debajo del 8% y en cuatro de ellas por debajo del 1%.
El hospital Los Arcos del Mar Menor es el que presenta una mayor dependencia de los residentes fuera de la Región sufragados por el SNS (3,9%) y de los pacientes con otra financiación distinta al SNS (2,9%)</t>
    </r>
  </si>
  <si>
    <r>
      <t xml:space="preserve">Comentario: 
</t>
    </r>
    <r>
      <rPr>
        <sz val="10"/>
        <rFont val="Arial"/>
        <family val="2"/>
      </rPr>
      <t>En el año 2012</t>
    </r>
    <r>
      <rPr>
        <i/>
        <sz val="10"/>
        <rFont val="Arial"/>
        <family val="2"/>
      </rPr>
      <t xml:space="preserve">, </t>
    </r>
    <r>
      <rPr>
        <sz val="10"/>
        <rFont val="Arial"/>
        <family val="2"/>
      </rPr>
      <t>el</t>
    </r>
    <r>
      <rPr>
        <i/>
        <sz val="10"/>
        <rFont val="Arial"/>
        <family val="2"/>
      </rPr>
      <t xml:space="preserve"> </t>
    </r>
    <r>
      <rPr>
        <sz val="10"/>
        <rFont val="Arial"/>
        <family val="2"/>
      </rPr>
      <t xml:space="preserve">consumo de estancias por mil habitantes es de 357,6, con una disminución del 3% con respecto al año anterior y del 5% en el periodo estudiado. Esta disminución es inferior a la disminución de la estancia media (debido al aumento de la frecuentación).
Los pacientes residentes en el Área de Murcia-Este, necesitan un 57% más de estancias hospitalarias por 1.000 habitantes que los residentes en el Altiplano. 
La mayor parte de las estancias se efectuan en el hospital de su área de residencia.
El Hospital Rafael Méndez es el que menor porcentaje de cobertura proporciona a sus residentes (62,1%), aunque la caida de 2011, en parte, podía deberse al terremoto sufrido por la ciudad de Lorca, el indicador no se ha restablecido y se aprecia un aumento del uso de la concertada y del hospital de referencia regional.
</t>
    </r>
  </si>
  <si>
    <t>Total</t>
  </si>
  <si>
    <t>01</t>
  </si>
  <si>
    <t>02</t>
  </si>
  <si>
    <t>03</t>
  </si>
  <si>
    <t>04</t>
  </si>
  <si>
    <t>05</t>
  </si>
  <si>
    <t>06</t>
  </si>
  <si>
    <t>07</t>
  </si>
  <si>
    <t>08</t>
  </si>
  <si>
    <t>09</t>
  </si>
  <si>
    <t>H Virgen Arrixaca</t>
  </si>
  <si>
    <t>H Morales Meseguer</t>
  </si>
  <si>
    <t>C. U. Sta. Mª. del Rosell</t>
  </si>
  <si>
    <t>H Los Arcos</t>
  </si>
  <si>
    <t>H Rafael Mendez</t>
  </si>
  <si>
    <t>H Noroeste</t>
  </si>
  <si>
    <t>H Virgen del Castillo</t>
  </si>
  <si>
    <t>Área de Salud de residencia (Financiación SMS)</t>
  </si>
  <si>
    <t>Otra Financiación</t>
  </si>
  <si>
    <t>H Concertados</t>
  </si>
  <si>
    <t>Total SMS</t>
  </si>
  <si>
    <t xml:space="preserve"> </t>
  </si>
  <si>
    <t>Inicial</t>
  </si>
  <si>
    <t xml:space="preserve">Recuento </t>
  </si>
  <si>
    <t>hospital</t>
  </si>
  <si>
    <t>300050</t>
  </si>
  <si>
    <t>300085</t>
  </si>
  <si>
    <t>300119</t>
  </si>
  <si>
    <t>300177</t>
  </si>
  <si>
    <t>300217</t>
  </si>
  <si>
    <t>300275</t>
  </si>
  <si>
    <t>300294</t>
  </si>
  <si>
    <t>URME</t>
  </si>
  <si>
    <t>altas</t>
  </si>
  <si>
    <t>Población</t>
  </si>
  <si>
    <t>Case - Mix</t>
  </si>
  <si>
    <t>area</t>
  </si>
  <si>
    <t>municipio</t>
  </si>
  <si>
    <t>020</t>
  </si>
  <si>
    <t>024</t>
  </si>
  <si>
    <t>026</t>
  </si>
  <si>
    <t>030</t>
  </si>
  <si>
    <t>037</t>
  </si>
  <si>
    <t>888</t>
  </si>
  <si>
    <t>999</t>
  </si>
  <si>
    <t>H Vega del Río Segura</t>
  </si>
  <si>
    <t>Área de Salud</t>
  </si>
  <si>
    <t>I, Murcia Oeste</t>
  </si>
  <si>
    <t>II, Cartagena</t>
  </si>
  <si>
    <t>III, Lorca</t>
  </si>
  <si>
    <t>IV, Noroeste</t>
  </si>
  <si>
    <t>V, Altiplano</t>
  </si>
  <si>
    <t>VI, Vega Media del Segura</t>
  </si>
  <si>
    <t>VII, Murcia Este</t>
  </si>
  <si>
    <t>VIII, Mar Menor</t>
  </si>
  <si>
    <t>IX, Vega Alta del Segura</t>
  </si>
  <si>
    <t>Atendidos en</t>
  </si>
  <si>
    <t>Hosp Área</t>
  </si>
  <si>
    <t>Otros SMS</t>
  </si>
  <si>
    <t>Case-Mix</t>
  </si>
  <si>
    <t>Frecuentación</t>
  </si>
  <si>
    <t xml:space="preserve">Flujo de pacientes entre Áreas de Salud, resumen. CMBD-AH, SMS, 2008. </t>
  </si>
  <si>
    <t>%</t>
  </si>
  <si>
    <t>Concertada</t>
  </si>
  <si>
    <t>Total SMS Agudos</t>
  </si>
  <si>
    <t>H Siquiatrico Román Alberca</t>
  </si>
  <si>
    <t>H Reina Sofía</t>
  </si>
  <si>
    <t>Distribución de los episodios por hospital de atención en función del Área de Salud de residencia.CMBD-AH, SMS, 2008.</t>
  </si>
  <si>
    <t>Distribución de los pesos de los episodios por hospital de atención en función del Área de Salud de residencia. CMBD-AH, SMS, 2008.</t>
  </si>
  <si>
    <t>De su Área (a)</t>
  </si>
  <si>
    <t>Otras Áreas (b)</t>
  </si>
  <si>
    <t>Desconocidos (d)</t>
  </si>
  <si>
    <t>Total (f)</t>
  </si>
  <si>
    <t>Case-mix por Área de Salud de residencia del paciente y hospital de asistencia. CMBD-AH, SMS, 2008.</t>
  </si>
  <si>
    <t>Informe anterior / 2008</t>
  </si>
  <si>
    <t>Final</t>
  </si>
  <si>
    <t>Seccion UHME / Servicio ULE</t>
  </si>
  <si>
    <t>estancia &gt;59</t>
  </si>
  <si>
    <t>lo que se quita</t>
  </si>
  <si>
    <t>anio</t>
  </si>
  <si>
    <t>2008</t>
  </si>
  <si>
    <t>2009</t>
  </si>
  <si>
    <t>2010</t>
  </si>
  <si>
    <t>2011</t>
  </si>
  <si>
    <t>Tabla de contingencia area * anio</t>
  </si>
  <si>
    <t>TRASLADOS</t>
  </si>
  <si>
    <t>% fuera</t>
  </si>
  <si>
    <t>% descon</t>
  </si>
  <si>
    <t>Tabla de contingencia area * municipio * anio</t>
  </si>
  <si>
    <t>Murcia desconocido</t>
  </si>
  <si>
    <t>CONCERTADA</t>
  </si>
  <si>
    <t>MURCIA DESCON</t>
  </si>
  <si>
    <t>TOTAL DESCON</t>
  </si>
  <si>
    <t>Tabla de contingencia anio * area * hospital</t>
  </si>
  <si>
    <t>SMS ING PROGRAMADO</t>
  </si>
  <si>
    <t>TOTAL</t>
  </si>
  <si>
    <t>SMS TOTAL</t>
  </si>
  <si>
    <t>H Vega / L Guirao</t>
  </si>
  <si>
    <t>C. U. de Cartagena</t>
  </si>
  <si>
    <t>H Siquiatrico R. Alberca</t>
  </si>
  <si>
    <t>Distribución de los episodios por hospital de atención en función del Área de Salud de residencia.CMBD-AH, SMS, 2009.</t>
  </si>
  <si>
    <t>Distribución de los pesos de los episodios por hospital de atención en función del Área de Salud de residencia. CMBD-AH, SMS, 2009.</t>
  </si>
  <si>
    <t xml:space="preserve">Flujo de pacientes entre Áreas de Salud, resumen. CMBD-AH, SMS, 2009. </t>
  </si>
  <si>
    <t>Case-mix por Área de Salud de residencia del paciente y hospital de asistencia. CMBD-AH, SMS, 2009.</t>
  </si>
  <si>
    <t>Distribución de los episodios por hospital de atención en función del Área de Salud de residencia.CMBD-AH, SMS, 2010.</t>
  </si>
  <si>
    <t>Distribución de los pesos de los episodios por hospital de atención en función del Área de Salud de residencia. CMBD-AH, SMS, 2010.</t>
  </si>
  <si>
    <t xml:space="preserve">Flujo de pacientes entre Áreas de Salud, resumen. CMBD-AH, SMS, 2010. </t>
  </si>
  <si>
    <t>Case-mix por Área de Salud de residencia del paciente y hospital de asistencia. CMBD-AH, SMS, 2010.</t>
  </si>
  <si>
    <t>Distribución de los episodios por hospital de atención en función del Área de Salud de residencia.CMBD-AH, SMS, 2011.</t>
  </si>
  <si>
    <t>Distribución de los pesos de los episodios por hospital de atención en función del Área de Salud de residencia. CMBD-AH, SMS, 2011.</t>
  </si>
  <si>
    <t xml:space="preserve">Flujo de pacientes entre Áreas de Salud, resumen. CMBD-AH, SMS, 2011. </t>
  </si>
  <si>
    <t>Case-mix por Área de Salud de residencia del paciente y hospital de asistencia. CMBD-AH, SMS, 2011.</t>
  </si>
  <si>
    <t>estancias</t>
  </si>
  <si>
    <t>ver en 'lo que se quita' la media/larga estancia</t>
  </si>
  <si>
    <t>sms</t>
  </si>
  <si>
    <t>psi</t>
  </si>
  <si>
    <t>concertada</t>
  </si>
  <si>
    <t>% que se quita</t>
  </si>
  <si>
    <t>bruto</t>
  </si>
  <si>
    <t xml:space="preserve">estancias </t>
  </si>
  <si>
    <t>estancias en camas /dia</t>
  </si>
  <si>
    <t>88 foráneos, 99 residencia desconocida. Otra financiación: distinta al Sistema Nacionla de Salud. Fuente Registro del CMBD. Servicio de Planificación y Financiación Sanitaria. Consejería de Sanidad y Política Social.</t>
  </si>
  <si>
    <t>88 foráneos, 99 residencia desconocida. Otra financiación: distinta al Sistema Nacionla de Salud.  Pesos de los AP-GRD version 23 elaborados por el Ministerio de Sanidad, Servicios Sociales e Igualdad, 2009. Fuente Registro del CMBD. Servicio de Planificación y Financiación Sanitaria. Consejería de Sanidad y Política Social.</t>
  </si>
  <si>
    <t>Resultado entre áreas: h = b-g. Resultado general:  i = h+c+e  Resultados en unidades de peso de GRD (versión 23) para España en 2009. Fuente Registro del CMBD. Servicio de Planificación y Financiación Sanitaria. Consejería de Sanidad y Política Social.</t>
  </si>
  <si>
    <t>Otra 
financiación (e)</t>
  </si>
  <si>
    <t>Pacientes de su Área 
atendidos por otros (g)</t>
  </si>
  <si>
    <t>Resultado 
entre Áreas (h)</t>
  </si>
  <si>
    <t>Resultado 
general (i)</t>
  </si>
  <si>
    <t>88 Residentes fuera de la Región de Murcia. 99 Residencia desconocida. Case mix en unidades de pesos AP-GRD v 23 (España, 2009). Fuente Registro del CMBD. Servicio de Planificación y Financiación Sanitaria. Consejería de Sanidad y Política Social.</t>
  </si>
  <si>
    <t>Frecuentación por 1.000 hab. (Padrón 2008 -CREM). Case mix en unidades de pesos AP-GRD v 23 (España, 2009). Fuente Registro del CMBD. Servicio de Planificación y Financiación Sanitaria. Consejería de Sanidad y Política Social.</t>
  </si>
  <si>
    <t>Frecuentación por 1.000 hab. (Padrón 2009 -CREM). Case mix en unidades de pesos AP-GRD v 23 (España, 2009). Fuente Registro del CMBD. Servicio de Planificación y Financiación Sanitaria. Consejería de Sanidad y Política Social.</t>
  </si>
  <si>
    <t>Frecuentación por 1.000 hab. (Padrón 2010 -CREM). Case mix en unidades de pesos AP-GRD v 23 (España, 2009). Fuente Registro del CMBD. Servicio de Planificación y Financiación Sanitaria. Consejería de Sanidad y Política Social.</t>
  </si>
  <si>
    <t>Frecuentación por 1.000 hab. (Padrón 2011 -CREM). Case mix en unidades de pesos AP-GRD v 23 (España, 2009). Fuente Registro del CMBD. Servicio de Planificación y Financiación Sanitaria. Consejería de Sanidad y Política Social.</t>
  </si>
  <si>
    <t>Otra 
Financiación</t>
  </si>
  <si>
    <t>Distribución de las estancias causadas por hospital de atención en función del Área de Salud de residencia.CMBD-AH, SMS, 2008.</t>
  </si>
  <si>
    <t>Distribución de las estancias causadas por hospital de atención en función del Área de Salud de residencia.CMBD-AH, SMS, 2009.</t>
  </si>
  <si>
    <t>Distribución de las estancias causadas por hospital de atención en función del Área de Salud de residencia.CMBD-AH, SMS, 2010.</t>
  </si>
  <si>
    <t>Distribución de las estancias causadas por hospital de atención en función del Área de Salud de residencia.CMBD-AH, SMS, 2011.</t>
  </si>
  <si>
    <t>Estancias por 1.000 hab</t>
  </si>
  <si>
    <t xml:space="preserve">88: foráneos. 99: Área desconocida. Población a 1 de enero de 2008 (Padrón continuo. CRE). Fuente Registro del CMBD. Servicio de Planificación y Financiación Sanitaria. Consejería de Sanidad y Política Social. </t>
  </si>
  <si>
    <t>Distribución (%) de las estancias por Área de Salud de residencia en función del hospital de atención. CMBD-AH, SMS, 2008.</t>
  </si>
  <si>
    <t>Distribución (%) de las estancias por Área de Salud de residencia en función del hospital de atención. CMBD-AH, SMS, 2011.</t>
  </si>
  <si>
    <t>Distribución (%) de las estancias por Área de Salud de residencia en función del hospital de atención. CMBD-AH, SMS, 2010.</t>
  </si>
  <si>
    <t>Distribución (%) de las estancias por Área de Salud de residencia en función del hospital de atención. CMBD-AH, SMS, 2009.</t>
  </si>
  <si>
    <t xml:space="preserve">88: foráneos. 99: Área desconocida. Población a 1 de enero de 2011 (Padrón continuo. CRE). Fuente Registro del CMBD. Servicio de Planificación y Financiación Sanitaria. Consejería de Sanidad y Política Social. </t>
  </si>
  <si>
    <t xml:space="preserve">88: foráneos. 99: Área desconocida. Población a 1 de enero de 2010 (Padrón continuo. CRE). Fuente Registro del CMBD. Servicio de Planificación y Financiación Sanitaria. Consejería de Sanidad y Política Social. </t>
  </si>
  <si>
    <t xml:space="preserve">88: foráneos. 99: Área desconocida. Población a 1 de enero de 2009 (Padrón continuo. CRE). Fuente Registro del CMBD. Servicio de Planificación y Financiación Sanitaria. Consejería de Sanidad y Política Social. </t>
  </si>
  <si>
    <t xml:space="preserve">88 Residentes fuera de la Región de Murcia. 99 Residencia desconocida. Fuente Registro del CMBD. Servicio de Planificación y Financiación Sanitaria. Consejería de Sanidad y Política Social. </t>
  </si>
  <si>
    <t>Camas ocupadas/día en función del Área de Salud de residencia y hospital.CMBD-AH, SMS, 2008.</t>
  </si>
  <si>
    <t>Camas ocupadas/día en función del Área de Salud de residencia y hospital.CMBD-AH, SMS, 2009.</t>
  </si>
  <si>
    <t>Camas ocupadas/día en función del Área de Salud de residencia y hospital.CMBD-AH, SMS, 2010.</t>
  </si>
  <si>
    <t>Camas ocupadas/día en función del Área de Salud de residencia y hospital.CMBD-AH, SMS, 2011.</t>
  </si>
  <si>
    <t>C. H. de Cartagena</t>
  </si>
  <si>
    <t>Flujo de pacientes entre Áreas de Salud, resumen.</t>
  </si>
  <si>
    <t>Case-mix por Área de Salud de residencia del paciente y hospital de asistencia.</t>
  </si>
  <si>
    <t>Distribución (%) de las estancias por Área de Salud de residencia en función del hospital de atención.</t>
  </si>
  <si>
    <t>Distribución (%) de los episodios por hospital de atención en función del Área de Salud de residencia.</t>
  </si>
  <si>
    <t>Camas ocupadas/día en función del Área de Salud de residencia y hospital de asistencia.</t>
  </si>
  <si>
    <t>Altas, datos brutos.</t>
  </si>
  <si>
    <t>Pesos de los episodios, datos brutos.</t>
  </si>
  <si>
    <t>Estancias hospitalarias, datos brutos.</t>
  </si>
  <si>
    <t>Saldo económico-asistencial.</t>
  </si>
  <si>
    <t>Saldo económico-asistencial del año 2008. CMBD-AH. (en unidades de peso de AP-GRD)</t>
  </si>
  <si>
    <t>Saldo económico-asistencial del año 2009. CMBD-AH.  (en unidades de peso de AP-GRD)</t>
  </si>
  <si>
    <t>Saldo económico-asistencial del año 2011. CMBD-AH.  (en unidades de peso de AP-GRD)</t>
  </si>
  <si>
    <t>Total 
(altas)</t>
  </si>
  <si>
    <t>Peso por 1000 pers. protegidas</t>
  </si>
  <si>
    <t>de su Área</t>
  </si>
  <si>
    <t>Frecuentación (1.000 hab)</t>
  </si>
  <si>
    <t>Peso por persona protegida</t>
  </si>
  <si>
    <t>Distribución (%) de los episodios por Área de Salud de residencia en función del hospital de atención. CMBD-AH, SMS, 2008.</t>
  </si>
  <si>
    <t>Distribución (%) de los episodios por Área de Salud de residencia en función del hospital de atención. CMBD-AH, SMS, 2011.</t>
  </si>
  <si>
    <t>Distribución (%) de los episodios por Área de Salud de residencia en función del hospital de atención. CMBD-AH, SMS, 2010.</t>
  </si>
  <si>
    <t>Distribución (%) de los episodios por Área de Salud de residencia en función del hospital de atención. CMBD-AH, SMS, 2009.</t>
  </si>
  <si>
    <t>Distribución (%) de las estancias por hospital de atención en función del Área de Salud de residencia.CMBD-AH, SMS, 2008.</t>
  </si>
  <si>
    <t>Distribución (%) de las estancias por hospital de atención en función del Área de Salud de residencia.CMBD-AH, SMS, 2009.</t>
  </si>
  <si>
    <t>Distribución (%) de las estancias por hospital de atención en función del Área de Salud de residencia.CMBD-AH, SMS, 2010.</t>
  </si>
  <si>
    <t>Distribución (%) de las estancias por hospital de atención en función del Área de Salud de residencia.CMBD-AH, SMS, 2011.</t>
  </si>
  <si>
    <t>Índice</t>
  </si>
  <si>
    <t>Tablas años anteriores</t>
  </si>
  <si>
    <t xml:space="preserve">Frecuentación por 1.000 hab. Población a 1 de enero de 2011 (Padrón continuo. CREM). Case mix en unidades de pesos AP-GRD (España, 2009). 88: foráneos. 99: Área desconocida. Fuente Registro del CMBD. Servicio de Planificación y Financiación Sanitaria. Consejería de Sanidad y Política Social. </t>
  </si>
  <si>
    <t xml:space="preserve">Frecuentación por 1.000 hab. Población a 1 de enero de 2010 (Padrón continuo. CREM). Case mix en unidades de pesos AP-GRD (España, 2009). 88: foráneos. 99: Área desconocida. Fuente Registro del CMBD. Servicio de Planificación y Financiación Sanitaria. Consejería de Sanidad y Política Social. </t>
  </si>
  <si>
    <t xml:space="preserve">Frecuentación por 1.000 hab. Población a 1 de enero de 2009 (Padrón continuo. CREM). Case mix en unidades de pesos AP-GRD (España, 2009). 88: foráneos. 99: Área desconocida. Fuente Registro del CMBD. Servicio de Planificación y Financiación Sanitaria. Consejería de Sanidad y Política Social. </t>
  </si>
  <si>
    <t xml:space="preserve">Frecuentación por 1.000 hab. Población a 1 de enero de 2008 (Padrón continuo. CREM). Case mix en unidades de pesos AP-GRD (España, 2009). 88: foráneos. 99: Área desconocida. Fuente Registro del CMBD. Servicio de Planificación y Financiación Sanitaria. Consejería de Sanidad y Política Social. </t>
  </si>
  <si>
    <t>Foráneos (c)</t>
  </si>
  <si>
    <t>Metodología</t>
  </si>
  <si>
    <t>Distribución (%) de los episodios por Área de Salud de residencia en función del hospital de atención .</t>
  </si>
  <si>
    <t>Volver</t>
  </si>
  <si>
    <t>Atendidos en hospital (%)…</t>
  </si>
  <si>
    <t>Estancia media por Hospital y Área de Salud de residencia.</t>
  </si>
  <si>
    <t>Estancia media por Área de Salud de residencia del paciente y hospital de asistencia. CMBD-AH, SMS, 2008.</t>
  </si>
  <si>
    <t>88 Residentes fuera de la Región de Murcia. 99 Residencia desconocida. Fuente Registro del CMBD. Servicio de Planificación y Financiación Sanitaria. Consejería de Sanidad y Política Social.</t>
  </si>
  <si>
    <t>Estancia media por Área de Salud de residencia del paciente y hospital de asistencia. CMBD-AH, SMS, 2009.</t>
  </si>
  <si>
    <t>Estancia media por Área de Salud de residencia del paciente y hospital de asistencia. CMBD-AH, SMS, 2010.</t>
  </si>
  <si>
    <t>Estancia media por Área de Salud de residencia del paciente y hospital de asistencia. CMBD-AH, SMS, 2011.</t>
  </si>
  <si>
    <t>Evolución del flujo de pacientes entre Áreas de Salud. Implicaciones económico-asistenciales. 
División Médica.
Región de Murcia, 2008-2012.</t>
  </si>
  <si>
    <t>Case-mix por Área de Salud de residencia del paciente y hospital de asistencia. CMBD-AH, SMS, 2012</t>
  </si>
  <si>
    <t>Distribución (%) de los episodios por Área de Salud de residencia en función del hospital de atención. CMBD-AH, SMS, 2012.</t>
  </si>
  <si>
    <t xml:space="preserve">Flujo de pacientes entre Áreas de Salud, resumen. CMBD-AH, SMS, 2012. </t>
  </si>
  <si>
    <t>Distribución (%) de las estancias por Área de Salud de residencia en función del hospital de atención. CMBD-AH, SMS, 2012.</t>
  </si>
  <si>
    <t>Camas ocupadas/día en función del Área de Salud de residencia y hospital.CMBD-AH, SMS, 2012.</t>
  </si>
  <si>
    <t>Distribución (%) de las estancias por hospital de atención en función del Área de Salud de residencia.CMBD-AH, SMS, 2012.</t>
  </si>
  <si>
    <t>Estancia media por Área de Salud de residencia del paciente y hospital de asistencia. CMBD-AH, SMS, 2012.</t>
  </si>
  <si>
    <t>Saldo económico-asistencial del año 2010. CMBD-AH.  (en unidades de peso de AP-GRD)</t>
  </si>
  <si>
    <t>Saldo económico-asistencial del año 2012. CMBD-AH.  (en unidades de peso de AP-GRD)</t>
  </si>
  <si>
    <t>Distribución de los episodios por hospital de atención en función del Área de Salud de residencia.CMBD-AH, SMS, 2012.</t>
  </si>
  <si>
    <t>Distribución de los pesos de los episodios por hospital de atención en función del Área de Salud de residencia. CMBD-AH, SMS, 2012.</t>
  </si>
  <si>
    <t>Distribución de las estancias causadas por hospital de atención en función del Área de Salud de residencia.CMBD-AH, SMS, 2012.</t>
  </si>
  <si>
    <t>Frecuentación por 1.000 hab. (Padrón 2012 -CREM). Case mix en unidades de pesos AP-GRD v 23 (España, 2009). Fuente Registro del CMBD. Servicio de Planificación y Financiación Sanitaria. Consejería de Sanidad y Política Social.</t>
  </si>
  <si>
    <t xml:space="preserve">Frecuentación por 1.000 hab. Población a 1 de enero de 2012 (Padrón continuo. CREM). Case mix en unidades de pesos AP-GRD (España, 2009). 88: foráneos. 99: Área desconocida. Fuente Registro del CMBD. Servicio de Planificación y Financiación Sanitaria. Consejería de Sanidad y Política Social. </t>
  </si>
  <si>
    <t xml:space="preserve">88: foráneos. 99: Área desconocida. Población a 1 de enero de 2012 (Padrón continuo. CRE). Fuente Registro del CMBD. Servicio de Planificación y Financiación Sanitaria. Consejería de Sanidad y Política Social. </t>
  </si>
  <si>
    <r>
      <t xml:space="preserve">Comentario: 
</t>
    </r>
    <r>
      <rPr>
        <sz val="10"/>
        <rFont val="Arial"/>
        <family val="2"/>
      </rPr>
      <t xml:space="preserve">La única Área de Salud que presenta un saldo positivo en su relación con el resto (resultado entre Áreas) es Murcia-Oeste, debido a que su hospital (Virgen Arrixaca) es el de referencia regional, independientemente del uso que realiza de la asistencia concertada. El Área de la Vega Media es la más penalizada por la asistencia de sus residentes en otros hospitales distintos al Morales Meseguer.
La apertura del Hospital Los Arcos del Mar Menor mejora los resultados de su área de salud, pero empobrece los del Área de Cartagena.
</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</si>
</sst>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00000"/>
    <numFmt numFmtId="173" formatCode="0.00000"/>
    <numFmt numFmtId="174" formatCode="0.0000"/>
    <numFmt numFmtId="175" formatCode="0.000"/>
    <numFmt numFmtId="176" formatCode="0.0"/>
    <numFmt numFmtId="177" formatCode="dd\-mm\-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
    <numFmt numFmtId="183" formatCode="0.0000000"/>
    <numFmt numFmtId="184" formatCode="#,##0;[Red]#,##0"/>
    <numFmt numFmtId="185" formatCode="d\ &quot;de&quot;\ mmmm\ &quot;de&quot;\ yyyy"/>
    <numFmt numFmtId="186" formatCode="0.00000000"/>
    <numFmt numFmtId="187" formatCode="[$-C0A]dddd\,\ dd&quot; de &quot;mmmm&quot; de &quot;yyyy"/>
    <numFmt numFmtId="188" formatCode="dd\-mm\-yy;@"/>
    <numFmt numFmtId="189" formatCode="[$-1010C0A]#,##0"/>
    <numFmt numFmtId="190" formatCode="#,##0.000"/>
  </numFmts>
  <fonts count="43">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2"/>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0"/>
    </font>
    <font>
      <sz val="8"/>
      <color indexed="10"/>
      <name val="Arial"/>
      <family val="0"/>
    </font>
    <font>
      <b/>
      <sz val="14"/>
      <name val="Arial"/>
      <family val="2"/>
    </font>
    <font>
      <b/>
      <sz val="12"/>
      <name val="Arial"/>
      <family val="2"/>
    </font>
    <font>
      <b/>
      <sz val="13"/>
      <name val="Arial"/>
      <family val="2"/>
    </font>
    <font>
      <b/>
      <sz val="11"/>
      <name val="Arial"/>
      <family val="2"/>
    </font>
    <font>
      <b/>
      <sz val="16"/>
      <name val="Arial"/>
      <family val="2"/>
    </font>
    <font>
      <b/>
      <sz val="6"/>
      <name val="Arial"/>
      <family val="2"/>
    </font>
    <font>
      <b/>
      <u val="single"/>
      <sz val="12"/>
      <color indexed="12"/>
      <name val="Arial"/>
      <family val="2"/>
    </font>
    <font>
      <sz val="11"/>
      <name val="Times New Roman"/>
      <family val="1"/>
    </font>
    <font>
      <sz val="14"/>
      <name val="Times New Roman"/>
      <family val="1"/>
    </font>
    <font>
      <b/>
      <sz val="10"/>
      <color indexed="10"/>
      <name val="Arial"/>
      <family val="2"/>
    </font>
    <font>
      <b/>
      <sz val="11"/>
      <name val="Times New Roman"/>
      <family val="1"/>
    </font>
    <font>
      <i/>
      <sz val="11"/>
      <name val="Times New Roman"/>
      <family val="1"/>
    </font>
    <font>
      <i/>
      <u val="single"/>
      <sz val="11"/>
      <name val="Times New Roman"/>
      <family val="1"/>
    </font>
    <font>
      <i/>
      <u val="single"/>
      <sz val="10"/>
      <color indexed="10"/>
      <name val="Arial"/>
      <family val="2"/>
    </font>
    <font>
      <i/>
      <u val="single"/>
      <sz val="10"/>
      <name val="Arial"/>
      <family val="2"/>
    </font>
    <font>
      <i/>
      <sz val="1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cellStyleXfs>
  <cellXfs count="190">
    <xf numFmtId="0" fontId="0" fillId="0" borderId="0" xfId="0" applyAlignment="1">
      <alignment/>
    </xf>
    <xf numFmtId="0" fontId="0" fillId="0" borderId="10" xfId="0" applyBorder="1" applyAlignment="1">
      <alignment horizontal="center"/>
    </xf>
    <xf numFmtId="0" fontId="0" fillId="0" borderId="10" xfId="0" applyFont="1" applyBorder="1" applyAlignment="1">
      <alignment/>
    </xf>
    <xf numFmtId="0" fontId="0" fillId="0" borderId="10" xfId="0" applyFont="1" applyBorder="1" applyAlignment="1">
      <alignment wrapText="1"/>
    </xf>
    <xf numFmtId="0" fontId="0" fillId="0" borderId="10" xfId="0" applyBorder="1" applyAlignment="1">
      <alignment/>
    </xf>
    <xf numFmtId="0" fontId="0" fillId="0" borderId="10" xfId="0" applyFont="1" applyFill="1" applyBorder="1" applyAlignment="1">
      <alignment/>
    </xf>
    <xf numFmtId="0" fontId="1" fillId="0" borderId="0" xfId="0" applyFont="1" applyAlignment="1">
      <alignment/>
    </xf>
    <xf numFmtId="176" fontId="0" fillId="0" borderId="0" xfId="0" applyNumberFormat="1" applyAlignment="1">
      <alignment/>
    </xf>
    <xf numFmtId="3" fontId="0" fillId="0" borderId="0" xfId="0" applyNumberFormat="1" applyAlignment="1">
      <alignment/>
    </xf>
    <xf numFmtId="0" fontId="0" fillId="0" borderId="0" xfId="0" applyAlignment="1">
      <alignment horizontal="center"/>
    </xf>
    <xf numFmtId="3" fontId="0" fillId="0" borderId="10" xfId="0" applyNumberFormat="1" applyFill="1" applyBorder="1" applyAlignment="1">
      <alignment/>
    </xf>
    <xf numFmtId="0" fontId="0" fillId="24" borderId="0" xfId="0" applyFill="1" applyAlignment="1">
      <alignment/>
    </xf>
    <xf numFmtId="176" fontId="0" fillId="24" borderId="0" xfId="0" applyNumberFormat="1" applyFill="1" applyAlignment="1">
      <alignment/>
    </xf>
    <xf numFmtId="182" fontId="0" fillId="0" borderId="10" xfId="0" applyNumberFormat="1" applyBorder="1" applyAlignment="1">
      <alignment/>
    </xf>
    <xf numFmtId="3" fontId="0" fillId="0" borderId="10" xfId="0" applyNumberFormat="1" applyBorder="1" applyAlignment="1">
      <alignment/>
    </xf>
    <xf numFmtId="0" fontId="0" fillId="0" borderId="11" xfId="0" applyFont="1" applyFill="1" applyBorder="1" applyAlignment="1">
      <alignment/>
    </xf>
    <xf numFmtId="176" fontId="0" fillId="0" borderId="10" xfId="0" applyNumberFormat="1" applyBorder="1" applyAlignment="1">
      <alignment/>
    </xf>
    <xf numFmtId="0" fontId="2" fillId="0" borderId="0" xfId="0" applyFont="1" applyFill="1" applyBorder="1" applyAlignment="1">
      <alignment/>
    </xf>
    <xf numFmtId="3" fontId="0" fillId="0" borderId="0" xfId="0" applyNumberFormat="1" applyBorder="1" applyAlignment="1">
      <alignment/>
    </xf>
    <xf numFmtId="3" fontId="0" fillId="0" borderId="10" xfId="0" applyNumberFormat="1" applyBorder="1" applyAlignment="1" quotePrefix="1">
      <alignment/>
    </xf>
    <xf numFmtId="182" fontId="0" fillId="0" borderId="10" xfId="0" applyNumberFormat="1" applyBorder="1" applyAlignment="1" quotePrefix="1">
      <alignment/>
    </xf>
    <xf numFmtId="0" fontId="5" fillId="0" borderId="0" xfId="0" applyFont="1" applyAlignment="1">
      <alignment/>
    </xf>
    <xf numFmtId="4" fontId="0" fillId="0" borderId="10" xfId="0" applyNumberFormat="1" applyBorder="1" applyAlignment="1">
      <alignment/>
    </xf>
    <xf numFmtId="4" fontId="0" fillId="0" borderId="12" xfId="0" applyNumberFormat="1" applyBorder="1" applyAlignment="1">
      <alignment/>
    </xf>
    <xf numFmtId="4" fontId="1" fillId="0" borderId="10" xfId="0" applyNumberFormat="1" applyFont="1"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Font="1" applyBorder="1" applyAlignment="1">
      <alignment horizontal="right"/>
    </xf>
    <xf numFmtId="0" fontId="0" fillId="0" borderId="16" xfId="0" applyFont="1" applyBorder="1" applyAlignment="1">
      <alignment wrapText="1"/>
    </xf>
    <xf numFmtId="0" fontId="0" fillId="0" borderId="15" xfId="0" applyFont="1" applyBorder="1" applyAlignment="1">
      <alignment horizontal="center"/>
    </xf>
    <xf numFmtId="0" fontId="0" fillId="0" borderId="16" xfId="0" applyFont="1" applyBorder="1" applyAlignment="1">
      <alignment/>
    </xf>
    <xf numFmtId="3" fontId="0" fillId="0" borderId="15" xfId="0" applyNumberFormat="1" applyFont="1" applyBorder="1" applyAlignment="1">
      <alignment horizontal="right"/>
    </xf>
    <xf numFmtId="3" fontId="0" fillId="24" borderId="15" xfId="0" applyNumberFormat="1" applyFont="1" applyFill="1" applyBorder="1" applyAlignment="1">
      <alignment horizontal="right"/>
    </xf>
    <xf numFmtId="0" fontId="0" fillId="24" borderId="15" xfId="0" applyFont="1" applyFill="1" applyBorder="1" applyAlignment="1">
      <alignment horizontal="right"/>
    </xf>
    <xf numFmtId="0" fontId="0" fillId="0" borderId="15" xfId="0" applyFont="1" applyBorder="1" applyAlignment="1">
      <alignment/>
    </xf>
    <xf numFmtId="0" fontId="1" fillId="0" borderId="17" xfId="0" applyFont="1" applyFill="1" applyBorder="1" applyAlignment="1">
      <alignment/>
    </xf>
    <xf numFmtId="0" fontId="0" fillId="0" borderId="0" xfId="0" applyFill="1" applyAlignment="1">
      <alignment/>
    </xf>
    <xf numFmtId="3" fontId="0" fillId="0" borderId="0" xfId="0" applyNumberFormat="1" applyFill="1" applyAlignment="1">
      <alignment/>
    </xf>
    <xf numFmtId="176" fontId="1" fillId="0" borderId="0" xfId="0" applyNumberFormat="1" applyFont="1" applyAlignment="1">
      <alignment/>
    </xf>
    <xf numFmtId="0" fontId="0" fillId="22" borderId="0" xfId="0" applyFill="1" applyAlignment="1">
      <alignment/>
    </xf>
    <xf numFmtId="3" fontId="0" fillId="0" borderId="10" xfId="0" applyNumberFormat="1" applyFont="1" applyBorder="1" applyAlignment="1">
      <alignment/>
    </xf>
    <xf numFmtId="0" fontId="0" fillId="0" borderId="0" xfId="0" applyFont="1" applyFill="1" applyBorder="1" applyAlignment="1">
      <alignment/>
    </xf>
    <xf numFmtId="3" fontId="0" fillId="0" borderId="10" xfId="0" applyNumberFormat="1" applyFont="1" applyBorder="1" applyAlignment="1">
      <alignment/>
    </xf>
    <xf numFmtId="0" fontId="0" fillId="0" borderId="0" xfId="0" applyFill="1" applyBorder="1" applyAlignment="1">
      <alignment/>
    </xf>
    <xf numFmtId="182" fontId="0" fillId="0" borderId="10" xfId="0" applyNumberFormat="1" applyFill="1" applyBorder="1" applyAlignment="1">
      <alignment/>
    </xf>
    <xf numFmtId="3" fontId="0" fillId="0" borderId="10" xfId="0" applyNumberFormat="1" applyFill="1" applyBorder="1" applyAlignment="1" quotePrefix="1">
      <alignment/>
    </xf>
    <xf numFmtId="182" fontId="0" fillId="0" borderId="10" xfId="0" applyNumberFormat="1" applyFill="1" applyBorder="1" applyAlignment="1" quotePrefix="1">
      <alignment/>
    </xf>
    <xf numFmtId="176" fontId="0" fillId="0" borderId="0" xfId="0" applyNumberFormat="1" applyFill="1" applyAlignment="1">
      <alignment/>
    </xf>
    <xf numFmtId="1" fontId="0" fillId="0" borderId="0" xfId="0" applyNumberFormat="1" applyAlignment="1">
      <alignment/>
    </xf>
    <xf numFmtId="1" fontId="1" fillId="0" borderId="0" xfId="0" applyNumberFormat="1" applyFont="1" applyAlignment="1">
      <alignment/>
    </xf>
    <xf numFmtId="0" fontId="24" fillId="0" borderId="0" xfId="0" applyFont="1" applyAlignment="1">
      <alignment/>
    </xf>
    <xf numFmtId="0" fontId="24" fillId="0" borderId="0" xfId="0" applyFont="1" applyFill="1" applyBorder="1" applyAlignment="1">
      <alignment/>
    </xf>
    <xf numFmtId="3" fontId="24" fillId="0" borderId="0" xfId="0" applyNumberFormat="1" applyFont="1" applyBorder="1" applyAlignment="1">
      <alignment/>
    </xf>
    <xf numFmtId="0" fontId="0" fillId="0" borderId="0" xfId="0" applyFont="1" applyAlignment="1">
      <alignment/>
    </xf>
    <xf numFmtId="0" fontId="0" fillId="0" borderId="0" xfId="0" applyFont="1" applyFill="1" applyAlignment="1">
      <alignment/>
    </xf>
    <xf numFmtId="0" fontId="0" fillId="0" borderId="10" xfId="0" applyFont="1" applyFill="1" applyBorder="1" applyAlignment="1">
      <alignment horizontal="center"/>
    </xf>
    <xf numFmtId="3" fontId="0" fillId="0" borderId="10" xfId="0" applyNumberFormat="1" applyFont="1" applyFill="1" applyBorder="1" applyAlignment="1">
      <alignment/>
    </xf>
    <xf numFmtId="0" fontId="0" fillId="0" borderId="10" xfId="0" applyFont="1" applyFill="1" applyBorder="1" applyAlignment="1">
      <alignment/>
    </xf>
    <xf numFmtId="3" fontId="0" fillId="0" borderId="10" xfId="0" applyNumberFormat="1" applyFont="1" applyFill="1" applyBorder="1" applyAlignment="1">
      <alignment/>
    </xf>
    <xf numFmtId="0" fontId="0" fillId="0" borderId="10" xfId="0" applyFont="1" applyFill="1" applyBorder="1" applyAlignment="1">
      <alignment wrapText="1"/>
    </xf>
    <xf numFmtId="0" fontId="0" fillId="0" borderId="0" xfId="0" applyFont="1" applyFill="1" applyBorder="1" applyAlignment="1">
      <alignment/>
    </xf>
    <xf numFmtId="3" fontId="0" fillId="0" borderId="0" xfId="0" applyNumberFormat="1" applyFont="1" applyFill="1" applyBorder="1" applyAlignment="1">
      <alignment/>
    </xf>
    <xf numFmtId="0" fontId="24" fillId="0" borderId="0" xfId="0" applyFont="1" applyFill="1" applyAlignment="1">
      <alignment/>
    </xf>
    <xf numFmtId="3" fontId="24" fillId="0" borderId="0" xfId="0" applyNumberFormat="1" applyFont="1" applyFill="1" applyBorder="1" applyAlignment="1">
      <alignment/>
    </xf>
    <xf numFmtId="0" fontId="5" fillId="0" borderId="0" xfId="0" applyFont="1" applyFill="1" applyAlignment="1">
      <alignment/>
    </xf>
    <xf numFmtId="182" fontId="0" fillId="0" borderId="10" xfId="0" applyNumberFormat="1" applyFont="1" applyFill="1" applyBorder="1" applyAlignment="1">
      <alignment/>
    </xf>
    <xf numFmtId="0" fontId="2" fillId="0" borderId="0" xfId="0" applyFont="1" applyFill="1" applyBorder="1" applyAlignment="1">
      <alignment/>
    </xf>
    <xf numFmtId="0" fontId="25" fillId="0" borderId="0" xfId="0" applyFont="1" applyFill="1" applyBorder="1" applyAlignment="1">
      <alignment/>
    </xf>
    <xf numFmtId="176" fontId="0" fillId="0" borderId="12" xfId="0" applyNumberFormat="1" applyFont="1" applyFill="1" applyBorder="1" applyAlignment="1">
      <alignment/>
    </xf>
    <xf numFmtId="176" fontId="0" fillId="0" borderId="10" xfId="0" applyNumberFormat="1" applyFont="1" applyFill="1" applyBorder="1" applyAlignment="1">
      <alignment/>
    </xf>
    <xf numFmtId="0" fontId="0" fillId="0" borderId="10" xfId="0" applyBorder="1" applyAlignment="1">
      <alignment horizontal="center" wrapText="1"/>
    </xf>
    <xf numFmtId="0" fontId="0" fillId="0" borderId="10" xfId="0" applyBorder="1" applyAlignment="1">
      <alignment wrapText="1"/>
    </xf>
    <xf numFmtId="176" fontId="0" fillId="0" borderId="10" xfId="0" applyNumberFormat="1" applyFont="1" applyBorder="1" applyAlignment="1">
      <alignment/>
    </xf>
    <xf numFmtId="176" fontId="0" fillId="0" borderId="10" xfId="0" applyNumberFormat="1" applyFont="1" applyBorder="1" applyAlignment="1">
      <alignment/>
    </xf>
    <xf numFmtId="0" fontId="0" fillId="25" borderId="0" xfId="0" applyFill="1" applyBorder="1" applyAlignment="1">
      <alignment/>
    </xf>
    <xf numFmtId="0" fontId="0" fillId="25" borderId="0" xfId="0" applyFill="1" applyAlignment="1">
      <alignment/>
    </xf>
    <xf numFmtId="189" fontId="0" fillId="25" borderId="0" xfId="0" applyNumberFormat="1" applyFill="1" applyBorder="1" applyAlignment="1">
      <alignment/>
    </xf>
    <xf numFmtId="189" fontId="0" fillId="25" borderId="0" xfId="0" applyNumberFormat="1" applyFill="1" applyBorder="1" applyAlignment="1">
      <alignment/>
    </xf>
    <xf numFmtId="0" fontId="29" fillId="25" borderId="0" xfId="0" applyFont="1" applyFill="1" applyBorder="1" applyAlignment="1">
      <alignment horizontal="center"/>
    </xf>
    <xf numFmtId="0" fontId="5" fillId="25" borderId="0" xfId="0" applyFont="1" applyFill="1" applyBorder="1" applyAlignment="1">
      <alignment/>
    </xf>
    <xf numFmtId="0" fontId="31" fillId="0" borderId="0" xfId="0" applyFont="1" applyFill="1" applyBorder="1" applyAlignment="1">
      <alignment/>
    </xf>
    <xf numFmtId="0" fontId="0" fillId="0" borderId="0" xfId="0" applyBorder="1" applyAlignment="1">
      <alignment/>
    </xf>
    <xf numFmtId="3" fontId="0" fillId="0" borderId="0" xfId="0" applyNumberFormat="1" applyFont="1" applyBorder="1" applyAlignment="1">
      <alignment/>
    </xf>
    <xf numFmtId="182" fontId="0" fillId="0" borderId="0" xfId="0" applyNumberFormat="1" applyAlignment="1">
      <alignment/>
    </xf>
    <xf numFmtId="2" fontId="0" fillId="0" borderId="0" xfId="0" applyNumberFormat="1" applyAlignment="1">
      <alignment/>
    </xf>
    <xf numFmtId="0" fontId="0" fillId="0" borderId="10" xfId="0" applyFont="1" applyBorder="1" applyAlignment="1">
      <alignment horizontal="center"/>
    </xf>
    <xf numFmtId="176" fontId="0" fillId="0" borderId="12" xfId="0" applyNumberFormat="1" applyBorder="1" applyAlignment="1">
      <alignment/>
    </xf>
    <xf numFmtId="176" fontId="0" fillId="0" borderId="10" xfId="0" applyNumberFormat="1" applyFill="1" applyBorder="1" applyAlignment="1">
      <alignment/>
    </xf>
    <xf numFmtId="0" fontId="2" fillId="0" borderId="0" xfId="0" applyFont="1" applyFill="1" applyBorder="1" applyAlignment="1">
      <alignment horizontal="left" wrapText="1"/>
    </xf>
    <xf numFmtId="0" fontId="0" fillId="0" borderId="0" xfId="0" applyFont="1" applyAlignment="1">
      <alignment vertical="top" wrapText="1"/>
    </xf>
    <xf numFmtId="0" fontId="3" fillId="0" borderId="0" xfId="45" applyAlignment="1">
      <alignment/>
    </xf>
    <xf numFmtId="2" fontId="3" fillId="0" borderId="0" xfId="45" applyNumberFormat="1" applyAlignment="1">
      <alignment/>
    </xf>
    <xf numFmtId="0" fontId="27" fillId="25" borderId="0" xfId="0" applyFont="1" applyFill="1" applyAlignment="1">
      <alignment/>
    </xf>
    <xf numFmtId="0" fontId="27" fillId="25" borderId="0" xfId="0" applyFont="1" applyFill="1" applyBorder="1" applyAlignment="1">
      <alignment/>
    </xf>
    <xf numFmtId="4" fontId="0" fillId="0" borderId="0" xfId="0" applyNumberFormat="1" applyFont="1" applyFill="1" applyBorder="1" applyAlignment="1">
      <alignment/>
    </xf>
    <xf numFmtId="0" fontId="3" fillId="0" borderId="0" xfId="45" applyFill="1" applyBorder="1" applyAlignment="1">
      <alignment horizontal="left" wrapText="1"/>
    </xf>
    <xf numFmtId="0" fontId="1" fillId="0" borderId="0" xfId="0" applyFont="1" applyFill="1" applyBorder="1" applyAlignment="1">
      <alignment/>
    </xf>
    <xf numFmtId="0" fontId="35" fillId="0" borderId="0" xfId="0" applyFont="1" applyAlignment="1">
      <alignment/>
    </xf>
    <xf numFmtId="0" fontId="1" fillId="0" borderId="0" xfId="0" applyFont="1" applyFill="1" applyAlignment="1">
      <alignment/>
    </xf>
    <xf numFmtId="0" fontId="35" fillId="0" borderId="0" xfId="0" applyFont="1" applyFill="1" applyBorder="1" applyAlignment="1">
      <alignment/>
    </xf>
    <xf numFmtId="4" fontId="0" fillId="0" borderId="10" xfId="0" applyNumberFormat="1" applyFont="1" applyBorder="1" applyAlignment="1">
      <alignment/>
    </xf>
    <xf numFmtId="176" fontId="0" fillId="0" borderId="10" xfId="0" applyNumberFormat="1" applyFont="1" applyFill="1" applyBorder="1" applyAlignment="1">
      <alignment/>
    </xf>
    <xf numFmtId="2" fontId="0" fillId="0" borderId="0" xfId="0" applyNumberFormat="1" applyFont="1" applyAlignment="1">
      <alignment vertical="top" wrapText="1"/>
    </xf>
    <xf numFmtId="176" fontId="0" fillId="0" borderId="12" xfId="0" applyNumberFormat="1" applyFill="1" applyBorder="1" applyAlignment="1">
      <alignment/>
    </xf>
    <xf numFmtId="0" fontId="0" fillId="0" borderId="10" xfId="0" applyFill="1" applyBorder="1" applyAlignment="1">
      <alignment/>
    </xf>
    <xf numFmtId="4" fontId="0" fillId="0" borderId="10" xfId="0" applyNumberFormat="1" applyFill="1" applyBorder="1" applyAlignment="1">
      <alignment/>
    </xf>
    <xf numFmtId="4" fontId="0" fillId="0" borderId="0" xfId="0" applyNumberFormat="1" applyFont="1" applyAlignment="1">
      <alignment vertical="top" wrapText="1"/>
    </xf>
    <xf numFmtId="175" fontId="0" fillId="0" borderId="0" xfId="0" applyNumberFormat="1" applyAlignment="1">
      <alignment/>
    </xf>
    <xf numFmtId="3" fontId="0" fillId="0" borderId="0" xfId="0" applyNumberFormat="1" applyFont="1" applyAlignment="1">
      <alignment/>
    </xf>
    <xf numFmtId="182" fontId="0" fillId="0" borderId="0" xfId="0" applyNumberFormat="1" applyFont="1" applyFill="1" applyAlignment="1">
      <alignment/>
    </xf>
    <xf numFmtId="4" fontId="0" fillId="0" borderId="0" xfId="0" applyNumberFormat="1" applyAlignment="1">
      <alignment/>
    </xf>
    <xf numFmtId="4" fontId="0" fillId="0" borderId="10" xfId="0" applyNumberFormat="1" applyFill="1" applyBorder="1" applyAlignment="1" quotePrefix="1">
      <alignment/>
    </xf>
    <xf numFmtId="4" fontId="0" fillId="0" borderId="10" xfId="0" applyNumberFormat="1" applyBorder="1" applyAlignment="1" quotePrefix="1">
      <alignment/>
    </xf>
    <xf numFmtId="174" fontId="0" fillId="0" borderId="0" xfId="0" applyNumberFormat="1" applyAlignment="1">
      <alignment/>
    </xf>
    <xf numFmtId="183" fontId="0" fillId="0" borderId="0" xfId="0" applyNumberFormat="1" applyAlignment="1">
      <alignment/>
    </xf>
    <xf numFmtId="182" fontId="0" fillId="0" borderId="0" xfId="0" applyNumberFormat="1" applyFont="1" applyFill="1" applyBorder="1" applyAlignment="1">
      <alignment/>
    </xf>
    <xf numFmtId="176" fontId="0" fillId="0" borderId="0" xfId="0" applyNumberFormat="1" applyFont="1" applyFill="1" applyAlignment="1">
      <alignment/>
    </xf>
    <xf numFmtId="0" fontId="40" fillId="0" borderId="0" xfId="0" applyFont="1" applyAlignment="1">
      <alignment horizontal="justify" vertical="top" wrapText="1"/>
    </xf>
    <xf numFmtId="173" fontId="0" fillId="0" borderId="0" xfId="0" applyNumberFormat="1" applyAlignment="1">
      <alignment/>
    </xf>
    <xf numFmtId="0" fontId="35" fillId="0" borderId="0" xfId="0" applyFont="1" applyFill="1" applyAlignment="1">
      <alignment/>
    </xf>
    <xf numFmtId="0" fontId="40" fillId="0" borderId="0" xfId="0" applyFont="1" applyAlignment="1">
      <alignment vertical="top" wrapText="1"/>
    </xf>
    <xf numFmtId="0" fontId="6" fillId="25" borderId="0" xfId="0" applyFont="1" applyFill="1" applyAlignment="1">
      <alignment horizontal="right"/>
    </xf>
    <xf numFmtId="0" fontId="32" fillId="25" borderId="0" xfId="45" applyFont="1" applyFill="1" applyBorder="1" applyAlignment="1">
      <alignment horizontal="left"/>
    </xf>
    <xf numFmtId="0" fontId="42" fillId="25" borderId="18" xfId="0" applyFont="1" applyFill="1" applyBorder="1" applyAlignment="1">
      <alignment horizontal="justify" vertical="top" wrapText="1"/>
    </xf>
    <xf numFmtId="0" fontId="42" fillId="25" borderId="19" xfId="0" applyFont="1" applyFill="1" applyBorder="1" applyAlignment="1">
      <alignment horizontal="justify" vertical="top" wrapText="1"/>
    </xf>
    <xf numFmtId="0" fontId="42" fillId="25" borderId="20" xfId="0" applyFont="1" applyFill="1" applyBorder="1" applyAlignment="1">
      <alignment horizontal="justify" vertical="top" wrapText="1"/>
    </xf>
    <xf numFmtId="0" fontId="27" fillId="0" borderId="0" xfId="0" applyFont="1" applyAlignment="1">
      <alignment/>
    </xf>
    <xf numFmtId="0" fontId="28" fillId="0" borderId="0" xfId="0" applyFont="1" applyAlignment="1">
      <alignment/>
    </xf>
    <xf numFmtId="0" fontId="2" fillId="25" borderId="21" xfId="0" applyFont="1" applyFill="1" applyBorder="1" applyAlignment="1">
      <alignment horizontal="justify" vertical="top" wrapText="1"/>
    </xf>
    <xf numFmtId="0" fontId="2" fillId="25" borderId="0" xfId="0" applyFont="1" applyFill="1" applyBorder="1" applyAlignment="1">
      <alignment horizontal="justify" vertical="top" wrapText="1"/>
    </xf>
    <xf numFmtId="0" fontId="2" fillId="25" borderId="22" xfId="0" applyFont="1" applyFill="1" applyBorder="1" applyAlignment="1">
      <alignment horizontal="justify" vertical="top" wrapText="1"/>
    </xf>
    <xf numFmtId="0" fontId="2" fillId="25" borderId="23" xfId="0" applyFont="1" applyFill="1" applyBorder="1" applyAlignment="1">
      <alignment horizontal="justify" vertical="top" wrapText="1"/>
    </xf>
    <xf numFmtId="0" fontId="2" fillId="25" borderId="24" xfId="0" applyFont="1" applyFill="1" applyBorder="1" applyAlignment="1">
      <alignment horizontal="justify" vertical="top" wrapText="1"/>
    </xf>
    <xf numFmtId="0" fontId="2" fillId="25" borderId="25" xfId="0" applyFont="1" applyFill="1" applyBorder="1" applyAlignment="1">
      <alignment horizontal="justify" vertical="top" wrapText="1"/>
    </xf>
    <xf numFmtId="0" fontId="42" fillId="25" borderId="21" xfId="0" applyFont="1" applyFill="1" applyBorder="1" applyAlignment="1">
      <alignment horizontal="justify" vertical="top" wrapText="1"/>
    </xf>
    <xf numFmtId="0" fontId="42" fillId="25" borderId="0" xfId="0" applyFont="1" applyFill="1" applyBorder="1" applyAlignment="1">
      <alignment horizontal="justify" vertical="top" wrapText="1"/>
    </xf>
    <xf numFmtId="0" fontId="42" fillId="25" borderId="22" xfId="0" applyFont="1" applyFill="1" applyBorder="1" applyAlignment="1">
      <alignment horizontal="justify" vertical="top" wrapText="1"/>
    </xf>
    <xf numFmtId="0" fontId="25" fillId="25" borderId="0" xfId="0" applyFont="1" applyFill="1" applyBorder="1" applyAlignment="1">
      <alignment horizontal="justify" vertical="top" wrapText="1"/>
    </xf>
    <xf numFmtId="0" fontId="25" fillId="25" borderId="22" xfId="0" applyFont="1" applyFill="1" applyBorder="1" applyAlignment="1">
      <alignment horizontal="justify" vertical="top" wrapText="1"/>
    </xf>
    <xf numFmtId="0" fontId="30" fillId="25" borderId="0" xfId="0" applyFont="1" applyFill="1" applyBorder="1" applyAlignment="1">
      <alignment horizontal="center" vertical="top" wrapText="1"/>
    </xf>
    <xf numFmtId="0" fontId="32" fillId="0" borderId="0" xfId="45" applyFont="1" applyFill="1" applyBorder="1" applyAlignment="1">
      <alignment horizontal="left"/>
    </xf>
    <xf numFmtId="0" fontId="26" fillId="0" borderId="0" xfId="0" applyFont="1" applyAlignment="1">
      <alignment horizont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justify" vertical="center"/>
    </xf>
    <xf numFmtId="0" fontId="0" fillId="0" borderId="14" xfId="0" applyFont="1" applyBorder="1" applyAlignment="1">
      <alignment horizontal="justify" vertical="center"/>
    </xf>
    <xf numFmtId="0" fontId="0" fillId="0" borderId="13" xfId="0" applyFont="1" applyBorder="1" applyAlignment="1">
      <alignment horizontal="center" vertical="center" wrapText="1"/>
    </xf>
    <xf numFmtId="0" fontId="0" fillId="0" borderId="0" xfId="0" applyFont="1" applyAlignment="1">
      <alignment horizontal="justify" vertical="top" wrapText="1"/>
    </xf>
    <xf numFmtId="0" fontId="0" fillId="0" borderId="10" xfId="0" applyFont="1" applyBorder="1" applyAlignment="1">
      <alignment horizontal="left"/>
    </xf>
    <xf numFmtId="0" fontId="2" fillId="0" borderId="19" xfId="0" applyFont="1" applyFill="1" applyBorder="1" applyAlignment="1">
      <alignment horizontal="left" vertical="top" wrapText="1"/>
    </xf>
    <xf numFmtId="0" fontId="0" fillId="0" borderId="0" xfId="0" applyNumberFormat="1" applyFont="1" applyAlignment="1">
      <alignment horizontal="justify" vertical="top" wrapText="1"/>
    </xf>
    <xf numFmtId="0" fontId="40" fillId="0" borderId="0" xfId="0" applyFont="1" applyAlignment="1">
      <alignment horizontal="justify" vertical="top" wrapText="1"/>
    </xf>
    <xf numFmtId="0" fontId="39" fillId="0" borderId="0" xfId="0" applyFont="1" applyAlignment="1">
      <alignment horizontal="justify" vertical="top" wrapText="1"/>
    </xf>
    <xf numFmtId="0" fontId="2" fillId="0" borderId="19" xfId="0" applyFont="1" applyFill="1" applyBorder="1" applyAlignment="1">
      <alignment horizontal="left" wrapText="1"/>
    </xf>
    <xf numFmtId="0" fontId="2" fillId="0" borderId="0" xfId="0" applyFont="1" applyFill="1" applyBorder="1" applyAlignment="1">
      <alignment horizontal="left" wrapText="1"/>
    </xf>
    <xf numFmtId="0" fontId="0" fillId="0" borderId="1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3" xfId="0" applyBorder="1" applyAlignment="1">
      <alignment horizontal="justify"/>
    </xf>
    <xf numFmtId="0" fontId="0" fillId="0" borderId="14" xfId="0" applyBorder="1" applyAlignment="1">
      <alignment horizontal="justify"/>
    </xf>
    <xf numFmtId="0" fontId="0" fillId="0" borderId="13" xfId="0" applyBorder="1" applyAlignment="1">
      <alignment horizontal="center" wrapText="1"/>
    </xf>
    <xf numFmtId="0" fontId="0" fillId="0" borderId="0" xfId="0" applyFont="1" applyAlignment="1">
      <alignment horizontal="left" vertical="top" wrapText="1"/>
    </xf>
    <xf numFmtId="0" fontId="6" fillId="0" borderId="19" xfId="0" applyFont="1" applyFill="1" applyBorder="1" applyAlignment="1">
      <alignment horizontal="left"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wrapText="1"/>
    </xf>
    <xf numFmtId="0" fontId="0" fillId="0" borderId="26" xfId="0" applyBorder="1" applyAlignment="1">
      <alignment horizontal="center"/>
    </xf>
    <xf numFmtId="0" fontId="0" fillId="0" borderId="27" xfId="0" applyBorder="1" applyAlignment="1">
      <alignment horizontal="center"/>
    </xf>
    <xf numFmtId="0" fontId="0" fillId="0" borderId="12" xfId="0" applyBorder="1" applyAlignment="1">
      <alignment horizontal="center"/>
    </xf>
    <xf numFmtId="0" fontId="2" fillId="0" borderId="19" xfId="0" applyFont="1" applyFill="1" applyBorder="1" applyAlignment="1">
      <alignment horizontal="left" vertical="top" wrapTex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0" xfId="0" applyFont="1" applyFill="1" applyBorder="1" applyAlignment="1">
      <alignment horizontal="center"/>
    </xf>
    <xf numFmtId="0" fontId="27" fillId="0" borderId="0" xfId="0" applyFont="1" applyAlignment="1">
      <alignment horizontal="center"/>
    </xf>
    <xf numFmtId="0" fontId="0" fillId="0" borderId="13" xfId="0" applyFont="1" applyFill="1" applyBorder="1" applyAlignment="1">
      <alignment horizontal="justify"/>
    </xf>
    <xf numFmtId="0" fontId="0" fillId="0" borderId="14" xfId="0" applyFont="1" applyFill="1" applyBorder="1" applyAlignment="1">
      <alignment horizontal="justify"/>
    </xf>
    <xf numFmtId="0" fontId="6" fillId="0" borderId="19"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Fill="1" applyBorder="1" applyAlignment="1">
      <alignment horizontal="left" shrinkToFit="1"/>
    </xf>
    <xf numFmtId="0" fontId="0" fillId="0" borderId="13" xfId="0" applyFont="1" applyFill="1" applyBorder="1" applyAlignment="1">
      <alignment horizontal="center" wrapText="1"/>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28" xfId="0" applyFont="1" applyBorder="1" applyAlignment="1">
      <alignment horizontal="justify"/>
    </xf>
    <xf numFmtId="0" fontId="0" fillId="0" borderId="29" xfId="0" applyFont="1" applyBorder="1" applyAlignment="1">
      <alignment horizontal="justify"/>
    </xf>
    <xf numFmtId="0" fontId="0" fillId="0" borderId="0" xfId="0" applyAlignment="1">
      <alignment horizontal="center"/>
    </xf>
    <xf numFmtId="0" fontId="0" fillId="0" borderId="16" xfId="0" applyFont="1" applyBorder="1" applyAlignment="1">
      <alignment horizontal="center"/>
    </xf>
    <xf numFmtId="0" fontId="0" fillId="0" borderId="3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314325</xdr:colOff>
      <xdr:row>4</xdr:row>
      <xdr:rowOff>114300</xdr:rowOff>
    </xdr:to>
    <xdr:pic>
      <xdr:nvPicPr>
        <xdr:cNvPr id="1" name="Picture 1"/>
        <xdr:cNvPicPr preferRelativeResize="1">
          <a:picLocks noChangeAspect="1"/>
        </xdr:cNvPicPr>
      </xdr:nvPicPr>
      <xdr:blipFill>
        <a:blip r:embed="rId1"/>
        <a:srcRect t="15385" r="52238" b="15383"/>
        <a:stretch>
          <a:fillRect/>
        </a:stretch>
      </xdr:blipFill>
      <xdr:spPr>
        <a:xfrm>
          <a:off x="0" y="0"/>
          <a:ext cx="3829050" cy="838200"/>
        </a:xfrm>
        <a:prstGeom prst="rect">
          <a:avLst/>
        </a:prstGeom>
        <a:noFill/>
        <a:ln w="9525" cmpd="sng">
          <a:noFill/>
        </a:ln>
      </xdr:spPr>
    </xdr:pic>
    <xdr:clientData/>
  </xdr:twoCellAnchor>
  <xdr:twoCellAnchor editAs="oneCell">
    <xdr:from>
      <xdr:col>11</xdr:col>
      <xdr:colOff>676275</xdr:colOff>
      <xdr:row>0</xdr:row>
      <xdr:rowOff>142875</xdr:rowOff>
    </xdr:from>
    <xdr:to>
      <xdr:col>13</xdr:col>
      <xdr:colOff>1085850</xdr:colOff>
      <xdr:row>3</xdr:row>
      <xdr:rowOff>123825</xdr:rowOff>
    </xdr:to>
    <xdr:pic>
      <xdr:nvPicPr>
        <xdr:cNvPr id="2" name="Picture 2"/>
        <xdr:cNvPicPr preferRelativeResize="1">
          <a:picLocks noChangeAspect="1"/>
        </xdr:cNvPicPr>
      </xdr:nvPicPr>
      <xdr:blipFill>
        <a:blip r:embed="rId2"/>
        <a:stretch>
          <a:fillRect/>
        </a:stretch>
      </xdr:blipFill>
      <xdr:spPr>
        <a:xfrm>
          <a:off x="9525000" y="142875"/>
          <a:ext cx="20002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152400</xdr:rowOff>
    </xdr:from>
    <xdr:to>
      <xdr:col>12</xdr:col>
      <xdr:colOff>57150</xdr:colOff>
      <xdr:row>103</xdr:row>
      <xdr:rowOff>0</xdr:rowOff>
    </xdr:to>
    <xdr:sp>
      <xdr:nvSpPr>
        <xdr:cNvPr id="1" name="Rectangle 3"/>
        <xdr:cNvSpPr>
          <a:spLocks/>
        </xdr:cNvSpPr>
      </xdr:nvSpPr>
      <xdr:spPr>
        <a:xfrm>
          <a:off x="85725" y="314325"/>
          <a:ext cx="9115425" cy="16363950"/>
        </a:xfrm>
        <a:prstGeom prst="rect">
          <a:avLst/>
        </a:prstGeom>
        <a:solidFill>
          <a:srgbClr val="FFFFFF"/>
        </a:solidFill>
        <a:ln w="9525" cmpd="sng">
          <a:noFill/>
        </a:ln>
      </xdr:spPr>
      <xdr:txBody>
        <a:bodyPr vertOverflow="clip" wrap="square"/>
        <a:p>
          <a:pPr algn="just">
            <a:defRPr/>
          </a:pPr>
          <a:r>
            <a:rPr lang="en-US" cap="none" sz="1400" b="0" i="0" u="none" baseline="0"/>
            <a:t>Sujetos y métodos: (se refiere al total de las altas y no a una División en concreto) </a:t>
          </a:r>
          <a:r>
            <a:rPr lang="en-US" cap="none" sz="1000" b="0" i="0" u="none" baseline="0">
              <a:latin typeface="Arial"/>
              <a:ea typeface="Arial"/>
              <a:cs typeface="Arial"/>
            </a:rPr>
            <a:t>
</a:t>
          </a:r>
          <a:r>
            <a:rPr lang="en-US" cap="none" sz="1100" b="1" i="0" u="none" baseline="0"/>
            <a:t>Periodo de estudio:</a:t>
          </a:r>
          <a:r>
            <a:rPr lang="en-US" cap="none" sz="1100" b="0" i="0" u="none" baseline="0"/>
            <a:t> Años 2008 a 2012. 
</a:t>
          </a:r>
          <a:r>
            <a:rPr lang="en-US" cap="none" sz="1100" b="1" i="0" u="none" baseline="0"/>
            <a:t>Fuente de los sujetos:</a:t>
          </a:r>
          <a:r>
            <a:rPr lang="en-US" cap="none" sz="1100" b="0" i="0" u="none" baseline="0"/>
            <a:t> Conjunto mínimo básico de datos de hospitalizacion tras internamiento (CMBD-AH), Servicio de Planificación y Financiación Sanitaria, Dirección General de Planificación, Ordenación Sanitaria y Farmacéutica e Investigación.
</a:t>
          </a:r>
          <a:r>
            <a:rPr lang="en-US" cap="none" sz="1100" b="1" i="0" u="none" baseline="0"/>
            <a:t>Hecho a estudio: </a:t>
          </a:r>
          <a:r>
            <a:rPr lang="en-US" cap="none" sz="1100" b="0" i="0" u="none" baseline="0"/>
            <a:t>Ánalisis del flujo de pacientes agudos financiados por el Servicio Murciano de Salud (SMS) entre Áreas de Salud y una aproximación a su valoración económica.
</a:t>
          </a:r>
          <a:r>
            <a:rPr lang="en-US" cap="none" sz="1100" b="1" i="0" u="none" baseline="0"/>
            <a:t>Métodos: </a:t>
          </a:r>
          <a:r>
            <a:rPr lang="en-US" cap="none" sz="1100" b="0" i="0" u="none" baseline="0"/>
            <a:t>
- </a:t>
          </a:r>
          <a:r>
            <a:rPr lang="en-US" cap="none" sz="1100" b="0" i="1" u="none" baseline="0"/>
            <a:t>Criterios de exclusión: </a:t>
          </a:r>
          <a:r>
            <a:rPr lang="en-US" cap="none" sz="1100" b="0" i="0" u="none" baseline="0"/>
            <a:t>Se han excluido: 1º los pacientes de media/larga estancia y 2º los pacientes atendidos en hospitales no dependientes del SMS cuya estancia no estaba financiada por el SMS. Se entiende por pacientes de media/larga estancia a A) los pacientes atendidos en dicha Unidad del Hospital Román Alberca; B) la totalidad de los pacientes atendidos en hospitales de esta tipología: Hospital de la Real Piedad, Hospital de la Caridad, Clínica San Felipe del Mediterráneo, Residencia Villademar y Residencia Los Almendros, C) en el resto de hospitales concertados aquellos que tenían una estancia superior a los 59 días (valor del percentil 99.5 de la estancia del Hospital Virgen de la Arrixaca).
- </a:t>
          </a:r>
          <a:r>
            <a:rPr lang="en-US" cap="none" sz="1100" b="0" i="1" u="none" baseline="0"/>
            <a:t>Población:</a:t>
          </a:r>
          <a:r>
            <a:rPr lang="en-US" cap="none" sz="1100" b="0" i="0" u="none" baseline="0"/>
            <a:t> Mayores de 14 años, Padrón continuo a 1 de enero de cada año (Centro Regional de Estadística de Murcia, Consejería de Economía y Hacienda).
- Las variables clínicas han sido codificadas con la CIE 9 MC. Se ha utilizado el agrupador AP-GRD versión 23 (sistema de clasificación de pacientes que los agrupa en función del isoconsumo de recursos y una cierta congruencia clínica), los pesos utilizados son los elaborados por el Ministerio de Sanidad, Servicios Sociales e Igualdad  (MSSSI) en base al año 2009.
</a:t>
          </a:r>
          <a:r>
            <a:rPr lang="en-US" cap="none" sz="1100" b="0" i="1" u="sng" baseline="0"/>
            <a:t>Definiciones /nuevas variables :</a:t>
          </a:r>
          <a:r>
            <a:rPr lang="en-US" cap="none" sz="1100" b="0" i="0" u="none" baseline="0"/>
            <a:t>
- </a:t>
          </a:r>
          <a:r>
            <a:rPr lang="en-US" cap="none" sz="1100" b="0" i="1" u="none" baseline="0"/>
            <a:t>PESO de un AP-GRD:</a:t>
          </a:r>
          <a:r>
            <a:rPr lang="en-US" cap="none" sz="1100" b="0" i="0" u="none" baseline="0"/>
            <a:t> Si calculamos el coste total de la atención hospitalaria con internamiento y lo dividimos entre el número de pacientes atendidos, obtenemos el coste medio de un paciente. Este coste es el peso relativo (en adelante ‘peso’) 1 al cual referenciamos el coste de cada uno de los GRD. El MSSSI realiza este cálculo por muestreo de hospitales, entre los cuales se incluye el Hospital Morales Meseguer.
Por tanto, el peso medio de los pacientes atendidos en los hospitales del Sistema Nacional de Salud es 1. Utilizando la versión 23, con los pesos de referencia nacionales del año 2009, cuando decimos que el peso del AP-GRD 373 (parto vaginal sin complicaciones) es de 0,3448 significa que es un 34,48% del peso (coste, consumo de recursos y de manera indirecta complejidad) del paciente medio. De igual manera, el peso del GRD 103 (trasplante cardíaco o implantación de un sistema de asistencia cardíaca) es de 13,6172 y significa que esta tipología de pacientes consumen 12,6 veces más recursos que el paciente medio. Para el año 2009, el Ministerio estimó que el peso 1 se correspondía a 4.193 €.
- </a:t>
          </a:r>
          <a:r>
            <a:rPr lang="en-US" cap="none" sz="1100" b="0" i="1" u="none" baseline="0"/>
            <a:t>Peso por persona protegida: </a:t>
          </a:r>
          <a:r>
            <a:rPr lang="en-US" cap="none" sz="1100" b="0" i="0" u="none" baseline="0"/>
            <a:t>Si dividimos el peso total del la atención hospitalaria con internamiento de los pacientes de un área de salud entre los habitantes de la misma, tenemos un acercamiento al coste per cápita (lo que se debería de ‘pagar’ o los fondos que se deberían de asignar por persona residente para sufragar este modelo de asistencia). Permite comparar áreas entre sí, aunque no se hayan ajustado por edad y sexo.
- </a:t>
          </a:r>
          <a:r>
            <a:rPr lang="en-US" cap="none" sz="1100" b="0" i="1" u="none" baseline="0"/>
            <a:t>Case-Mix:</a:t>
          </a:r>
          <a:r>
            <a:rPr lang="en-US" cap="none" sz="1100" b="0" i="0" u="none" baseline="0"/>
            <a:t> Es el peso medio de los pacientes atendidos en un hospital (toma el valor 1 en España en 2009). Está influenciado por la tipología de los mismos (por ejemplo un hospital que atiende partos, es más probable que tenga un índice de case-mix menor que otro que no los atienda), por lo que su valor tiene más interés en la evolución de un hospital que en la comparación entre ellos. También puede aplicarse al conjunto de los pacientes que residen en diferentes Áreas de Salud, si disponen de población suficiente y no existiendo diferencias en la morbilidad, el valor debería de estar cercano a la unidad, lo que puede permitir un cierto grado de comparación entre la gravedad/coste de los pacientes atendidos.
- </a:t>
          </a:r>
          <a:r>
            <a:rPr lang="en-US" cap="none" sz="1100" b="0" i="1" u="none" baseline="0"/>
            <a:t>Indicadores basados en las altas</a:t>
          </a:r>
          <a:r>
            <a:rPr lang="en-US" cap="none" sz="1100" b="0" i="0" u="none" baseline="0"/>
            <a:t>: Frecuentación hospitalaria: Número de altas por  mil habitantes. Permite comparar áreas entre sí, aunque no se hayan ajustado por edad y sexo. Distribución de los residentes en un área de salud dados de alta en función del hospital donde han sido asistidos (también llamado índice de atracción hospitalaria).
- </a:t>
          </a:r>
          <a:r>
            <a:rPr lang="en-US" cap="none" sz="1100" b="0" i="1" u="none" baseline="0"/>
            <a:t>Indicadores basados en las estancias:</a:t>
          </a:r>
          <a:r>
            <a:rPr lang="en-US" cap="none" sz="1100" b="0" i="0" u="none" baseline="0"/>
            <a:t> Estancias por 1.000 habitantes: Dado que las altas hospitalarias no tienen la misma estancia media, este indicador refleja el uso de las camas hospitalarias. Permite comparar áreas entre sí, aunque no se hayan ajustado por edad y sexo. Distribución de las estancias causadas en un hospital en función del área de residencia de los pacientes (También llamado índice de dependencia del hospital): Permite conocer cual es el área de salud que ocupa el mayor volumen de camas ocupadas en un hospital dado. Camas ocupadas por día: Dividiendo las estancias ocasionadas por 365 se calcula un indicador que nos informa sobre la ocupación media diaria de camas que han ocasionado los pacientes residentes en un área de salud dada (independientemente del hospital donde se causaron). De manera análoga pueden calcularse las camas ocupadas realmente en cada hospital.
- </a:t>
          </a:r>
          <a:r>
            <a:rPr lang="en-US" cap="none" sz="1100" b="0" i="1" u="none" baseline="0"/>
            <a:t>Áreas de Salud:</a:t>
          </a:r>
          <a:r>
            <a:rPr lang="en-US" cap="none" sz="1100" b="0" i="0" u="none" baseline="0"/>
            <a:t> Para distribuir los pacientes se ha utilizado el Mapa Sanitario vigente (Orden de 24 de abril de 2009), por problemas de espacio no se inluye el literal en las tablas.
</a:t>
          </a:r>
          <a:r>
            <a:rPr lang="en-US" cap="none" sz="1100" b="0" i="1" u="none" baseline="0"/>
            <a:t>Ópticas de estudio:</a:t>
          </a:r>
          <a:r>
            <a:rPr lang="en-US" cap="none" sz="1100" b="0" i="0" u="none" baseline="0"/>
            <a:t> la principal utiliza el punto de vista del Área de Salud/Gerencia de Área, se analizan los datos de las personas residentes independientemente del hospital donde fueron asistidos. De manera subsidiaria se ofrece información desde el punto de vista del hospital, donde se analiza la actividad que realiza distribuida en función del área de salud de residencia de los pacientes atendidos en sus intalaciones.
</a:t>
          </a:r>
          <a:r>
            <a:rPr lang="en-US" cap="none" sz="1100" b="1" i="0" u="none" baseline="0"/>
            <a:t>Validez de la información / Limitaciones del estudio:</a:t>
          </a:r>
          <a:r>
            <a:rPr lang="en-US" cap="none" sz="1100" b="0" i="0" u="none" baseline="0"/>
            <a:t> 
- </a:t>
          </a:r>
          <a:r>
            <a:rPr lang="en-US" cap="none" sz="1100" b="0" i="1" u="none" baseline="0"/>
            <a:t>Exhaustividad de los episodios:</a:t>
          </a:r>
          <a:r>
            <a:rPr lang="en-US" cap="none" sz="1100" b="0" i="0" u="none" baseline="0"/>
            <a:t> No se dispone de la información de la Estadística de Establecimientos Sanitarios en Régimen de Internado para 2012, unica fuente disponible que informa númericamente de la actividad realizada en todos los hospitales en función del regimen de financiación, pero en años anteriores la notificación de los episodios al Registro del CMBD supera el 99% de los casos atendidos en hospitales del SMS y el 96% de los atendidos en el resto de hospitales.
- </a:t>
          </a:r>
          <a:r>
            <a:rPr lang="en-US" cap="none" sz="1100" b="0" i="1" u="none" baseline="0"/>
            <a:t>Episodios excluidos:</a:t>
          </a:r>
          <a:r>
            <a:rPr lang="en-US" cap="none" sz="1100" b="0" i="0" u="none" baseline="0"/>
            <a:t> Al centrarse en la asistencia a pacientes agudos, los criterios de definición de pacientes con media larga estancia han supuesto, en 2012, la exclusión de 1048 altas (0,8% del total, 22,9% del Hospital Román Alberca, 5,9% de la concertada). En cuanto a las estancias hospitalarias se han excluido 256.126 (23,8% del total, 77,5% del Hospital Román Alberca, 81,3%  de la concertada). De todas formas, hay que hacer constar que algunos de los indicadores utilizados no se pueden elaborar con altas de media/larga estancia.</a:t>
          </a:r>
          <a:r>
            <a:rPr lang="en-US" cap="none" sz="1000" b="0" i="0" u="none" baseline="0">
              <a:latin typeface="Arial"/>
              <a:ea typeface="Arial"/>
              <a:cs typeface="Arial"/>
            </a:rPr>
            <a:t>
</a:t>
          </a:r>
          <a:r>
            <a:rPr lang="en-US" cap="none" sz="1100" b="0" i="0" u="none" baseline="0"/>
            <a:t>- </a:t>
          </a:r>
          <a:r>
            <a:rPr lang="en-US" cap="none" sz="1100" b="0" i="1" u="none" baseline="0"/>
            <a:t>Traslados entre hospitales de agudos:</a:t>
          </a:r>
          <a:r>
            <a:rPr lang="en-US" cap="none" sz="1100" b="0" i="0" u="none" baseline="0"/>
            <a:t> El tratamiento de un paciente puede necesitar su traslado entre hospitales, sin embargo, para el tipo de análisis que se realiza, estos episodios no pueden reunirse en uno solo. En 2012, un 2,9% de los episodios seleccionados presentan como destino al alta el traslado.
- </a:t>
          </a:r>
          <a:r>
            <a:rPr lang="en-US" cap="none" sz="1100" b="0" i="1" u="none" baseline="0"/>
            <a:t>Margen de maniobra en la gestión del flujo de pacientes: </a:t>
          </a:r>
          <a:r>
            <a:rPr lang="en-US" cap="none" sz="1100" b="0" i="0" u="none" baseline="0"/>
            <a:t>En 2012, del total de altas incluidas, un 67,6% son ingresos urgentes, en los que el lugar de aparición de los síntomas, la preferencia del usuario o la indicación de los servicios sanitarios de primera asistencia determinan el hospital donde se accede. Los ingresos urgentes suponen un 73,7% en los hospitales del SMS y un 19,1% en la concertada, que se convierte en un 3,2% tras descontar el Hospital de Molina que dispone de concierto específico.
- El sistema de clasificación de pacientes AP-GRD está diseñado para su utilización en </a:t>
          </a:r>
          <a:r>
            <a:rPr lang="en-US" cap="none" sz="1100" b="0" i="1" u="none" baseline="0"/>
            <a:t>hospitalización con internamiento</a:t>
          </a:r>
          <a:r>
            <a:rPr lang="en-US" cap="none" sz="1100" b="0" i="0" u="none" baseline="0"/>
            <a:t> por </a:t>
          </a:r>
          <a:r>
            <a:rPr lang="en-US" cap="none" sz="1100" b="0" i="1" u="none" baseline="0"/>
            <a:t>patología aguda</a:t>
          </a:r>
          <a:r>
            <a:rPr lang="en-US" cap="none" sz="1100" b="0" i="0" u="none" baseline="0"/>
            <a:t> y los pesos estan calculados en este entorno. Por este motivo no se ha juzgado pertinente incluir otros CMBD (CMA-Hospital de día médico), lo que limita los resultados y debe de valorarse al analizar cada indicador.
- </a:t>
          </a:r>
          <a:r>
            <a:rPr lang="en-US" cap="none" sz="1100" b="0" i="1" u="none" baseline="0"/>
            <a:t>Los pesos de los AP-GRD</a:t>
          </a:r>
          <a:r>
            <a:rPr lang="en-US" cap="none" sz="1100" b="0" i="0" u="none" baseline="0"/>
            <a:t> utilizados, son pesos medios estatales y no tienen porqué coincidir con los costes de los hospitales estudiados.
- La </a:t>
          </a:r>
          <a:r>
            <a:rPr lang="en-US" cap="none" sz="1100" b="0" i="1" u="none" baseline="0"/>
            <a:t>asignación del AP-GRD</a:t>
          </a:r>
          <a:r>
            <a:rPr lang="en-US" cap="none" sz="1100" b="0" i="0" u="none" baseline="0"/>
            <a:t> esta estrechamente relacionada con calidad de la información y de la codificación de la misma.
- </a:t>
          </a:r>
          <a:r>
            <a:rPr lang="en-US" cap="none" sz="1100" b="0" i="1" u="none" baseline="0"/>
            <a:t>Exhaustividad de la codificación de los episodios:</a:t>
          </a:r>
          <a:r>
            <a:rPr lang="en-US" cap="none" sz="1100" b="0" i="0" u="none" baseline="0"/>
            <a:t> Los episodios no codificados tienen un peso asignado de ‘cero’. Estos episodios, que suponían un 2,4% en 2008 (a expensas de los hospitales Santa María del Rosell (8,4%) y Morales Meseguer (4,9%)), son un 0,2% en 2012.
- </a:t>
          </a:r>
          <a:r>
            <a:rPr lang="en-US" cap="none" sz="1100" b="0" i="1" u="none" baseline="0"/>
            <a:t>Exhaustividad de la asignación de Área de Salud a los episodios:</a:t>
          </a:r>
          <a:r>
            <a:rPr lang="en-US" cap="none" sz="1100" b="0" i="0" u="none" baseline="0"/>
            <a:t> De los 132.735 episodios incluidos en el estudio (2012) en 1.838 (1.4%) se desconoce el área de salud de residencia del paciente. De estos, en 1.374 ocasiones se sabe que residen en el municipio de Murcia (0,1% de total y un 3,6% de las altas en residentes en dicho municipio), lo que afecta a la frecuentación de las Áreas de Salud 01, 06 y 07, mayoritariamente estos pacientes son atendidos en hospitales concertados.
- El indicador de </a:t>
          </a:r>
          <a:r>
            <a:rPr lang="en-US" cap="none" sz="1100" b="0" i="1" u="none" baseline="0"/>
            <a:t>camas ocupadas</a:t>
          </a:r>
          <a:r>
            <a:rPr lang="en-US" cap="none" sz="1100" b="0" i="0" u="none" baseline="0"/>
            <a:t> al día tiene robustez cuando se calcula sobre el total de altas. Teniendo en cuenta que se calcula en base al servicio de alta, cuando se trata de servicios o divisiones es más aproximado, ya que no tiene en cuenta los traslados entre servicios.
- No se utiliza la </a:t>
          </a:r>
          <a:r>
            <a:rPr lang="en-US" cap="none" sz="1100" b="0" i="1" u="none" baseline="0"/>
            <a:t>base poblacional de usuarios del SMS</a:t>
          </a:r>
          <a:r>
            <a:rPr lang="en-US" cap="none" sz="1100" b="0" i="0" u="none" baseline="0"/>
            <a:t> por haberse identificado problemas de sobrerrepresentación de algunas áreas y estratos de edad.
- </a:t>
          </a:r>
          <a:r>
            <a:rPr lang="en-US" cap="none" sz="1100" b="0" i="1" u="none" baseline="0"/>
            <a:t>No se han estandarizado por edad y sexo los indicadores elaborados</a:t>
          </a:r>
          <a:r>
            <a:rPr lang="en-US" cap="none" sz="1100" b="0" i="0" u="none" baseline="0"/>
            <a:t>.
</a:t>
          </a:r>
          <a:r>
            <a:rPr lang="en-US" cap="none" sz="1000" b="0" i="0" u="none" baseline="0">
              <a:latin typeface="Arial"/>
              <a:ea typeface="Arial"/>
              <a:cs typeface="Arial"/>
            </a:rPr>
            <a:t>
</a:t>
          </a:r>
        </a:p>
      </xdr:txBody>
    </xdr:sp>
    <xdr:clientData/>
  </xdr:twoCellAnchor>
  <xdr:twoCellAnchor>
    <xdr:from>
      <xdr:col>1</xdr:col>
      <xdr:colOff>514350</xdr:colOff>
      <xdr:row>56</xdr:row>
      <xdr:rowOff>28575</xdr:rowOff>
    </xdr:from>
    <xdr:to>
      <xdr:col>9</xdr:col>
      <xdr:colOff>371475</xdr:colOff>
      <xdr:row>62</xdr:row>
      <xdr:rowOff>38100</xdr:rowOff>
    </xdr:to>
    <xdr:pic>
      <xdr:nvPicPr>
        <xdr:cNvPr id="2" name="Picture 2"/>
        <xdr:cNvPicPr preferRelativeResize="1">
          <a:picLocks noChangeAspect="1"/>
        </xdr:cNvPicPr>
      </xdr:nvPicPr>
      <xdr:blipFill>
        <a:blip r:embed="rId1"/>
        <a:stretch>
          <a:fillRect/>
        </a:stretch>
      </xdr:blipFill>
      <xdr:spPr>
        <a:xfrm>
          <a:off x="1276350" y="9096375"/>
          <a:ext cx="59531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7"/>
  <sheetViews>
    <sheetView showGridLines="0" showRowColHeaders="0" tabSelected="1" zoomScale="80" zoomScaleNormal="80" workbookViewId="0" topLeftCell="A1">
      <selection activeCell="J42" sqref="J42"/>
    </sheetView>
  </sheetViews>
  <sheetFormatPr defaultColWidth="11.421875" defaultRowHeight="12.75"/>
  <cols>
    <col min="1" max="1" width="18.421875" style="75" customWidth="1"/>
    <col min="2" max="12" width="11.421875" style="75" customWidth="1"/>
    <col min="13" max="13" width="12.421875" style="75" customWidth="1"/>
    <col min="14" max="14" width="20.57421875" style="75" customWidth="1"/>
    <col min="15" max="16384" width="11.421875" style="75" customWidth="1"/>
  </cols>
  <sheetData>
    <row r="1" spans="1:12" ht="12.75">
      <c r="A1" s="74"/>
      <c r="B1" s="74"/>
      <c r="C1" s="74"/>
      <c r="D1" s="74"/>
      <c r="E1" s="74"/>
      <c r="F1" s="74"/>
      <c r="G1" s="74"/>
      <c r="H1" s="74"/>
      <c r="I1" s="74"/>
      <c r="J1" s="74"/>
      <c r="K1" s="74"/>
      <c r="L1" s="74"/>
    </row>
    <row r="2" spans="1:12" ht="12.75">
      <c r="A2" s="74"/>
      <c r="B2" s="74"/>
      <c r="C2" s="74"/>
      <c r="D2" s="74"/>
      <c r="E2" s="74"/>
      <c r="F2" s="74"/>
      <c r="G2" s="74"/>
      <c r="H2" s="74"/>
      <c r="I2" s="74"/>
      <c r="J2" s="74"/>
      <c r="K2" s="74"/>
      <c r="L2" s="74"/>
    </row>
    <row r="3" spans="1:12" ht="17.25" customHeight="1">
      <c r="A3" s="74"/>
      <c r="B3" s="74"/>
      <c r="C3" s="74"/>
      <c r="D3" s="74"/>
      <c r="E3" s="74"/>
      <c r="F3" s="74"/>
      <c r="G3" s="74"/>
      <c r="H3" s="76"/>
      <c r="I3" s="76"/>
      <c r="J3" s="77"/>
      <c r="K3" s="76"/>
      <c r="L3" s="76"/>
    </row>
    <row r="4" spans="1:12" ht="14.25" customHeight="1">
      <c r="A4" s="74"/>
      <c r="B4" s="74"/>
      <c r="C4" s="78"/>
      <c r="D4" s="78"/>
      <c r="E4" s="78"/>
      <c r="F4" s="78"/>
      <c r="G4" s="78"/>
      <c r="H4" s="78"/>
      <c r="I4" s="78"/>
      <c r="J4" s="78"/>
      <c r="K4" s="78"/>
      <c r="L4" s="78"/>
    </row>
    <row r="5" spans="1:12" ht="39.75" customHeight="1">
      <c r="A5" s="74"/>
      <c r="B5" s="74"/>
      <c r="C5" s="78"/>
      <c r="D5" s="78"/>
      <c r="E5" s="78"/>
      <c r="F5" s="78"/>
      <c r="G5" s="78"/>
      <c r="H5" s="78"/>
      <c r="I5" s="78"/>
      <c r="J5" s="78"/>
      <c r="K5" s="78"/>
      <c r="L5" s="78"/>
    </row>
    <row r="6" spans="1:13" ht="12.75" customHeight="1">
      <c r="A6" s="74"/>
      <c r="B6" s="139" t="s">
        <v>209</v>
      </c>
      <c r="C6" s="139"/>
      <c r="D6" s="139"/>
      <c r="E6" s="139"/>
      <c r="F6" s="139"/>
      <c r="G6" s="139"/>
      <c r="H6" s="139"/>
      <c r="I6" s="139"/>
      <c r="J6" s="139"/>
      <c r="K6" s="139"/>
      <c r="L6" s="139"/>
      <c r="M6" s="139"/>
    </row>
    <row r="7" spans="1:13" ht="12.75" customHeight="1">
      <c r="A7" s="74"/>
      <c r="B7" s="139"/>
      <c r="C7" s="139"/>
      <c r="D7" s="139"/>
      <c r="E7" s="139"/>
      <c r="F7" s="139"/>
      <c r="G7" s="139"/>
      <c r="H7" s="139"/>
      <c r="I7" s="139"/>
      <c r="J7" s="139"/>
      <c r="K7" s="139"/>
      <c r="L7" s="139"/>
      <c r="M7" s="139"/>
    </row>
    <row r="8" spans="1:13" ht="16.5" customHeight="1">
      <c r="A8" s="74"/>
      <c r="B8" s="139"/>
      <c r="C8" s="139"/>
      <c r="D8" s="139"/>
      <c r="E8" s="139"/>
      <c r="F8" s="139"/>
      <c r="G8" s="139"/>
      <c r="H8" s="139"/>
      <c r="I8" s="139"/>
      <c r="J8" s="139"/>
      <c r="K8" s="139"/>
      <c r="L8" s="139"/>
      <c r="M8" s="139"/>
    </row>
    <row r="9" spans="1:13" ht="18" customHeight="1">
      <c r="A9" s="74"/>
      <c r="B9" s="139"/>
      <c r="C9" s="139"/>
      <c r="D9" s="139"/>
      <c r="E9" s="139"/>
      <c r="F9" s="139"/>
      <c r="G9" s="139"/>
      <c r="H9" s="139"/>
      <c r="I9" s="139"/>
      <c r="J9" s="139"/>
      <c r="K9" s="139"/>
      <c r="L9" s="139"/>
      <c r="M9" s="139"/>
    </row>
    <row r="10" spans="1:12" ht="16.5" customHeight="1">
      <c r="A10" s="74"/>
      <c r="B10" s="74"/>
      <c r="C10" s="74"/>
      <c r="E10" s="79"/>
      <c r="F10" s="79"/>
      <c r="G10" s="79"/>
      <c r="H10" s="74"/>
      <c r="I10" s="74"/>
      <c r="J10" s="74"/>
      <c r="K10" s="74"/>
      <c r="L10" s="74"/>
    </row>
    <row r="11" spans="1:13" ht="15" customHeight="1">
      <c r="A11" s="74"/>
      <c r="B11" s="74"/>
      <c r="C11" s="74"/>
      <c r="D11" s="92"/>
      <c r="E11" s="93"/>
      <c r="F11" s="93"/>
      <c r="G11" s="93"/>
      <c r="H11" s="93"/>
      <c r="I11" s="93"/>
      <c r="J11" s="93"/>
      <c r="K11" s="93"/>
      <c r="L11" s="93"/>
      <c r="M11" s="92"/>
    </row>
    <row r="12" spans="1:13" ht="21" customHeight="1">
      <c r="A12" s="74"/>
      <c r="B12" s="74"/>
      <c r="C12" s="74"/>
      <c r="D12" s="140" t="s">
        <v>199</v>
      </c>
      <c r="E12" s="140"/>
      <c r="F12" s="140"/>
      <c r="G12" s="140"/>
      <c r="H12" s="140"/>
      <c r="I12" s="140"/>
      <c r="J12" s="140"/>
      <c r="K12" s="140"/>
      <c r="L12" s="140"/>
      <c r="M12" s="140"/>
    </row>
    <row r="13" spans="1:13" s="36" customFormat="1" ht="21" customHeight="1">
      <c r="A13" s="96"/>
      <c r="B13" s="43"/>
      <c r="C13" s="43"/>
      <c r="D13" s="140" t="s">
        <v>167</v>
      </c>
      <c r="E13" s="140"/>
      <c r="F13" s="140"/>
      <c r="G13" s="140"/>
      <c r="H13" s="140"/>
      <c r="I13" s="140"/>
      <c r="J13" s="140"/>
      <c r="K13" s="140"/>
      <c r="L13" s="140"/>
      <c r="M13" s="140"/>
    </row>
    <row r="14" spans="1:13" ht="21" customHeight="1">
      <c r="A14" s="74"/>
      <c r="B14" s="74"/>
      <c r="C14" s="74"/>
      <c r="D14" s="122" t="s">
        <v>200</v>
      </c>
      <c r="E14" s="122"/>
      <c r="F14" s="122"/>
      <c r="G14" s="122"/>
      <c r="H14" s="122"/>
      <c r="I14" s="122"/>
      <c r="J14" s="122"/>
      <c r="K14" s="122"/>
      <c r="L14" s="122"/>
      <c r="M14" s="122"/>
    </row>
    <row r="15" spans="1:13" ht="21" customHeight="1">
      <c r="A15" s="74"/>
      <c r="B15" s="74"/>
      <c r="C15" s="74"/>
      <c r="D15" s="122" t="s">
        <v>168</v>
      </c>
      <c r="E15" s="122"/>
      <c r="F15" s="122"/>
      <c r="G15" s="122"/>
      <c r="H15" s="122"/>
      <c r="I15" s="122"/>
      <c r="J15" s="122"/>
      <c r="K15" s="122"/>
      <c r="L15" s="122"/>
      <c r="M15" s="122"/>
    </row>
    <row r="16" spans="1:13" ht="21" customHeight="1">
      <c r="A16" s="74"/>
      <c r="B16" s="74"/>
      <c r="C16" s="74"/>
      <c r="D16" s="122" t="s">
        <v>169</v>
      </c>
      <c r="E16" s="122"/>
      <c r="F16" s="122"/>
      <c r="G16" s="122"/>
      <c r="H16" s="122"/>
      <c r="I16" s="122"/>
      <c r="J16" s="122"/>
      <c r="K16" s="122"/>
      <c r="L16" s="122"/>
      <c r="M16" s="122"/>
    </row>
    <row r="17" spans="1:13" ht="21" customHeight="1">
      <c r="A17" s="74"/>
      <c r="B17" s="74"/>
      <c r="C17" s="74"/>
      <c r="D17" s="122" t="s">
        <v>170</v>
      </c>
      <c r="E17" s="122"/>
      <c r="F17" s="122"/>
      <c r="G17" s="122"/>
      <c r="H17" s="122"/>
      <c r="I17" s="122"/>
      <c r="J17" s="122"/>
      <c r="K17" s="122"/>
      <c r="L17" s="122"/>
      <c r="M17" s="122"/>
    </row>
    <row r="18" spans="1:13" ht="21" customHeight="1">
      <c r="A18" s="74"/>
      <c r="B18" s="74"/>
      <c r="C18" s="74"/>
      <c r="D18" s="122" t="s">
        <v>171</v>
      </c>
      <c r="E18" s="122"/>
      <c r="F18" s="122"/>
      <c r="G18" s="122"/>
      <c r="H18" s="122"/>
      <c r="I18" s="122"/>
      <c r="J18" s="122"/>
      <c r="K18" s="122"/>
      <c r="L18" s="122"/>
      <c r="M18" s="122"/>
    </row>
    <row r="19" spans="1:13" ht="21" customHeight="1">
      <c r="A19" s="74"/>
      <c r="B19" s="74"/>
      <c r="C19" s="74"/>
      <c r="D19" s="122" t="s">
        <v>203</v>
      </c>
      <c r="E19" s="122"/>
      <c r="F19" s="122"/>
      <c r="G19" s="122"/>
      <c r="H19" s="122"/>
      <c r="I19" s="122"/>
      <c r="J19" s="122"/>
      <c r="K19" s="122"/>
      <c r="L19" s="122"/>
      <c r="M19" s="122"/>
    </row>
    <row r="20" spans="1:13" ht="21" customHeight="1">
      <c r="A20" s="74"/>
      <c r="B20" s="74"/>
      <c r="C20" s="74"/>
      <c r="D20" s="122" t="s">
        <v>175</v>
      </c>
      <c r="E20" s="122"/>
      <c r="F20" s="122"/>
      <c r="G20" s="122"/>
      <c r="H20" s="122"/>
      <c r="I20" s="122"/>
      <c r="J20" s="122"/>
      <c r="K20" s="122"/>
      <c r="L20" s="122"/>
      <c r="M20" s="122"/>
    </row>
    <row r="21" spans="1:13" ht="21" customHeight="1">
      <c r="A21" s="74"/>
      <c r="B21" s="74"/>
      <c r="C21" s="74"/>
      <c r="D21" s="122" t="s">
        <v>172</v>
      </c>
      <c r="E21" s="122"/>
      <c r="F21" s="122"/>
      <c r="G21" s="122"/>
      <c r="H21" s="122"/>
      <c r="I21" s="122"/>
      <c r="J21" s="122"/>
      <c r="K21" s="122"/>
      <c r="L21" s="122"/>
      <c r="M21" s="92"/>
    </row>
    <row r="22" spans="1:13" ht="21" customHeight="1">
      <c r="A22" s="74"/>
      <c r="B22" s="74"/>
      <c r="C22" s="74"/>
      <c r="D22" s="122" t="s">
        <v>173</v>
      </c>
      <c r="E22" s="122"/>
      <c r="F22" s="122"/>
      <c r="G22" s="122"/>
      <c r="H22" s="122"/>
      <c r="I22" s="122"/>
      <c r="J22" s="122"/>
      <c r="K22" s="122"/>
      <c r="L22" s="122"/>
      <c r="M22" s="92"/>
    </row>
    <row r="23" spans="1:13" ht="21" customHeight="1">
      <c r="A23" s="74"/>
      <c r="B23" s="74"/>
      <c r="C23" s="74"/>
      <c r="D23" s="122" t="s">
        <v>174</v>
      </c>
      <c r="E23" s="122"/>
      <c r="F23" s="122"/>
      <c r="G23" s="122"/>
      <c r="H23" s="122"/>
      <c r="I23" s="122"/>
      <c r="J23" s="122"/>
      <c r="K23" s="122"/>
      <c r="L23" s="122"/>
      <c r="M23" s="92"/>
    </row>
    <row r="24" spans="1:12" ht="16.5" customHeight="1">
      <c r="A24" s="74"/>
      <c r="B24" s="74"/>
      <c r="C24" s="74"/>
      <c r="E24" s="74"/>
      <c r="F24" s="74"/>
      <c r="G24" s="74"/>
      <c r="H24" s="74"/>
      <c r="I24" s="74"/>
      <c r="J24" s="74"/>
      <c r="K24" s="74"/>
      <c r="L24" s="74"/>
    </row>
    <row r="25" spans="1:12" ht="16.5" customHeight="1">
      <c r="A25" s="74"/>
      <c r="B25" s="74"/>
      <c r="C25" s="74"/>
      <c r="D25" s="74"/>
      <c r="E25" s="74"/>
      <c r="F25" s="74"/>
      <c r="G25" s="74"/>
      <c r="H25" s="74"/>
      <c r="I25" s="74"/>
      <c r="J25" s="74"/>
      <c r="K25" s="74"/>
      <c r="L25" s="74"/>
    </row>
    <row r="26" spans="1:13" ht="16.5" customHeight="1">
      <c r="A26" s="74"/>
      <c r="B26" s="123" t="s">
        <v>2</v>
      </c>
      <c r="C26" s="124"/>
      <c r="D26" s="124"/>
      <c r="E26" s="124"/>
      <c r="F26" s="124"/>
      <c r="G26" s="124"/>
      <c r="H26" s="124"/>
      <c r="I26" s="124"/>
      <c r="J26" s="124"/>
      <c r="K26" s="124"/>
      <c r="L26" s="124"/>
      <c r="M26" s="125"/>
    </row>
    <row r="27" spans="1:13" ht="12.75" customHeight="1">
      <c r="A27" s="74"/>
      <c r="B27" s="134"/>
      <c r="C27" s="135"/>
      <c r="D27" s="135"/>
      <c r="E27" s="135"/>
      <c r="F27" s="135"/>
      <c r="G27" s="135"/>
      <c r="H27" s="135"/>
      <c r="I27" s="135"/>
      <c r="J27" s="135"/>
      <c r="K27" s="135"/>
      <c r="L27" s="135"/>
      <c r="M27" s="136"/>
    </row>
    <row r="28" spans="1:13" ht="12.75">
      <c r="A28" s="74"/>
      <c r="B28" s="134"/>
      <c r="C28" s="135"/>
      <c r="D28" s="135"/>
      <c r="E28" s="135"/>
      <c r="F28" s="135"/>
      <c r="G28" s="135"/>
      <c r="H28" s="135"/>
      <c r="I28" s="135"/>
      <c r="J28" s="135"/>
      <c r="K28" s="135"/>
      <c r="L28" s="135"/>
      <c r="M28" s="136"/>
    </row>
    <row r="29" spans="1:13" ht="12.75" customHeight="1">
      <c r="A29" s="74"/>
      <c r="B29" s="134"/>
      <c r="C29" s="135"/>
      <c r="D29" s="135"/>
      <c r="E29" s="135"/>
      <c r="F29" s="135"/>
      <c r="G29" s="135"/>
      <c r="H29" s="135"/>
      <c r="I29" s="135"/>
      <c r="J29" s="135"/>
      <c r="K29" s="135"/>
      <c r="L29" s="135"/>
      <c r="M29" s="136"/>
    </row>
    <row r="30" spans="1:13" ht="12.75" hidden="1">
      <c r="A30" s="74"/>
      <c r="B30" s="134"/>
      <c r="C30" s="135"/>
      <c r="D30" s="135"/>
      <c r="E30" s="135"/>
      <c r="F30" s="135"/>
      <c r="G30" s="135"/>
      <c r="H30" s="135"/>
      <c r="I30" s="135"/>
      <c r="J30" s="135"/>
      <c r="K30" s="135"/>
      <c r="L30" s="135"/>
      <c r="M30" s="136"/>
    </row>
    <row r="31" spans="1:13" ht="12.75" customHeight="1" hidden="1">
      <c r="A31" s="74"/>
      <c r="B31" s="134"/>
      <c r="C31" s="135"/>
      <c r="D31" s="135"/>
      <c r="E31" s="135"/>
      <c r="F31" s="135"/>
      <c r="G31" s="135"/>
      <c r="H31" s="135"/>
      <c r="I31" s="135"/>
      <c r="J31" s="135"/>
      <c r="K31" s="135"/>
      <c r="L31" s="135"/>
      <c r="M31" s="136"/>
    </row>
    <row r="32" spans="2:13" ht="55.5" customHeight="1">
      <c r="B32" s="128" t="s">
        <v>5</v>
      </c>
      <c r="C32" s="137"/>
      <c r="D32" s="137"/>
      <c r="E32" s="137"/>
      <c r="F32" s="137"/>
      <c r="G32" s="137"/>
      <c r="H32" s="137"/>
      <c r="I32" s="137"/>
      <c r="J32" s="137"/>
      <c r="K32" s="137"/>
      <c r="L32" s="137"/>
      <c r="M32" s="138"/>
    </row>
    <row r="33" spans="1:13" ht="36" customHeight="1">
      <c r="A33" s="80"/>
      <c r="B33" s="128" t="s">
        <v>0</v>
      </c>
      <c r="C33" s="129"/>
      <c r="D33" s="129"/>
      <c r="E33" s="129"/>
      <c r="F33" s="129"/>
      <c r="G33" s="129"/>
      <c r="H33" s="129"/>
      <c r="I33" s="129"/>
      <c r="J33" s="129"/>
      <c r="K33" s="129"/>
      <c r="L33" s="129"/>
      <c r="M33" s="130"/>
    </row>
    <row r="34" spans="2:13" ht="12.75" customHeight="1">
      <c r="B34" s="131"/>
      <c r="C34" s="132"/>
      <c r="D34" s="132"/>
      <c r="E34" s="132"/>
      <c r="F34" s="132"/>
      <c r="G34" s="132"/>
      <c r="H34" s="132"/>
      <c r="I34" s="132"/>
      <c r="J34" s="132"/>
      <c r="K34" s="132"/>
      <c r="L34" s="132"/>
      <c r="M34" s="133"/>
    </row>
    <row r="35" ht="12.75">
      <c r="M35" s="121" t="s">
        <v>1</v>
      </c>
    </row>
    <row r="36" spans="2:14" ht="12" customHeight="1">
      <c r="B36" s="117"/>
      <c r="C36" s="117"/>
      <c r="D36" s="117"/>
      <c r="E36" s="117"/>
      <c r="F36" s="117"/>
      <c r="G36" s="117"/>
      <c r="H36" s="117"/>
      <c r="I36" s="117"/>
      <c r="J36" s="117"/>
      <c r="K36" s="117"/>
      <c r="L36" s="117"/>
      <c r="M36" s="117"/>
      <c r="N36" s="117"/>
    </row>
    <row r="37" spans="2:16" ht="12.75">
      <c r="B37" s="117"/>
      <c r="C37" s="117"/>
      <c r="D37" s="117"/>
      <c r="E37" s="117"/>
      <c r="F37" s="117"/>
      <c r="G37" s="117"/>
      <c r="H37" s="117"/>
      <c r="I37" s="117"/>
      <c r="J37" s="117"/>
      <c r="K37" s="117"/>
      <c r="L37" s="117"/>
      <c r="M37" s="117"/>
      <c r="N37" s="117"/>
      <c r="O37" s="120"/>
      <c r="P37" s="120"/>
    </row>
    <row r="38" spans="2:16" ht="12.75" customHeight="1">
      <c r="B38" s="117"/>
      <c r="C38" s="117"/>
      <c r="D38" s="117"/>
      <c r="E38" s="117"/>
      <c r="F38" s="117"/>
      <c r="G38" s="117"/>
      <c r="H38" s="117"/>
      <c r="I38" s="117"/>
      <c r="J38" s="117"/>
      <c r="K38" s="117"/>
      <c r="L38" s="117"/>
      <c r="M38" s="117"/>
      <c r="N38" s="117"/>
      <c r="O38" s="120"/>
      <c r="P38" s="120"/>
    </row>
    <row r="39" spans="2:16" ht="12.75">
      <c r="B39" s="117"/>
      <c r="C39" s="117"/>
      <c r="D39" s="117"/>
      <c r="E39" s="117"/>
      <c r="F39" s="117"/>
      <c r="G39" s="117"/>
      <c r="H39" s="117"/>
      <c r="I39" s="117"/>
      <c r="J39" s="117"/>
      <c r="K39" s="117"/>
      <c r="L39" s="117"/>
      <c r="M39" s="117"/>
      <c r="N39" s="117"/>
      <c r="O39" s="120"/>
      <c r="P39" s="120"/>
    </row>
    <row r="40" spans="2:16" ht="12.75">
      <c r="B40" s="117"/>
      <c r="C40" s="117"/>
      <c r="D40" s="117"/>
      <c r="E40" s="117"/>
      <c r="F40" s="117"/>
      <c r="G40" s="117"/>
      <c r="H40" s="117"/>
      <c r="I40" s="117"/>
      <c r="J40" s="117"/>
      <c r="K40" s="117"/>
      <c r="L40" s="117"/>
      <c r="M40" s="117"/>
      <c r="N40" s="117"/>
      <c r="O40" s="120"/>
      <c r="P40" s="120"/>
    </row>
    <row r="41" spans="2:16" ht="12.75" customHeight="1">
      <c r="B41" s="117"/>
      <c r="C41" s="117"/>
      <c r="D41" s="117"/>
      <c r="E41" s="117"/>
      <c r="F41" s="117"/>
      <c r="G41" s="117"/>
      <c r="H41" s="117"/>
      <c r="I41" s="117"/>
      <c r="J41" s="117"/>
      <c r="K41" s="117"/>
      <c r="L41" s="117"/>
      <c r="M41" s="117"/>
      <c r="N41" s="117"/>
      <c r="O41" s="120"/>
      <c r="P41" s="120"/>
    </row>
    <row r="42" spans="2:16" ht="60" customHeight="1">
      <c r="B42" s="117"/>
      <c r="C42" s="117"/>
      <c r="D42" s="117"/>
      <c r="E42" s="117"/>
      <c r="F42" s="117"/>
      <c r="G42" s="117"/>
      <c r="H42" s="117"/>
      <c r="I42" s="117"/>
      <c r="J42" s="117"/>
      <c r="K42" s="117"/>
      <c r="L42" s="117"/>
      <c r="M42" s="117"/>
      <c r="N42" s="117"/>
      <c r="O42" s="120"/>
      <c r="P42" s="120"/>
    </row>
    <row r="43" ht="12.75">
      <c r="N43" s="117"/>
    </row>
    <row r="50" spans="15:16" ht="12.75" customHeight="1">
      <c r="O50" s="117"/>
      <c r="P50" s="117"/>
    </row>
    <row r="51" spans="15:16" ht="12.75">
      <c r="O51" s="117"/>
      <c r="P51" s="117"/>
    </row>
    <row r="52" spans="15:16" ht="12.75">
      <c r="O52" s="117"/>
      <c r="P52" s="117"/>
    </row>
    <row r="53" spans="15:16" ht="12.75">
      <c r="O53" s="117"/>
      <c r="P53" s="117"/>
    </row>
    <row r="54" spans="15:16" ht="12.75">
      <c r="O54" s="117"/>
      <c r="P54" s="117"/>
    </row>
    <row r="55" spans="15:16" ht="12.75">
      <c r="O55" s="117"/>
      <c r="P55" s="117"/>
    </row>
    <row r="56" spans="15:16" ht="12.75">
      <c r="O56" s="117"/>
      <c r="P56" s="117"/>
    </row>
    <row r="57" spans="15:16" ht="12.75">
      <c r="O57" s="117"/>
      <c r="P57" s="117"/>
    </row>
  </sheetData>
  <mergeCells count="16">
    <mergeCell ref="B6:M9"/>
    <mergeCell ref="D13:M13"/>
    <mergeCell ref="D15:M15"/>
    <mergeCell ref="D16:M16"/>
    <mergeCell ref="D12:M12"/>
    <mergeCell ref="D14:M14"/>
    <mergeCell ref="B33:M34"/>
    <mergeCell ref="D17:M17"/>
    <mergeCell ref="D18:M18"/>
    <mergeCell ref="D20:M20"/>
    <mergeCell ref="D21:L21"/>
    <mergeCell ref="D19:M19"/>
    <mergeCell ref="B26:M31"/>
    <mergeCell ref="B32:M32"/>
    <mergeCell ref="D22:L22"/>
    <mergeCell ref="D23:L23"/>
  </mergeCells>
  <hyperlinks>
    <hyperlink ref="D20" location="Saldo!A58" display="Saldo económico-asistencial."/>
    <hyperlink ref="D13" location="Flujo!A58" display="Flujo de pacientes entre Áreas de Salud, resumen."/>
    <hyperlink ref="D20:M20" location="Saldo!A83" display="Saldo económico-asistencial."/>
    <hyperlink ref="D14:L14" location="'Altas residentes x area'!A72" display="Distribución (%) de los episodios por Ärea de Salud de residencia en función del hospital de atención ."/>
    <hyperlink ref="D15:M15" location="Case_Mix!A91" display="Case-mix por Área de Salud de residencia del paciente y hospital de asistencia."/>
    <hyperlink ref="D16:M16" location="'Estancias x area'!A93" display="Distribución (%) de las estancias por Área de Salud de residencia en función del hospital de atención."/>
    <hyperlink ref="D17:M17" location="'Estancias x hosp'!A99" display="Distribución (%) de los episodios por hospital de atención en función del Área de Salud de residencia."/>
    <hyperlink ref="D21:L21" location="'Altas, datos brutos'!A1" display="Altas, datos brutos."/>
    <hyperlink ref="D22:L22" location="'Pesos, datos brutos'!A1" display="Pesos de los episodios, datos brutos."/>
    <hyperlink ref="D23:L23" location="'Estancias, datos brutos'!A1" display="Estancias hospitalarias, datos brutos."/>
    <hyperlink ref="D18:M18" location="'camas ocupadas'!A93" display="Camas ocupadas/día en función del Área de Salud de residencia y hospital de asistencia."/>
    <hyperlink ref="D12:M12" location="Metodología!A1" display="Metodología"/>
    <hyperlink ref="D13:M13" location="Flujo!A101" display="Flujo de pacientes entre Áreas de Salud, resumen."/>
    <hyperlink ref="D14:M14" location="'Altas residentes x area'!A118" display="Distribución (%) de los episodios por Área de Salud de residencia en función del hospital de atención ."/>
    <hyperlink ref="D19" location="'Estancia Media'!A91" display="Estancia media por Hospital y Área de Salud de residencia."/>
  </hyperlinks>
  <printOptions/>
  <pageMargins left="0.75" right="0.75" top="1" bottom="1" header="0" footer="0"/>
  <pageSetup horizontalDpi="200" verticalDpi="2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indexed="10"/>
  </sheetPr>
  <dimension ref="A1:L111"/>
  <sheetViews>
    <sheetView showGridLines="0" showRowColHeaders="0" zoomScale="80" zoomScaleNormal="80" workbookViewId="0" topLeftCell="A79">
      <selection activeCell="I122" sqref="I122"/>
    </sheetView>
  </sheetViews>
  <sheetFormatPr defaultColWidth="11.421875" defaultRowHeight="12.75"/>
  <cols>
    <col min="2" max="2" width="18.57421875" style="0" bestFit="1" customWidth="1"/>
    <col min="3" max="3" width="13.7109375" style="0" bestFit="1" customWidth="1"/>
    <col min="4" max="4" width="14.57421875" style="0" bestFit="1" customWidth="1"/>
    <col min="5" max="5" width="13.7109375" style="0" bestFit="1" customWidth="1"/>
    <col min="6" max="6" width="16.140625" style="0" bestFit="1" customWidth="1"/>
    <col min="7" max="7" width="15.28125" style="0" customWidth="1"/>
    <col min="9" max="9" width="21.00390625" style="0" customWidth="1"/>
    <col min="10" max="10" width="14.28125" style="0" customWidth="1"/>
  </cols>
  <sheetData>
    <row r="1" ht="12.75">
      <c r="A1" s="6"/>
    </row>
    <row r="4" spans="2:11" ht="18">
      <c r="B4" s="141" t="s">
        <v>176</v>
      </c>
      <c r="C4" s="141"/>
      <c r="D4" s="141"/>
      <c r="E4" s="141"/>
      <c r="F4" s="141"/>
      <c r="G4" s="141"/>
      <c r="H4" s="141"/>
      <c r="I4" s="141"/>
      <c r="J4" s="141"/>
      <c r="K4" s="141"/>
    </row>
    <row r="5" ht="12.75" customHeight="1"/>
    <row r="7" spans="2:11" ht="30" customHeight="1">
      <c r="B7" s="4"/>
      <c r="C7" s="1" t="s">
        <v>83</v>
      </c>
      <c r="D7" s="1" t="s">
        <v>84</v>
      </c>
      <c r="E7" s="1" t="s">
        <v>198</v>
      </c>
      <c r="F7" s="1" t="s">
        <v>85</v>
      </c>
      <c r="G7" s="70" t="s">
        <v>138</v>
      </c>
      <c r="H7" s="1" t="s">
        <v>86</v>
      </c>
      <c r="I7" s="71" t="s">
        <v>139</v>
      </c>
      <c r="J7" s="70" t="s">
        <v>140</v>
      </c>
      <c r="K7" s="70" t="s">
        <v>141</v>
      </c>
    </row>
    <row r="8" spans="2:11" ht="15" customHeight="1">
      <c r="B8" s="2" t="s">
        <v>24</v>
      </c>
      <c r="C8" s="14">
        <v>7339</v>
      </c>
      <c r="D8" s="14">
        <v>5971</v>
      </c>
      <c r="E8" s="14">
        <v>39</v>
      </c>
      <c r="F8" s="14">
        <v>68</v>
      </c>
      <c r="G8" s="14">
        <v>1117.2965899999997</v>
      </c>
      <c r="H8" s="14">
        <v>14534.29659</v>
      </c>
      <c r="I8" s="14">
        <v>2233</v>
      </c>
      <c r="J8" s="14">
        <v>3738</v>
      </c>
      <c r="K8" s="14">
        <v>4894.29659</v>
      </c>
    </row>
    <row r="9" spans="2:11" ht="15" customHeight="1">
      <c r="B9" s="59" t="s">
        <v>166</v>
      </c>
      <c r="C9" s="14">
        <v>7719</v>
      </c>
      <c r="D9" s="14">
        <v>893</v>
      </c>
      <c r="E9" s="14">
        <v>142</v>
      </c>
      <c r="F9" s="14">
        <v>12</v>
      </c>
      <c r="G9" s="14">
        <v>439.2233099999998</v>
      </c>
      <c r="H9" s="14">
        <v>9205.22331</v>
      </c>
      <c r="I9" s="14">
        <v>1169</v>
      </c>
      <c r="J9" s="14">
        <v>-276</v>
      </c>
      <c r="K9" s="14">
        <v>305.2233099999998</v>
      </c>
    </row>
    <row r="10" spans="2:11" ht="15" customHeight="1">
      <c r="B10" s="2" t="s">
        <v>28</v>
      </c>
      <c r="C10" s="14">
        <v>4081</v>
      </c>
      <c r="D10" s="14">
        <v>15</v>
      </c>
      <c r="E10" s="14">
        <v>47</v>
      </c>
      <c r="F10" s="14">
        <v>4</v>
      </c>
      <c r="G10" s="14">
        <v>92.18973999999994</v>
      </c>
      <c r="H10" s="14">
        <v>4239.18974</v>
      </c>
      <c r="I10" s="14">
        <v>1492</v>
      </c>
      <c r="J10" s="14">
        <v>-1477</v>
      </c>
      <c r="K10" s="14">
        <v>-1337.81026</v>
      </c>
    </row>
    <row r="11" spans="2:11" ht="15" customHeight="1">
      <c r="B11" s="2" t="s">
        <v>29</v>
      </c>
      <c r="C11" s="14">
        <v>1340</v>
      </c>
      <c r="D11" s="14">
        <v>21</v>
      </c>
      <c r="E11" s="14">
        <v>51</v>
      </c>
      <c r="F11" s="14">
        <v>1</v>
      </c>
      <c r="G11" s="14">
        <v>8.79086</v>
      </c>
      <c r="H11" s="14">
        <v>1421.79086</v>
      </c>
      <c r="I11" s="14">
        <v>825</v>
      </c>
      <c r="J11" s="14">
        <v>-804</v>
      </c>
      <c r="K11" s="14">
        <v>-744.20914</v>
      </c>
    </row>
    <row r="12" spans="2:11" ht="15" customHeight="1">
      <c r="B12" s="2" t="s">
        <v>30</v>
      </c>
      <c r="C12" s="14">
        <v>1062</v>
      </c>
      <c r="D12" s="14">
        <v>20</v>
      </c>
      <c r="E12" s="14">
        <v>5</v>
      </c>
      <c r="F12" s="14">
        <v>0</v>
      </c>
      <c r="G12" s="14">
        <v>5.292549999999999</v>
      </c>
      <c r="H12" s="14">
        <v>1092.29255</v>
      </c>
      <c r="I12" s="14">
        <v>430</v>
      </c>
      <c r="J12" s="14">
        <v>-410</v>
      </c>
      <c r="K12" s="14">
        <v>-399.70745</v>
      </c>
    </row>
    <row r="13" spans="2:11" ht="15" customHeight="1">
      <c r="B13" s="2" t="s">
        <v>25</v>
      </c>
      <c r="C13" s="14">
        <v>6474</v>
      </c>
      <c r="D13" s="14">
        <v>2285</v>
      </c>
      <c r="E13" s="14">
        <v>141</v>
      </c>
      <c r="F13" s="14">
        <v>356</v>
      </c>
      <c r="G13" s="14">
        <v>112.94339000000001</v>
      </c>
      <c r="H13" s="14">
        <v>9368.94339</v>
      </c>
      <c r="I13" s="14">
        <v>3063</v>
      </c>
      <c r="J13" s="14">
        <v>-778</v>
      </c>
      <c r="K13" s="14">
        <v>-524.05661</v>
      </c>
    </row>
    <row r="14" spans="2:11" ht="15" customHeight="1">
      <c r="B14" s="2" t="s">
        <v>80</v>
      </c>
      <c r="C14" s="14">
        <v>5090</v>
      </c>
      <c r="D14" s="14">
        <v>839</v>
      </c>
      <c r="E14" s="14">
        <v>23</v>
      </c>
      <c r="F14" s="14">
        <v>26</v>
      </c>
      <c r="G14" s="14">
        <v>94.17092000000002</v>
      </c>
      <c r="H14" s="14">
        <v>6072.1709200000005</v>
      </c>
      <c r="I14" s="14">
        <v>2410</v>
      </c>
      <c r="J14" s="14">
        <v>-1571</v>
      </c>
      <c r="K14" s="14">
        <v>-1453.82908</v>
      </c>
    </row>
    <row r="15" spans="2:11" ht="15" customHeight="1">
      <c r="B15" s="2" t="s">
        <v>27</v>
      </c>
      <c r="C15" s="14">
        <v>1498</v>
      </c>
      <c r="D15" s="14">
        <v>66</v>
      </c>
      <c r="E15" s="14">
        <v>98</v>
      </c>
      <c r="F15" s="14">
        <v>1</v>
      </c>
      <c r="G15" s="14">
        <v>69.26573999999995</v>
      </c>
      <c r="H15" s="14">
        <v>1732.26574</v>
      </c>
      <c r="I15" s="14">
        <v>1324</v>
      </c>
      <c r="J15" s="14">
        <v>-1258</v>
      </c>
      <c r="K15" s="14">
        <v>-1090.73426</v>
      </c>
    </row>
    <row r="16" spans="2:11" ht="15" customHeight="1">
      <c r="B16" s="2" t="s">
        <v>111</v>
      </c>
      <c r="C16" s="14">
        <v>1364</v>
      </c>
      <c r="D16" s="14">
        <v>30</v>
      </c>
      <c r="E16" s="14">
        <v>4</v>
      </c>
      <c r="F16" s="14">
        <v>1</v>
      </c>
      <c r="G16" s="14">
        <v>0</v>
      </c>
      <c r="H16" s="14">
        <v>1399</v>
      </c>
      <c r="I16" s="14">
        <v>852</v>
      </c>
      <c r="J16" s="14">
        <v>-822</v>
      </c>
      <c r="K16" s="14">
        <v>-818</v>
      </c>
    </row>
    <row r="17" spans="2:11" ht="22.5" customHeight="1">
      <c r="B17" s="177" t="s">
        <v>137</v>
      </c>
      <c r="C17" s="177"/>
      <c r="D17" s="177"/>
      <c r="E17" s="177"/>
      <c r="F17" s="177"/>
      <c r="G17" s="177"/>
      <c r="H17" s="177"/>
      <c r="I17" s="177"/>
      <c r="J17" s="177"/>
      <c r="K17" s="177"/>
    </row>
    <row r="19" ht="12.75">
      <c r="B19" s="90" t="s">
        <v>201</v>
      </c>
    </row>
    <row r="24" spans="2:11" ht="18">
      <c r="B24" s="141" t="s">
        <v>177</v>
      </c>
      <c r="C24" s="141"/>
      <c r="D24" s="141"/>
      <c r="E24" s="141"/>
      <c r="F24" s="141"/>
      <c r="G24" s="141"/>
      <c r="H24" s="141"/>
      <c r="I24" s="141"/>
      <c r="J24" s="141"/>
      <c r="K24" s="141"/>
    </row>
    <row r="25" ht="12.75" customHeight="1"/>
    <row r="26" spans="2:11" ht="30" customHeight="1">
      <c r="B26" s="4"/>
      <c r="C26" s="1" t="s">
        <v>83</v>
      </c>
      <c r="D26" s="1" t="s">
        <v>84</v>
      </c>
      <c r="E26" s="1" t="s">
        <v>198</v>
      </c>
      <c r="F26" s="1" t="s">
        <v>85</v>
      </c>
      <c r="G26" s="70" t="s">
        <v>138</v>
      </c>
      <c r="H26" s="1" t="s">
        <v>86</v>
      </c>
      <c r="I26" s="71" t="s">
        <v>139</v>
      </c>
      <c r="J26" s="70" t="s">
        <v>140</v>
      </c>
      <c r="K26" s="70" t="s">
        <v>141</v>
      </c>
    </row>
    <row r="27" spans="2:11" ht="15" customHeight="1">
      <c r="B27" s="2" t="s">
        <v>24</v>
      </c>
      <c r="C27" s="14">
        <v>7735</v>
      </c>
      <c r="D27" s="14">
        <v>6418</v>
      </c>
      <c r="E27" s="14">
        <v>29</v>
      </c>
      <c r="F27" s="14">
        <v>9</v>
      </c>
      <c r="G27" s="14">
        <v>1059.6346899999994</v>
      </c>
      <c r="H27" s="14">
        <v>15250.634689999999</v>
      </c>
      <c r="I27" s="14">
        <v>2334</v>
      </c>
      <c r="J27" s="14">
        <v>4084</v>
      </c>
      <c r="K27" s="14">
        <v>5172.634689999999</v>
      </c>
    </row>
    <row r="28" spans="2:11" ht="15" customHeight="1">
      <c r="B28" s="59" t="s">
        <v>166</v>
      </c>
      <c r="C28" s="14">
        <v>8159</v>
      </c>
      <c r="D28" s="14">
        <v>1026</v>
      </c>
      <c r="E28" s="14">
        <v>181</v>
      </c>
      <c r="F28" s="14">
        <v>16</v>
      </c>
      <c r="G28" s="14">
        <v>329.48660999999976</v>
      </c>
      <c r="H28" s="14">
        <v>9711.48661</v>
      </c>
      <c r="I28" s="14">
        <v>1234</v>
      </c>
      <c r="J28" s="14">
        <v>-208</v>
      </c>
      <c r="K28" s="14">
        <v>302.48660999999976</v>
      </c>
    </row>
    <row r="29" spans="2:11" ht="15" customHeight="1">
      <c r="B29" s="2" t="s">
        <v>28</v>
      </c>
      <c r="C29" s="14">
        <v>3769</v>
      </c>
      <c r="D29" s="14">
        <v>29</v>
      </c>
      <c r="E29" s="14">
        <v>41</v>
      </c>
      <c r="F29" s="14">
        <v>3</v>
      </c>
      <c r="G29" s="14">
        <v>83.98174999999999</v>
      </c>
      <c r="H29" s="14">
        <v>3925.98175</v>
      </c>
      <c r="I29" s="14">
        <v>1727</v>
      </c>
      <c r="J29" s="14">
        <v>-1698</v>
      </c>
      <c r="K29" s="14">
        <v>-1573.01825</v>
      </c>
    </row>
    <row r="30" spans="2:11" ht="15" customHeight="1">
      <c r="B30" s="2" t="s">
        <v>29</v>
      </c>
      <c r="C30" s="14">
        <v>1376</v>
      </c>
      <c r="D30" s="14">
        <v>11</v>
      </c>
      <c r="E30" s="14">
        <v>43</v>
      </c>
      <c r="F30" s="14">
        <v>1</v>
      </c>
      <c r="G30" s="14">
        <v>13.947880000000001</v>
      </c>
      <c r="H30" s="14">
        <v>1444.94788</v>
      </c>
      <c r="I30" s="14">
        <v>936</v>
      </c>
      <c r="J30" s="14">
        <v>-925</v>
      </c>
      <c r="K30" s="14">
        <v>-868.05212</v>
      </c>
    </row>
    <row r="31" spans="2:11" ht="15" customHeight="1">
      <c r="B31" s="2" t="s">
        <v>30</v>
      </c>
      <c r="C31" s="14">
        <v>1204</v>
      </c>
      <c r="D31" s="14">
        <v>14</v>
      </c>
      <c r="E31" s="14">
        <v>3</v>
      </c>
      <c r="F31" s="14">
        <v>0</v>
      </c>
      <c r="G31" s="14">
        <v>2.17194</v>
      </c>
      <c r="H31" s="14">
        <v>1223.17194</v>
      </c>
      <c r="I31" s="14">
        <v>474</v>
      </c>
      <c r="J31" s="14">
        <v>-460</v>
      </c>
      <c r="K31" s="14">
        <v>-454.82806</v>
      </c>
    </row>
    <row r="32" spans="2:11" ht="15" customHeight="1">
      <c r="B32" s="2" t="s">
        <v>25</v>
      </c>
      <c r="C32" s="14">
        <v>7421</v>
      </c>
      <c r="D32" s="14">
        <v>2632</v>
      </c>
      <c r="E32" s="14">
        <v>56</v>
      </c>
      <c r="F32" s="14">
        <v>60</v>
      </c>
      <c r="G32" s="14">
        <v>50.788439999999994</v>
      </c>
      <c r="H32" s="14">
        <v>10219.78844</v>
      </c>
      <c r="I32" s="14">
        <v>3071</v>
      </c>
      <c r="J32" s="14">
        <v>-439</v>
      </c>
      <c r="K32" s="14">
        <v>-332.21156</v>
      </c>
    </row>
    <row r="33" spans="2:11" ht="15" customHeight="1">
      <c r="B33" s="2" t="s">
        <v>80</v>
      </c>
      <c r="C33" s="14">
        <v>5278</v>
      </c>
      <c r="D33" s="14">
        <v>858</v>
      </c>
      <c r="E33" s="14">
        <v>14</v>
      </c>
      <c r="F33" s="14">
        <v>23</v>
      </c>
      <c r="G33" s="14">
        <v>67.65997999999998</v>
      </c>
      <c r="H33" s="14">
        <v>6240.65998</v>
      </c>
      <c r="I33" s="14">
        <v>2494</v>
      </c>
      <c r="J33" s="14">
        <v>-1636</v>
      </c>
      <c r="K33" s="14">
        <v>-1554.34002</v>
      </c>
    </row>
    <row r="34" spans="2:11" ht="15" customHeight="1">
      <c r="B34" s="2" t="s">
        <v>27</v>
      </c>
      <c r="C34" s="14">
        <v>1603</v>
      </c>
      <c r="D34" s="14">
        <v>43</v>
      </c>
      <c r="E34" s="14">
        <v>103</v>
      </c>
      <c r="F34" s="14">
        <v>1</v>
      </c>
      <c r="G34" s="14">
        <v>57.21867</v>
      </c>
      <c r="H34" s="14">
        <v>1807.21867</v>
      </c>
      <c r="I34" s="14">
        <v>1376</v>
      </c>
      <c r="J34" s="14">
        <v>-1333</v>
      </c>
      <c r="K34" s="14">
        <v>-1172.78133</v>
      </c>
    </row>
    <row r="35" spans="2:11" ht="15" customHeight="1">
      <c r="B35" s="2" t="s">
        <v>111</v>
      </c>
      <c r="C35" s="14">
        <v>1448</v>
      </c>
      <c r="D35" s="14">
        <v>28</v>
      </c>
      <c r="E35" s="14">
        <v>6</v>
      </c>
      <c r="F35" s="14">
        <v>2</v>
      </c>
      <c r="G35" s="14">
        <v>3.8811299999999997</v>
      </c>
      <c r="H35" s="14">
        <v>1487.88113</v>
      </c>
      <c r="I35" s="14">
        <v>843</v>
      </c>
      <c r="J35" s="14">
        <v>-815</v>
      </c>
      <c r="K35" s="14">
        <v>-805.11887</v>
      </c>
    </row>
    <row r="36" spans="2:11" ht="22.5" customHeight="1">
      <c r="B36" s="177" t="s">
        <v>137</v>
      </c>
      <c r="C36" s="177"/>
      <c r="D36" s="177"/>
      <c r="E36" s="177"/>
      <c r="F36" s="177"/>
      <c r="G36" s="177"/>
      <c r="H36" s="177"/>
      <c r="I36" s="177"/>
      <c r="J36" s="177"/>
      <c r="K36" s="177"/>
    </row>
    <row r="38" ht="12.75">
      <c r="B38" s="90" t="s">
        <v>201</v>
      </c>
    </row>
    <row r="43" spans="2:11" ht="18">
      <c r="B43" s="141" t="s">
        <v>217</v>
      </c>
      <c r="C43" s="141"/>
      <c r="D43" s="141"/>
      <c r="E43" s="141"/>
      <c r="F43" s="141"/>
      <c r="G43" s="141"/>
      <c r="H43" s="141"/>
      <c r="I43" s="141"/>
      <c r="J43" s="141"/>
      <c r="K43" s="141"/>
    </row>
    <row r="44" ht="12.75" customHeight="1"/>
    <row r="45" spans="2:11" ht="30" customHeight="1">
      <c r="B45" s="4"/>
      <c r="C45" s="1" t="s">
        <v>83</v>
      </c>
      <c r="D45" s="1" t="s">
        <v>84</v>
      </c>
      <c r="E45" s="1" t="s">
        <v>198</v>
      </c>
      <c r="F45" s="1" t="s">
        <v>85</v>
      </c>
      <c r="G45" s="70" t="s">
        <v>138</v>
      </c>
      <c r="H45" s="1" t="s">
        <v>86</v>
      </c>
      <c r="I45" s="71" t="s">
        <v>139</v>
      </c>
      <c r="J45" s="70" t="s">
        <v>140</v>
      </c>
      <c r="K45" s="70" t="s">
        <v>141</v>
      </c>
    </row>
    <row r="46" spans="2:11" ht="15" customHeight="1">
      <c r="B46" s="2" t="s">
        <v>24</v>
      </c>
      <c r="C46" s="14">
        <v>7945</v>
      </c>
      <c r="D46" s="14">
        <v>7070</v>
      </c>
      <c r="E46" s="14">
        <v>332</v>
      </c>
      <c r="F46" s="14">
        <v>25</v>
      </c>
      <c r="G46" s="14">
        <v>503.02779999999973</v>
      </c>
      <c r="H46" s="14">
        <v>15875.0278</v>
      </c>
      <c r="I46" s="14">
        <v>1798</v>
      </c>
      <c r="J46" s="14">
        <v>5272</v>
      </c>
      <c r="K46" s="14">
        <v>6107.0278</v>
      </c>
    </row>
    <row r="47" spans="2:11" ht="15" customHeight="1">
      <c r="B47" s="59" t="s">
        <v>166</v>
      </c>
      <c r="C47" s="14">
        <v>8752</v>
      </c>
      <c r="D47" s="14">
        <v>1136</v>
      </c>
      <c r="E47" s="14">
        <v>211</v>
      </c>
      <c r="F47" s="14">
        <v>25</v>
      </c>
      <c r="G47" s="14">
        <v>357.0546099999997</v>
      </c>
      <c r="H47" s="14">
        <v>10481.05461</v>
      </c>
      <c r="I47" s="14">
        <v>1204</v>
      </c>
      <c r="J47" s="14">
        <v>-68</v>
      </c>
      <c r="K47" s="14">
        <v>500.0546099999997</v>
      </c>
    </row>
    <row r="48" spans="2:11" ht="15" customHeight="1">
      <c r="B48" s="2" t="s">
        <v>28</v>
      </c>
      <c r="C48" s="14">
        <v>3863</v>
      </c>
      <c r="D48" s="14">
        <v>53</v>
      </c>
      <c r="E48" s="14">
        <v>32</v>
      </c>
      <c r="F48" s="14">
        <v>8</v>
      </c>
      <c r="G48" s="14">
        <v>84.69155999999997</v>
      </c>
      <c r="H48" s="14">
        <v>4040.6915599999998</v>
      </c>
      <c r="I48" s="14">
        <v>1728</v>
      </c>
      <c r="J48" s="14">
        <v>-1675</v>
      </c>
      <c r="K48" s="14">
        <v>-1558.30844</v>
      </c>
    </row>
    <row r="49" spans="2:11" ht="15" customHeight="1">
      <c r="B49" s="2" t="s">
        <v>29</v>
      </c>
      <c r="C49" s="14">
        <v>1299</v>
      </c>
      <c r="D49" s="14">
        <v>21</v>
      </c>
      <c r="E49" s="14">
        <v>43</v>
      </c>
      <c r="F49" s="14">
        <v>0</v>
      </c>
      <c r="G49" s="14">
        <v>9.01437</v>
      </c>
      <c r="H49" s="14">
        <v>1372.01437</v>
      </c>
      <c r="I49" s="14">
        <v>1149</v>
      </c>
      <c r="J49" s="14">
        <v>-1128</v>
      </c>
      <c r="K49" s="14">
        <v>-1075.98563</v>
      </c>
    </row>
    <row r="50" spans="2:11" ht="15" customHeight="1">
      <c r="B50" s="2" t="s">
        <v>30</v>
      </c>
      <c r="C50" s="14">
        <v>1347</v>
      </c>
      <c r="D50" s="14">
        <v>10</v>
      </c>
      <c r="E50" s="14">
        <v>5</v>
      </c>
      <c r="F50" s="14">
        <v>0</v>
      </c>
      <c r="G50" s="14">
        <v>8.7035</v>
      </c>
      <c r="H50" s="14">
        <v>1370.7035</v>
      </c>
      <c r="I50" s="14">
        <v>562</v>
      </c>
      <c r="J50" s="14">
        <v>-552</v>
      </c>
      <c r="K50" s="14">
        <v>-538.2965</v>
      </c>
    </row>
    <row r="51" spans="2:11" ht="15" customHeight="1">
      <c r="B51" s="2" t="s">
        <v>25</v>
      </c>
      <c r="C51" s="14">
        <v>7491</v>
      </c>
      <c r="D51" s="14">
        <v>2326</v>
      </c>
      <c r="E51" s="14">
        <v>45</v>
      </c>
      <c r="F51" s="14">
        <v>58</v>
      </c>
      <c r="G51" s="14">
        <v>49.901999999999994</v>
      </c>
      <c r="H51" s="14">
        <v>9969.902</v>
      </c>
      <c r="I51" s="14">
        <v>3352</v>
      </c>
      <c r="J51" s="14">
        <v>-1026</v>
      </c>
      <c r="K51" s="14">
        <v>-931.098</v>
      </c>
    </row>
    <row r="52" spans="2:11" ht="15" customHeight="1">
      <c r="B52" s="2" t="s">
        <v>80</v>
      </c>
      <c r="C52" s="14">
        <v>5746</v>
      </c>
      <c r="D52" s="14">
        <v>629</v>
      </c>
      <c r="E52" s="14">
        <v>22</v>
      </c>
      <c r="F52" s="14">
        <v>17</v>
      </c>
      <c r="G52" s="14">
        <v>57.28981</v>
      </c>
      <c r="H52" s="14">
        <v>6471.28981</v>
      </c>
      <c r="I52" s="14">
        <v>2597</v>
      </c>
      <c r="J52" s="14">
        <v>-1968</v>
      </c>
      <c r="K52" s="14">
        <v>-1888.71019</v>
      </c>
    </row>
    <row r="53" spans="2:11" ht="15" customHeight="1">
      <c r="B53" s="2" t="s">
        <v>27</v>
      </c>
      <c r="C53" s="14">
        <v>1784</v>
      </c>
      <c r="D53" s="14">
        <v>36</v>
      </c>
      <c r="E53" s="14">
        <v>110</v>
      </c>
      <c r="F53" s="14">
        <v>0</v>
      </c>
      <c r="G53" s="14">
        <v>51.105650000000004</v>
      </c>
      <c r="H53" s="14">
        <v>1981.10565</v>
      </c>
      <c r="I53" s="14">
        <v>1523</v>
      </c>
      <c r="J53" s="14">
        <v>-1487</v>
      </c>
      <c r="K53" s="14">
        <v>-1325.89435</v>
      </c>
    </row>
    <row r="54" spans="2:11" ht="15" customHeight="1">
      <c r="B54" s="2" t="s">
        <v>111</v>
      </c>
      <c r="C54" s="14">
        <v>1553</v>
      </c>
      <c r="D54" s="14">
        <v>17</v>
      </c>
      <c r="E54" s="14">
        <v>8</v>
      </c>
      <c r="F54" s="14">
        <v>2</v>
      </c>
      <c r="G54" s="14">
        <v>1.02157</v>
      </c>
      <c r="H54" s="14">
        <v>1581.02157</v>
      </c>
      <c r="I54" s="14">
        <v>857</v>
      </c>
      <c r="J54" s="14">
        <v>-840</v>
      </c>
      <c r="K54" s="14">
        <v>-830.97843</v>
      </c>
    </row>
    <row r="55" spans="2:11" ht="22.5" customHeight="1">
      <c r="B55" s="177" t="s">
        <v>137</v>
      </c>
      <c r="C55" s="177"/>
      <c r="D55" s="177"/>
      <c r="E55" s="177"/>
      <c r="F55" s="177"/>
      <c r="G55" s="177"/>
      <c r="H55" s="177"/>
      <c r="I55" s="177"/>
      <c r="J55" s="177"/>
      <c r="K55" s="177"/>
    </row>
    <row r="57" ht="12.75">
      <c r="B57" s="90" t="s">
        <v>201</v>
      </c>
    </row>
    <row r="62" spans="2:11" ht="18">
      <c r="B62" s="141" t="s">
        <v>178</v>
      </c>
      <c r="C62" s="141"/>
      <c r="D62" s="141"/>
      <c r="E62" s="141"/>
      <c r="F62" s="141"/>
      <c r="G62" s="141"/>
      <c r="H62" s="141"/>
      <c r="I62" s="141"/>
      <c r="J62" s="141"/>
      <c r="K62" s="141"/>
    </row>
    <row r="63" ht="12.75" customHeight="1"/>
    <row r="64" spans="2:11" ht="30" customHeight="1">
      <c r="B64" s="4"/>
      <c r="C64" s="1" t="s">
        <v>83</v>
      </c>
      <c r="D64" s="1" t="s">
        <v>84</v>
      </c>
      <c r="E64" s="1" t="s">
        <v>198</v>
      </c>
      <c r="F64" s="1" t="s">
        <v>85</v>
      </c>
      <c r="G64" s="70" t="s">
        <v>138</v>
      </c>
      <c r="H64" s="1" t="s">
        <v>86</v>
      </c>
      <c r="I64" s="71" t="s">
        <v>139</v>
      </c>
      <c r="J64" s="70" t="s">
        <v>140</v>
      </c>
      <c r="K64" s="70" t="s">
        <v>141</v>
      </c>
    </row>
    <row r="65" spans="2:12" ht="15" customHeight="1">
      <c r="B65" s="2" t="s">
        <v>24</v>
      </c>
      <c r="C65" s="14">
        <v>8102</v>
      </c>
      <c r="D65" s="14">
        <v>7476</v>
      </c>
      <c r="E65" s="14">
        <v>400</v>
      </c>
      <c r="F65" s="14">
        <v>15</v>
      </c>
      <c r="G65" s="14">
        <v>445.80370999999997</v>
      </c>
      <c r="H65" s="14">
        <v>16438.80371</v>
      </c>
      <c r="I65" s="14">
        <v>1639</v>
      </c>
      <c r="J65" s="10">
        <v>5837</v>
      </c>
      <c r="K65" s="10">
        <v>6682.80371</v>
      </c>
      <c r="L65" s="8"/>
    </row>
    <row r="66" spans="2:12" ht="15" customHeight="1">
      <c r="B66" s="59" t="s">
        <v>166</v>
      </c>
      <c r="C66" s="14">
        <v>9467</v>
      </c>
      <c r="D66" s="14">
        <v>814</v>
      </c>
      <c r="E66" s="14">
        <v>155</v>
      </c>
      <c r="F66" s="14">
        <v>8</v>
      </c>
      <c r="G66" s="14">
        <v>356.9716900000001</v>
      </c>
      <c r="H66" s="14">
        <v>10800.97169</v>
      </c>
      <c r="I66" s="14">
        <v>1237</v>
      </c>
      <c r="J66" s="10">
        <v>-423</v>
      </c>
      <c r="K66" s="10">
        <v>88.97169000000008</v>
      </c>
      <c r="L66" s="8"/>
    </row>
    <row r="67" spans="2:12" ht="15" customHeight="1">
      <c r="B67" s="2" t="s">
        <v>28</v>
      </c>
      <c r="C67" s="14">
        <v>3487</v>
      </c>
      <c r="D67" s="14">
        <v>49</v>
      </c>
      <c r="E67" s="14">
        <v>16</v>
      </c>
      <c r="F67" s="14">
        <v>1</v>
      </c>
      <c r="G67" s="14">
        <v>98.93914999999997</v>
      </c>
      <c r="H67" s="14">
        <v>3651.93915</v>
      </c>
      <c r="I67" s="14">
        <v>2314</v>
      </c>
      <c r="J67" s="10">
        <v>-2265</v>
      </c>
      <c r="K67" s="10">
        <v>-2150.06085</v>
      </c>
      <c r="L67" s="8"/>
    </row>
    <row r="68" spans="2:12" ht="15" customHeight="1">
      <c r="B68" s="2" t="s">
        <v>29</v>
      </c>
      <c r="C68" s="14">
        <v>1461</v>
      </c>
      <c r="D68" s="14">
        <v>43</v>
      </c>
      <c r="E68" s="14">
        <v>47</v>
      </c>
      <c r="F68" s="14">
        <v>0</v>
      </c>
      <c r="G68" s="14">
        <v>18.29338</v>
      </c>
      <c r="H68" s="14">
        <v>1569.29338</v>
      </c>
      <c r="I68" s="14">
        <v>1199</v>
      </c>
      <c r="J68" s="10">
        <v>-1156</v>
      </c>
      <c r="K68" s="10">
        <v>-1090.70662</v>
      </c>
      <c r="L68" s="8"/>
    </row>
    <row r="69" spans="2:12" ht="15" customHeight="1">
      <c r="B69" s="2" t="s">
        <v>30</v>
      </c>
      <c r="C69" s="14">
        <v>1412</v>
      </c>
      <c r="D69" s="14">
        <v>15</v>
      </c>
      <c r="E69" s="14">
        <v>8</v>
      </c>
      <c r="F69" s="14">
        <v>0</v>
      </c>
      <c r="G69" s="14">
        <v>6.3004</v>
      </c>
      <c r="H69" s="14">
        <v>1441.3004</v>
      </c>
      <c r="I69" s="14">
        <v>579</v>
      </c>
      <c r="J69" s="10">
        <v>-564</v>
      </c>
      <c r="K69" s="10">
        <v>-549.6996</v>
      </c>
      <c r="L69" s="8"/>
    </row>
    <row r="70" spans="2:12" ht="15" customHeight="1">
      <c r="B70" s="2" t="s">
        <v>25</v>
      </c>
      <c r="C70" s="14">
        <v>7847</v>
      </c>
      <c r="D70" s="14">
        <v>2093</v>
      </c>
      <c r="E70" s="14">
        <v>59</v>
      </c>
      <c r="F70" s="14">
        <v>28</v>
      </c>
      <c r="G70" s="14">
        <v>124.45677999999998</v>
      </c>
      <c r="H70" s="14">
        <v>10151.45678</v>
      </c>
      <c r="I70" s="14">
        <v>3388</v>
      </c>
      <c r="J70" s="10">
        <v>-1295</v>
      </c>
      <c r="K70" s="10">
        <v>-1111.54322</v>
      </c>
      <c r="L70" s="8"/>
    </row>
    <row r="71" spans="2:12" ht="15" customHeight="1">
      <c r="B71" s="2" t="s">
        <v>80</v>
      </c>
      <c r="C71" s="14">
        <v>5744</v>
      </c>
      <c r="D71" s="14">
        <v>528</v>
      </c>
      <c r="E71" s="14">
        <v>27</v>
      </c>
      <c r="F71" s="14">
        <v>14</v>
      </c>
      <c r="G71" s="14">
        <v>60.248059999999995</v>
      </c>
      <c r="H71" s="14">
        <v>6373.24806</v>
      </c>
      <c r="I71" s="14">
        <v>2655</v>
      </c>
      <c r="J71" s="10">
        <v>-2127</v>
      </c>
      <c r="K71" s="10">
        <v>-2039.75194</v>
      </c>
      <c r="L71" s="8"/>
    </row>
    <row r="72" spans="2:12" ht="15" customHeight="1">
      <c r="B72" s="2" t="s">
        <v>27</v>
      </c>
      <c r="C72" s="14">
        <v>2255</v>
      </c>
      <c r="D72" s="14">
        <v>94</v>
      </c>
      <c r="E72" s="14">
        <v>118</v>
      </c>
      <c r="F72" s="14">
        <v>1</v>
      </c>
      <c r="G72" s="14">
        <v>99.15783999999998</v>
      </c>
      <c r="H72" s="14">
        <v>2567.15784</v>
      </c>
      <c r="I72" s="14">
        <v>1146</v>
      </c>
      <c r="J72" s="10">
        <v>-1052</v>
      </c>
      <c r="K72" s="10">
        <v>-834.84216</v>
      </c>
      <c r="L72" s="8"/>
    </row>
    <row r="73" spans="2:12" ht="15" customHeight="1">
      <c r="B73" s="2" t="s">
        <v>111</v>
      </c>
      <c r="C73" s="14">
        <v>1729</v>
      </c>
      <c r="D73" s="14">
        <v>37</v>
      </c>
      <c r="E73" s="14">
        <v>6</v>
      </c>
      <c r="F73" s="14">
        <v>1</v>
      </c>
      <c r="G73" s="14">
        <v>1.40866</v>
      </c>
      <c r="H73" s="14">
        <v>1774.40866</v>
      </c>
      <c r="I73" s="14">
        <v>923</v>
      </c>
      <c r="J73" s="10">
        <v>-886</v>
      </c>
      <c r="K73" s="10">
        <v>-878.59134</v>
      </c>
      <c r="L73" s="8"/>
    </row>
    <row r="74" spans="2:11" ht="22.5" customHeight="1">
      <c r="B74" s="177" t="s">
        <v>137</v>
      </c>
      <c r="C74" s="177"/>
      <c r="D74" s="177"/>
      <c r="E74" s="177"/>
      <c r="F74" s="177"/>
      <c r="G74" s="177"/>
      <c r="H74" s="177"/>
      <c r="I74" s="177"/>
      <c r="J74" s="177"/>
      <c r="K74" s="177"/>
    </row>
    <row r="76" ht="12.75">
      <c r="B76" s="90" t="s">
        <v>201</v>
      </c>
    </row>
    <row r="81" spans="2:11" ht="18">
      <c r="B81" s="141" t="s">
        <v>218</v>
      </c>
      <c r="C81" s="141"/>
      <c r="D81" s="141"/>
      <c r="E81" s="141"/>
      <c r="F81" s="141"/>
      <c r="G81" s="141"/>
      <c r="H81" s="141"/>
      <c r="I81" s="141"/>
      <c r="J81" s="141"/>
      <c r="K81" s="141"/>
    </row>
    <row r="82" ht="12.75" customHeight="1"/>
    <row r="83" spans="2:11" ht="30" customHeight="1">
      <c r="B83" s="4"/>
      <c r="C83" s="1" t="s">
        <v>83</v>
      </c>
      <c r="D83" s="1" t="s">
        <v>84</v>
      </c>
      <c r="E83" s="1" t="s">
        <v>198</v>
      </c>
      <c r="F83" s="1" t="s">
        <v>85</v>
      </c>
      <c r="G83" s="70" t="s">
        <v>138</v>
      </c>
      <c r="H83" s="1" t="s">
        <v>86</v>
      </c>
      <c r="I83" s="71" t="s">
        <v>139</v>
      </c>
      <c r="J83" s="70" t="s">
        <v>140</v>
      </c>
      <c r="K83" s="70" t="s">
        <v>141</v>
      </c>
    </row>
    <row r="84" spans="2:12" ht="15" customHeight="1">
      <c r="B84" s="2" t="s">
        <v>24</v>
      </c>
      <c r="C84" s="14">
        <v>7986</v>
      </c>
      <c r="D84" s="14">
        <v>7299</v>
      </c>
      <c r="E84" s="14">
        <v>371</v>
      </c>
      <c r="F84" s="14">
        <v>221</v>
      </c>
      <c r="G84" s="14">
        <v>342.48894525700007</v>
      </c>
      <c r="H84" s="14">
        <v>16219.488945257</v>
      </c>
      <c r="I84" s="14">
        <v>1355</v>
      </c>
      <c r="J84" s="10">
        <v>5944</v>
      </c>
      <c r="K84" s="10">
        <v>6657.4889452570005</v>
      </c>
      <c r="L84" s="8"/>
    </row>
    <row r="85" spans="2:12" ht="15" customHeight="1">
      <c r="B85" s="59" t="s">
        <v>166</v>
      </c>
      <c r="C85" s="14">
        <v>11003</v>
      </c>
      <c r="D85" s="14">
        <v>674</v>
      </c>
      <c r="E85" s="14">
        <v>160</v>
      </c>
      <c r="F85" s="14">
        <v>11</v>
      </c>
      <c r="G85" s="14">
        <v>360.8692364009998</v>
      </c>
      <c r="H85" s="14">
        <v>12208.869236401</v>
      </c>
      <c r="I85" s="14">
        <v>1095</v>
      </c>
      <c r="J85" s="10">
        <v>-421</v>
      </c>
      <c r="K85" s="10">
        <v>99.8692364009998</v>
      </c>
      <c r="L85" s="8"/>
    </row>
    <row r="86" spans="2:12" ht="15" customHeight="1">
      <c r="B86" s="2" t="s">
        <v>28</v>
      </c>
      <c r="C86" s="14">
        <v>4144</v>
      </c>
      <c r="D86" s="14">
        <v>41</v>
      </c>
      <c r="E86" s="14">
        <v>38</v>
      </c>
      <c r="F86" s="14">
        <v>2</v>
      </c>
      <c r="G86" s="14">
        <v>89.11188904800008</v>
      </c>
      <c r="H86" s="14">
        <v>4314.111889048</v>
      </c>
      <c r="I86" s="14">
        <v>2024</v>
      </c>
      <c r="J86" s="10">
        <v>-1983</v>
      </c>
      <c r="K86" s="10">
        <v>-1855.8881109519998</v>
      </c>
      <c r="L86" s="8"/>
    </row>
    <row r="87" spans="2:12" ht="15" customHeight="1">
      <c r="B87" s="2" t="s">
        <v>29</v>
      </c>
      <c r="C87" s="14">
        <v>1527</v>
      </c>
      <c r="D87" s="14">
        <v>19</v>
      </c>
      <c r="E87" s="14">
        <v>58</v>
      </c>
      <c r="F87" s="14">
        <v>0</v>
      </c>
      <c r="G87" s="14">
        <v>5.861058455</v>
      </c>
      <c r="H87" s="14">
        <v>1609.861058455</v>
      </c>
      <c r="I87" s="14">
        <v>1158</v>
      </c>
      <c r="J87" s="10">
        <v>-1139</v>
      </c>
      <c r="K87" s="10">
        <v>-1075.138941545</v>
      </c>
      <c r="L87" s="8"/>
    </row>
    <row r="88" spans="2:12" ht="15" customHeight="1">
      <c r="B88" s="2" t="s">
        <v>30</v>
      </c>
      <c r="C88" s="14">
        <v>1333</v>
      </c>
      <c r="D88" s="14">
        <v>5</v>
      </c>
      <c r="E88" s="14">
        <v>3</v>
      </c>
      <c r="F88" s="14">
        <v>0</v>
      </c>
      <c r="G88" s="14">
        <v>4.789820552999999</v>
      </c>
      <c r="H88" s="14">
        <v>1345.789820553</v>
      </c>
      <c r="I88" s="14">
        <v>602</v>
      </c>
      <c r="J88" s="10">
        <v>-597</v>
      </c>
      <c r="K88" s="10">
        <v>-589.210179447</v>
      </c>
      <c r="L88" s="8"/>
    </row>
    <row r="89" spans="2:12" ht="15" customHeight="1">
      <c r="B89" s="2" t="s">
        <v>25</v>
      </c>
      <c r="C89" s="14">
        <v>8403</v>
      </c>
      <c r="D89" s="14">
        <v>2002</v>
      </c>
      <c r="E89" s="14">
        <v>53</v>
      </c>
      <c r="F89" s="14">
        <v>15</v>
      </c>
      <c r="G89" s="14">
        <v>134.4890739950001</v>
      </c>
      <c r="H89" s="14">
        <v>10607.489073995</v>
      </c>
      <c r="I89" s="14">
        <v>3157</v>
      </c>
      <c r="J89" s="10">
        <v>-1155</v>
      </c>
      <c r="K89" s="10">
        <v>-967.5109260049999</v>
      </c>
      <c r="L89" s="8"/>
    </row>
    <row r="90" spans="2:12" ht="15" customHeight="1">
      <c r="B90" s="2" t="s">
        <v>80</v>
      </c>
      <c r="C90" s="14">
        <v>5763</v>
      </c>
      <c r="D90" s="14">
        <v>524</v>
      </c>
      <c r="E90" s="14">
        <v>19</v>
      </c>
      <c r="F90" s="14">
        <v>8</v>
      </c>
      <c r="G90" s="14">
        <v>45.973941433</v>
      </c>
      <c r="H90" s="14">
        <v>6359.973941433</v>
      </c>
      <c r="I90" s="14">
        <v>2803</v>
      </c>
      <c r="J90" s="10">
        <v>-2279</v>
      </c>
      <c r="K90" s="10">
        <v>-2214.026058567</v>
      </c>
      <c r="L90" s="8"/>
    </row>
    <row r="91" spans="2:12" ht="15" customHeight="1">
      <c r="B91" s="2" t="s">
        <v>27</v>
      </c>
      <c r="C91" s="14">
        <v>2796</v>
      </c>
      <c r="D91" s="14">
        <v>78</v>
      </c>
      <c r="E91" s="14">
        <v>159</v>
      </c>
      <c r="F91" s="14">
        <v>1</v>
      </c>
      <c r="G91" s="14">
        <v>118.78077123300001</v>
      </c>
      <c r="H91" s="14">
        <v>3152.780771233</v>
      </c>
      <c r="I91" s="14">
        <v>1028</v>
      </c>
      <c r="J91" s="10">
        <v>-950</v>
      </c>
      <c r="K91" s="10">
        <v>-672.219228767</v>
      </c>
      <c r="L91" s="8"/>
    </row>
    <row r="92" spans="2:12" ht="15" customHeight="1">
      <c r="B92" s="2" t="s">
        <v>111</v>
      </c>
      <c r="C92" s="14">
        <v>1494</v>
      </c>
      <c r="D92" s="14">
        <v>20</v>
      </c>
      <c r="E92" s="14">
        <v>2</v>
      </c>
      <c r="F92" s="14">
        <v>2</v>
      </c>
      <c r="G92" s="14">
        <v>1.302016703</v>
      </c>
      <c r="H92" s="14">
        <v>1519.302016703</v>
      </c>
      <c r="I92" s="14">
        <v>960</v>
      </c>
      <c r="J92" s="10">
        <v>-940</v>
      </c>
      <c r="K92" s="10">
        <v>-936.697983297</v>
      </c>
      <c r="L92" s="8"/>
    </row>
    <row r="93" spans="2:11" ht="22.5" customHeight="1">
      <c r="B93" s="177" t="s">
        <v>137</v>
      </c>
      <c r="C93" s="177"/>
      <c r="D93" s="177"/>
      <c r="E93" s="177"/>
      <c r="F93" s="177"/>
      <c r="G93" s="177"/>
      <c r="H93" s="177"/>
      <c r="I93" s="177"/>
      <c r="J93" s="177"/>
      <c r="K93" s="177"/>
    </row>
    <row r="94" spans="3:10" ht="15" customHeight="1">
      <c r="C94" s="8"/>
      <c r="D94" s="8"/>
      <c r="E94" s="8"/>
      <c r="F94" s="8"/>
      <c r="G94" s="8"/>
      <c r="H94" s="8"/>
      <c r="I94" s="8"/>
      <c r="J94" s="8"/>
    </row>
    <row r="95" ht="12.75">
      <c r="B95" s="6" t="s">
        <v>193</v>
      </c>
    </row>
    <row r="96" spans="2:9" ht="12.75">
      <c r="B96" s="90">
        <v>2008</v>
      </c>
      <c r="C96" s="90">
        <v>2009</v>
      </c>
      <c r="D96" s="90">
        <v>2010</v>
      </c>
      <c r="E96" s="90">
        <v>2011</v>
      </c>
      <c r="I96" s="91" t="s">
        <v>192</v>
      </c>
    </row>
    <row r="97" spans="3:10" ht="12.75">
      <c r="C97" s="82"/>
      <c r="D97" s="81"/>
      <c r="E97" s="81"/>
      <c r="F97" s="81"/>
      <c r="G97" s="81"/>
      <c r="H97" s="81"/>
      <c r="I97" s="81"/>
      <c r="J97" s="81"/>
    </row>
    <row r="98" spans="1:12" ht="12.75">
      <c r="A98" s="6"/>
      <c r="B98" s="151" t="s">
        <v>225</v>
      </c>
      <c r="C98" s="151"/>
      <c r="D98" s="151"/>
      <c r="E98" s="151"/>
      <c r="F98" s="151"/>
      <c r="G98" s="151"/>
      <c r="H98" s="151"/>
      <c r="I98" s="151"/>
      <c r="J98" s="151"/>
      <c r="K98" s="151"/>
      <c r="L98" s="151"/>
    </row>
    <row r="99" spans="2:12" ht="12.75">
      <c r="B99" s="151"/>
      <c r="C99" s="151"/>
      <c r="D99" s="151"/>
      <c r="E99" s="151"/>
      <c r="F99" s="151"/>
      <c r="G99" s="151"/>
      <c r="H99" s="151"/>
      <c r="I99" s="151"/>
      <c r="J99" s="151"/>
      <c r="K99" s="151"/>
      <c r="L99" s="151"/>
    </row>
    <row r="100" spans="2:12" ht="12.75">
      <c r="B100" s="151"/>
      <c r="C100" s="151"/>
      <c r="D100" s="151"/>
      <c r="E100" s="151"/>
      <c r="F100" s="151"/>
      <c r="G100" s="151"/>
      <c r="H100" s="151"/>
      <c r="I100" s="151"/>
      <c r="J100" s="151"/>
      <c r="K100" s="151"/>
      <c r="L100" s="151"/>
    </row>
    <row r="101" spans="2:12" ht="12.75">
      <c r="B101" s="151"/>
      <c r="C101" s="151"/>
      <c r="D101" s="151"/>
      <c r="E101" s="151"/>
      <c r="F101" s="151"/>
      <c r="G101" s="151"/>
      <c r="H101" s="151"/>
      <c r="I101" s="151"/>
      <c r="J101" s="151"/>
      <c r="K101" s="151"/>
      <c r="L101" s="151"/>
    </row>
    <row r="102" spans="2:12" ht="12.75">
      <c r="B102" s="151"/>
      <c r="C102" s="151"/>
      <c r="D102" s="151"/>
      <c r="E102" s="151"/>
      <c r="F102" s="151"/>
      <c r="G102" s="151"/>
      <c r="H102" s="151"/>
      <c r="I102" s="151"/>
      <c r="J102" s="151"/>
      <c r="K102" s="151"/>
      <c r="L102" s="151"/>
    </row>
    <row r="103" spans="2:12" ht="12.75">
      <c r="B103" s="151"/>
      <c r="C103" s="151"/>
      <c r="D103" s="151"/>
      <c r="E103" s="151"/>
      <c r="F103" s="151"/>
      <c r="G103" s="151"/>
      <c r="H103" s="151"/>
      <c r="I103" s="151"/>
      <c r="J103" s="151"/>
      <c r="K103" s="151"/>
      <c r="L103" s="151"/>
    </row>
    <row r="104" spans="2:12" ht="12.75">
      <c r="B104" s="161"/>
      <c r="C104" s="161"/>
      <c r="D104" s="161"/>
      <c r="E104" s="161"/>
      <c r="F104" s="161"/>
      <c r="G104" s="161"/>
      <c r="H104" s="161"/>
      <c r="I104" s="161"/>
      <c r="J104" s="161"/>
      <c r="K104" s="161"/>
      <c r="L104" s="161"/>
    </row>
    <row r="105" spans="2:12" ht="12.75">
      <c r="B105" s="161"/>
      <c r="C105" s="161"/>
      <c r="D105" s="161"/>
      <c r="E105" s="161"/>
      <c r="F105" s="161"/>
      <c r="G105" s="161"/>
      <c r="H105" s="161"/>
      <c r="I105" s="161"/>
      <c r="J105" s="161"/>
      <c r="K105" s="161"/>
      <c r="L105" s="161"/>
    </row>
    <row r="106" spans="2:12" ht="12.75">
      <c r="B106" s="161"/>
      <c r="C106" s="161"/>
      <c r="D106" s="161"/>
      <c r="E106" s="161"/>
      <c r="F106" s="161"/>
      <c r="G106" s="161"/>
      <c r="H106" s="161"/>
      <c r="I106" s="161"/>
      <c r="J106" s="161"/>
      <c r="K106" s="161"/>
      <c r="L106" s="161"/>
    </row>
    <row r="107" spans="2:12" ht="12.75">
      <c r="B107" s="161"/>
      <c r="C107" s="161"/>
      <c r="D107" s="161"/>
      <c r="E107" s="161"/>
      <c r="F107" s="161"/>
      <c r="G107" s="161"/>
      <c r="H107" s="161"/>
      <c r="I107" s="161"/>
      <c r="J107" s="161"/>
      <c r="K107" s="161"/>
      <c r="L107" s="161"/>
    </row>
    <row r="108" spans="2:12" ht="12.75">
      <c r="B108" s="161"/>
      <c r="C108" s="161"/>
      <c r="D108" s="161"/>
      <c r="E108" s="161"/>
      <c r="F108" s="161"/>
      <c r="G108" s="161"/>
      <c r="H108" s="161"/>
      <c r="I108" s="161"/>
      <c r="J108" s="161"/>
      <c r="K108" s="161"/>
      <c r="L108" s="161"/>
    </row>
    <row r="109" spans="2:12" ht="12.75">
      <c r="B109" s="161"/>
      <c r="C109" s="161"/>
      <c r="D109" s="161"/>
      <c r="E109" s="161"/>
      <c r="F109" s="161"/>
      <c r="G109" s="161"/>
      <c r="H109" s="161"/>
      <c r="I109" s="161"/>
      <c r="J109" s="161"/>
      <c r="K109" s="161"/>
      <c r="L109" s="161"/>
    </row>
    <row r="110" spans="2:12" ht="12.75">
      <c r="B110" s="161"/>
      <c r="C110" s="161"/>
      <c r="D110" s="161"/>
      <c r="E110" s="161"/>
      <c r="F110" s="161"/>
      <c r="G110" s="161"/>
      <c r="H110" s="161"/>
      <c r="I110" s="161"/>
      <c r="J110" s="161"/>
      <c r="K110" s="161"/>
      <c r="L110" s="161"/>
    </row>
    <row r="111" spans="2:12" ht="12.75">
      <c r="B111" s="161"/>
      <c r="C111" s="161"/>
      <c r="D111" s="161"/>
      <c r="E111" s="161"/>
      <c r="F111" s="161"/>
      <c r="G111" s="161"/>
      <c r="H111" s="161"/>
      <c r="I111" s="161"/>
      <c r="J111" s="161"/>
      <c r="K111" s="161"/>
      <c r="L111" s="161"/>
    </row>
  </sheetData>
  <mergeCells count="12">
    <mergeCell ref="B81:K81"/>
    <mergeCell ref="B93:K93"/>
    <mergeCell ref="B98:L103"/>
    <mergeCell ref="B104:L111"/>
    <mergeCell ref="B74:K74"/>
    <mergeCell ref="B4:K4"/>
    <mergeCell ref="B55:K55"/>
    <mergeCell ref="B62:K62"/>
    <mergeCell ref="B36:K36"/>
    <mergeCell ref="B43:K43"/>
    <mergeCell ref="B24:K24"/>
    <mergeCell ref="B17:K17"/>
  </mergeCells>
  <hyperlinks>
    <hyperlink ref="B96" location="Saldo!A1" display="Saldo!A1"/>
    <hyperlink ref="C96" location="Saldo!A23" display="Saldo!A23"/>
    <hyperlink ref="D96" location="Saldo!A42" display="Saldo!A42"/>
    <hyperlink ref="I96" location="ÍNDICE!A1" display="Índice"/>
    <hyperlink ref="B19" location="Saldo!I96" display="Volver"/>
    <hyperlink ref="E96" location="Saldo!A60" display="Saldo!A60"/>
    <hyperlink ref="B38" location="Saldo!I96" display="Volver"/>
    <hyperlink ref="B57" location="Saldo!I96" display="Volver"/>
    <hyperlink ref="B76" location="Saldo!I96" display="Volver"/>
  </hyperlinks>
  <printOptions/>
  <pageMargins left="0.75" right="0.75" top="1" bottom="1" header="0" footer="0"/>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sheetPr>
    <tabColor indexed="10"/>
  </sheetPr>
  <dimension ref="A1:Q109"/>
  <sheetViews>
    <sheetView showGridLines="0" showRowColHeaders="0" zoomScale="80" zoomScaleNormal="80" workbookViewId="0" topLeftCell="A76">
      <selection activeCell="R130" sqref="R130"/>
    </sheetView>
  </sheetViews>
  <sheetFormatPr defaultColWidth="11.421875" defaultRowHeight="12.75"/>
  <cols>
    <col min="2" max="2" width="23.7109375" style="0" customWidth="1"/>
    <col min="3" max="12" width="8.8515625" style="0" customWidth="1"/>
    <col min="13" max="13" width="9.7109375" style="0" customWidth="1"/>
    <col min="14" max="14" width="10.00390625" style="0" customWidth="1"/>
    <col min="15" max="15" width="11.57421875" style="0" bestFit="1" customWidth="1"/>
    <col min="16" max="16" width="15.7109375" style="0" customWidth="1"/>
  </cols>
  <sheetData>
    <row r="1" spans="1:16" ht="12.75">
      <c r="A1" s="91" t="s">
        <v>192</v>
      </c>
      <c r="B1" s="96"/>
      <c r="C1" s="18"/>
      <c r="D1" s="18"/>
      <c r="E1" s="18"/>
      <c r="F1" s="18"/>
      <c r="G1" s="18"/>
      <c r="H1" s="18"/>
      <c r="I1" s="18"/>
      <c r="J1" s="18"/>
      <c r="K1" s="18"/>
      <c r="L1" s="18"/>
      <c r="M1" s="18"/>
      <c r="N1" s="18"/>
      <c r="O1" s="18"/>
      <c r="P1" s="18"/>
    </row>
    <row r="2" spans="2:16" ht="12.75">
      <c r="B2" s="41"/>
      <c r="C2" s="18"/>
      <c r="D2" s="18"/>
      <c r="E2" s="18"/>
      <c r="F2" s="18"/>
      <c r="G2" s="18"/>
      <c r="H2" s="18"/>
      <c r="I2" s="18"/>
      <c r="J2" s="18"/>
      <c r="K2" s="18"/>
      <c r="L2" s="18"/>
      <c r="M2" s="18"/>
      <c r="N2" s="18"/>
      <c r="O2" s="18"/>
      <c r="P2" s="18"/>
    </row>
    <row r="4" spans="2:17" ht="18">
      <c r="B4" s="141" t="s">
        <v>81</v>
      </c>
      <c r="C4" s="141"/>
      <c r="D4" s="141"/>
      <c r="E4" s="141"/>
      <c r="F4" s="141"/>
      <c r="G4" s="141"/>
      <c r="H4" s="141"/>
      <c r="I4" s="141"/>
      <c r="J4" s="141"/>
      <c r="K4" s="141"/>
      <c r="L4" s="141"/>
      <c r="M4" s="141"/>
      <c r="N4" s="141"/>
      <c r="O4" s="141"/>
      <c r="P4" s="141"/>
      <c r="Q4" s="21"/>
    </row>
    <row r="5" ht="12.75" customHeight="1"/>
    <row r="6" spans="2:16" ht="12.75">
      <c r="B6" s="155"/>
      <c r="C6" s="155" t="s">
        <v>31</v>
      </c>
      <c r="D6" s="155"/>
      <c r="E6" s="155"/>
      <c r="F6" s="155"/>
      <c r="G6" s="155"/>
      <c r="H6" s="155"/>
      <c r="I6" s="155"/>
      <c r="J6" s="155"/>
      <c r="K6" s="155"/>
      <c r="L6" s="155"/>
      <c r="M6" s="155"/>
      <c r="N6" s="158" t="s">
        <v>34</v>
      </c>
      <c r="O6" s="158" t="s">
        <v>32</v>
      </c>
      <c r="P6" s="155" t="s">
        <v>14</v>
      </c>
    </row>
    <row r="7" spans="2:16" ht="12.75">
      <c r="B7" s="155"/>
      <c r="C7" s="1" t="s">
        <v>15</v>
      </c>
      <c r="D7" s="1" t="s">
        <v>16</v>
      </c>
      <c r="E7" s="1" t="s">
        <v>17</v>
      </c>
      <c r="F7" s="1" t="s">
        <v>18</v>
      </c>
      <c r="G7" s="1" t="s">
        <v>19</v>
      </c>
      <c r="H7" s="1" t="s">
        <v>20</v>
      </c>
      <c r="I7" s="1" t="s">
        <v>21</v>
      </c>
      <c r="J7" s="1" t="s">
        <v>22</v>
      </c>
      <c r="K7" s="1" t="s">
        <v>23</v>
      </c>
      <c r="L7" s="1">
        <v>88</v>
      </c>
      <c r="M7" s="1">
        <v>99</v>
      </c>
      <c r="N7" s="159"/>
      <c r="O7" s="159"/>
      <c r="P7" s="155"/>
    </row>
    <row r="8" spans="2:16" ht="15" customHeight="1">
      <c r="B8" s="2" t="s">
        <v>24</v>
      </c>
      <c r="C8" s="40">
        <v>7104</v>
      </c>
      <c r="D8" s="40">
        <v>401</v>
      </c>
      <c r="E8" s="40">
        <v>656</v>
      </c>
      <c r="F8" s="40">
        <v>459</v>
      </c>
      <c r="G8" s="40">
        <v>232</v>
      </c>
      <c r="H8" s="40">
        <v>798</v>
      </c>
      <c r="I8" s="40">
        <v>1251</v>
      </c>
      <c r="J8" s="40">
        <v>213</v>
      </c>
      <c r="K8" s="40">
        <v>164</v>
      </c>
      <c r="L8" s="40">
        <v>28</v>
      </c>
      <c r="M8" s="40">
        <v>55</v>
      </c>
      <c r="N8" s="40">
        <v>11361</v>
      </c>
      <c r="O8" s="2">
        <v>579</v>
      </c>
      <c r="P8" s="40">
        <v>11940</v>
      </c>
    </row>
    <row r="9" spans="2:16" ht="15" customHeight="1">
      <c r="B9" s="59" t="s">
        <v>166</v>
      </c>
      <c r="C9" s="40">
        <v>59</v>
      </c>
      <c r="D9" s="40">
        <v>8872</v>
      </c>
      <c r="E9" s="40">
        <v>20</v>
      </c>
      <c r="F9" s="40">
        <v>6</v>
      </c>
      <c r="G9" s="40">
        <v>7</v>
      </c>
      <c r="H9" s="40">
        <v>33</v>
      </c>
      <c r="I9" s="40">
        <v>10</v>
      </c>
      <c r="J9" s="40">
        <v>762</v>
      </c>
      <c r="K9" s="40">
        <v>8</v>
      </c>
      <c r="L9" s="40">
        <v>148</v>
      </c>
      <c r="M9" s="40">
        <v>13</v>
      </c>
      <c r="N9" s="40">
        <v>9938</v>
      </c>
      <c r="O9" s="2">
        <v>419</v>
      </c>
      <c r="P9" s="40">
        <v>10357</v>
      </c>
    </row>
    <row r="10" spans="2:16" ht="15" customHeight="1">
      <c r="B10" s="2" t="s">
        <v>28</v>
      </c>
      <c r="C10" s="40">
        <v>6</v>
      </c>
      <c r="D10" s="40">
        <v>4</v>
      </c>
      <c r="E10" s="40">
        <v>3940</v>
      </c>
      <c r="F10" s="40">
        <v>1</v>
      </c>
      <c r="G10" s="40">
        <v>0</v>
      </c>
      <c r="H10" s="40">
        <v>6</v>
      </c>
      <c r="I10" s="40">
        <v>2</v>
      </c>
      <c r="J10" s="40">
        <v>2</v>
      </c>
      <c r="K10" s="40">
        <v>0</v>
      </c>
      <c r="L10" s="40">
        <v>45</v>
      </c>
      <c r="M10" s="40">
        <v>5</v>
      </c>
      <c r="N10" s="40">
        <v>4011</v>
      </c>
      <c r="O10" s="2">
        <v>90</v>
      </c>
      <c r="P10" s="40">
        <v>4101</v>
      </c>
    </row>
    <row r="11" spans="2:16" ht="15" customHeight="1">
      <c r="B11" s="2" t="s">
        <v>29</v>
      </c>
      <c r="C11" s="40">
        <v>8</v>
      </c>
      <c r="D11" s="40">
        <v>2</v>
      </c>
      <c r="E11" s="40">
        <v>8</v>
      </c>
      <c r="F11" s="40">
        <v>1437</v>
      </c>
      <c r="G11" s="40">
        <v>0</v>
      </c>
      <c r="H11" s="40">
        <v>2</v>
      </c>
      <c r="I11" s="40">
        <v>4</v>
      </c>
      <c r="J11" s="40">
        <v>1</v>
      </c>
      <c r="K11" s="40">
        <v>0</v>
      </c>
      <c r="L11" s="40">
        <v>58</v>
      </c>
      <c r="M11" s="40">
        <v>2</v>
      </c>
      <c r="N11" s="40">
        <v>1522</v>
      </c>
      <c r="O11" s="2">
        <v>10</v>
      </c>
      <c r="P11" s="40">
        <v>1532</v>
      </c>
    </row>
    <row r="12" spans="2:16" ht="15" customHeight="1">
      <c r="B12" s="2" t="s">
        <v>30</v>
      </c>
      <c r="C12" s="40">
        <v>2</v>
      </c>
      <c r="D12" s="40">
        <v>5</v>
      </c>
      <c r="E12" s="40">
        <v>1</v>
      </c>
      <c r="F12" s="40">
        <v>0</v>
      </c>
      <c r="G12" s="40">
        <v>1203</v>
      </c>
      <c r="H12" s="40">
        <v>6</v>
      </c>
      <c r="I12" s="40">
        <v>3</v>
      </c>
      <c r="J12" s="40">
        <v>0</v>
      </c>
      <c r="K12" s="40">
        <v>1</v>
      </c>
      <c r="L12" s="40">
        <v>6</v>
      </c>
      <c r="M12" s="40">
        <v>0</v>
      </c>
      <c r="N12" s="40">
        <v>1227</v>
      </c>
      <c r="O12" s="2">
        <v>5</v>
      </c>
      <c r="P12" s="40">
        <v>1232</v>
      </c>
    </row>
    <row r="13" spans="2:16" ht="15" customHeight="1">
      <c r="B13" s="2" t="s">
        <v>25</v>
      </c>
      <c r="C13" s="40">
        <v>627</v>
      </c>
      <c r="D13" s="40">
        <v>59</v>
      </c>
      <c r="E13" s="40">
        <v>61</v>
      </c>
      <c r="F13" s="40">
        <v>31</v>
      </c>
      <c r="G13" s="40">
        <v>27</v>
      </c>
      <c r="H13" s="40">
        <v>6983</v>
      </c>
      <c r="I13" s="40">
        <v>577</v>
      </c>
      <c r="J13" s="40">
        <v>68</v>
      </c>
      <c r="K13" s="40">
        <v>407</v>
      </c>
      <c r="L13" s="40">
        <v>120</v>
      </c>
      <c r="M13" s="40">
        <v>340</v>
      </c>
      <c r="N13" s="40">
        <v>9300</v>
      </c>
      <c r="O13" s="2">
        <v>81</v>
      </c>
      <c r="P13" s="40">
        <v>9381</v>
      </c>
    </row>
    <row r="14" spans="2:16" ht="15" customHeight="1">
      <c r="B14" s="2" t="s">
        <v>80</v>
      </c>
      <c r="C14" s="40">
        <v>454</v>
      </c>
      <c r="D14" s="40">
        <v>188</v>
      </c>
      <c r="E14" s="40">
        <v>6</v>
      </c>
      <c r="F14" s="40">
        <v>30</v>
      </c>
      <c r="G14" s="40">
        <v>12</v>
      </c>
      <c r="H14" s="40">
        <v>159</v>
      </c>
      <c r="I14" s="40">
        <v>5693</v>
      </c>
      <c r="J14" s="40">
        <v>12</v>
      </c>
      <c r="K14" s="40">
        <v>13</v>
      </c>
      <c r="L14" s="40">
        <v>21</v>
      </c>
      <c r="M14" s="40">
        <v>34</v>
      </c>
      <c r="N14" s="40">
        <v>6622</v>
      </c>
      <c r="O14" s="2">
        <v>83</v>
      </c>
      <c r="P14" s="40">
        <v>6705</v>
      </c>
    </row>
    <row r="15" spans="2:16" ht="15" customHeight="1">
      <c r="B15" s="2" t="s">
        <v>27</v>
      </c>
      <c r="C15" s="40">
        <v>14</v>
      </c>
      <c r="D15" s="40">
        <v>28</v>
      </c>
      <c r="E15" s="40">
        <v>2</v>
      </c>
      <c r="F15" s="40">
        <v>3</v>
      </c>
      <c r="G15" s="40">
        <v>1</v>
      </c>
      <c r="H15" s="40">
        <v>6</v>
      </c>
      <c r="I15" s="40">
        <v>10</v>
      </c>
      <c r="J15" s="40">
        <v>1621</v>
      </c>
      <c r="K15" s="40">
        <v>3</v>
      </c>
      <c r="L15" s="40">
        <v>120</v>
      </c>
      <c r="M15" s="40">
        <v>1</v>
      </c>
      <c r="N15" s="40">
        <v>1809</v>
      </c>
      <c r="O15" s="2">
        <v>75</v>
      </c>
      <c r="P15" s="40">
        <v>1884</v>
      </c>
    </row>
    <row r="16" spans="2:16" ht="15" customHeight="1">
      <c r="B16" s="2" t="s">
        <v>111</v>
      </c>
      <c r="C16" s="40">
        <v>6</v>
      </c>
      <c r="D16" s="40">
        <v>0</v>
      </c>
      <c r="E16" s="40">
        <v>0</v>
      </c>
      <c r="F16" s="40">
        <v>0</v>
      </c>
      <c r="G16" s="40">
        <v>6</v>
      </c>
      <c r="H16" s="40">
        <v>17</v>
      </c>
      <c r="I16" s="40">
        <v>6</v>
      </c>
      <c r="J16" s="40">
        <v>1</v>
      </c>
      <c r="K16" s="40">
        <v>1563</v>
      </c>
      <c r="L16" s="40">
        <v>6</v>
      </c>
      <c r="M16" s="40">
        <v>1</v>
      </c>
      <c r="N16" s="40">
        <v>1606</v>
      </c>
      <c r="O16" s="2">
        <v>0</v>
      </c>
      <c r="P16" s="40">
        <v>1606</v>
      </c>
    </row>
    <row r="17" spans="2:16" ht="15" customHeight="1">
      <c r="B17" s="2" t="s">
        <v>113</v>
      </c>
      <c r="C17" s="40"/>
      <c r="D17" s="40"/>
      <c r="E17" s="40"/>
      <c r="F17" s="40"/>
      <c r="G17" s="40"/>
      <c r="H17" s="40"/>
      <c r="I17" s="40"/>
      <c r="J17" s="40"/>
      <c r="K17" s="40"/>
      <c r="L17" s="40"/>
      <c r="M17" s="40"/>
      <c r="N17" s="40"/>
      <c r="O17" s="2">
        <v>0</v>
      </c>
      <c r="P17" s="40"/>
    </row>
    <row r="18" spans="2:16" ht="15" customHeight="1">
      <c r="B18" s="5" t="s">
        <v>33</v>
      </c>
      <c r="C18" s="40">
        <v>1302</v>
      </c>
      <c r="D18" s="40">
        <v>119</v>
      </c>
      <c r="E18" s="40">
        <v>574</v>
      </c>
      <c r="F18" s="40">
        <v>50</v>
      </c>
      <c r="G18" s="40">
        <v>26</v>
      </c>
      <c r="H18" s="40">
        <v>2176</v>
      </c>
      <c r="I18" s="40">
        <v>252</v>
      </c>
      <c r="J18" s="40">
        <v>17</v>
      </c>
      <c r="K18" s="40">
        <v>19</v>
      </c>
      <c r="L18" s="40">
        <v>26</v>
      </c>
      <c r="M18" s="40">
        <v>317</v>
      </c>
      <c r="N18" s="40">
        <v>4878</v>
      </c>
      <c r="O18" s="40">
        <v>0</v>
      </c>
      <c r="P18" s="40">
        <v>4878</v>
      </c>
    </row>
    <row r="19" spans="2:16" ht="15" customHeight="1">
      <c r="B19" s="5" t="s">
        <v>14</v>
      </c>
      <c r="C19" s="40">
        <v>9582</v>
      </c>
      <c r="D19" s="40">
        <v>9678</v>
      </c>
      <c r="E19" s="40">
        <v>5268</v>
      </c>
      <c r="F19" s="40">
        <v>2017</v>
      </c>
      <c r="G19" s="40">
        <v>1514</v>
      </c>
      <c r="H19" s="40">
        <v>10186</v>
      </c>
      <c r="I19" s="40">
        <v>7808</v>
      </c>
      <c r="J19" s="40">
        <v>2697</v>
      </c>
      <c r="K19" s="40">
        <v>2178</v>
      </c>
      <c r="L19" s="40">
        <v>578</v>
      </c>
      <c r="M19" s="40">
        <v>768</v>
      </c>
      <c r="N19" s="40">
        <v>52274</v>
      </c>
      <c r="O19" s="40">
        <v>1342</v>
      </c>
      <c r="P19" s="40">
        <v>53616</v>
      </c>
    </row>
    <row r="20" spans="2:16" ht="12.75">
      <c r="B20" s="5" t="s">
        <v>48</v>
      </c>
      <c r="C20" s="14">
        <v>204946</v>
      </c>
      <c r="D20" s="14">
        <v>232672</v>
      </c>
      <c r="E20" s="14">
        <v>140176</v>
      </c>
      <c r="F20" s="14">
        <v>61983</v>
      </c>
      <c r="G20" s="14">
        <v>49355</v>
      </c>
      <c r="H20" s="14">
        <v>206473</v>
      </c>
      <c r="I20" s="14">
        <v>162072</v>
      </c>
      <c r="J20" s="14">
        <v>78274</v>
      </c>
      <c r="K20" s="14">
        <v>45186</v>
      </c>
      <c r="L20" s="14"/>
      <c r="M20" s="14">
        <v>1181137</v>
      </c>
      <c r="N20" s="14">
        <v>1181137</v>
      </c>
      <c r="O20" s="14"/>
      <c r="P20" s="14"/>
    </row>
    <row r="21" spans="2:16" ht="12.75">
      <c r="B21" s="178" t="s">
        <v>135</v>
      </c>
      <c r="C21" s="178"/>
      <c r="D21" s="178"/>
      <c r="E21" s="178"/>
      <c r="F21" s="178"/>
      <c r="G21" s="178"/>
      <c r="H21" s="178"/>
      <c r="I21" s="178"/>
      <c r="J21" s="178"/>
      <c r="K21" s="178"/>
      <c r="L21" s="178"/>
      <c r="M21" s="178"/>
      <c r="N21" s="178"/>
      <c r="O21" s="178"/>
      <c r="P21" s="178"/>
    </row>
    <row r="22" spans="2:16" ht="12.75">
      <c r="B22" s="41"/>
      <c r="C22" s="18"/>
      <c r="D22" s="18"/>
      <c r="E22" s="18"/>
      <c r="F22" s="18"/>
      <c r="G22" s="18"/>
      <c r="H22" s="18"/>
      <c r="I22" s="18"/>
      <c r="J22" s="18"/>
      <c r="K22" s="18"/>
      <c r="L22" s="18"/>
      <c r="M22" s="18"/>
      <c r="N22" s="18"/>
      <c r="O22" s="18"/>
      <c r="P22" s="18"/>
    </row>
    <row r="25" spans="2:17" ht="18">
      <c r="B25" s="141" t="s">
        <v>114</v>
      </c>
      <c r="C25" s="141"/>
      <c r="D25" s="141"/>
      <c r="E25" s="141"/>
      <c r="F25" s="141"/>
      <c r="G25" s="141"/>
      <c r="H25" s="141"/>
      <c r="I25" s="141"/>
      <c r="J25" s="141"/>
      <c r="K25" s="141"/>
      <c r="L25" s="141"/>
      <c r="M25" s="141"/>
      <c r="N25" s="141"/>
      <c r="O25" s="141"/>
      <c r="P25" s="141"/>
      <c r="Q25" s="21"/>
    </row>
    <row r="27" spans="2:16" ht="12.75" customHeight="1">
      <c r="B27" s="155"/>
      <c r="C27" s="155" t="s">
        <v>31</v>
      </c>
      <c r="D27" s="155"/>
      <c r="E27" s="155"/>
      <c r="F27" s="155"/>
      <c r="G27" s="155"/>
      <c r="H27" s="155"/>
      <c r="I27" s="155"/>
      <c r="J27" s="155"/>
      <c r="K27" s="155"/>
      <c r="L27" s="155"/>
      <c r="M27" s="155"/>
      <c r="N27" s="158" t="s">
        <v>34</v>
      </c>
      <c r="O27" s="158" t="s">
        <v>32</v>
      </c>
      <c r="P27" s="155" t="s">
        <v>14</v>
      </c>
    </row>
    <row r="28" spans="2:16" ht="12.75">
      <c r="B28" s="155"/>
      <c r="C28" s="1" t="s">
        <v>15</v>
      </c>
      <c r="D28" s="1" t="s">
        <v>16</v>
      </c>
      <c r="E28" s="1" t="s">
        <v>17</v>
      </c>
      <c r="F28" s="1" t="s">
        <v>18</v>
      </c>
      <c r="G28" s="1" t="s">
        <v>19</v>
      </c>
      <c r="H28" s="1" t="s">
        <v>20</v>
      </c>
      <c r="I28" s="1" t="s">
        <v>21</v>
      </c>
      <c r="J28" s="1" t="s">
        <v>22</v>
      </c>
      <c r="K28" s="1" t="s">
        <v>23</v>
      </c>
      <c r="L28" s="1">
        <v>88</v>
      </c>
      <c r="M28" s="1">
        <v>99</v>
      </c>
      <c r="N28" s="159"/>
      <c r="O28" s="159"/>
      <c r="P28" s="155"/>
    </row>
    <row r="29" spans="2:16" ht="15" customHeight="1">
      <c r="B29" s="2" t="s">
        <v>24</v>
      </c>
      <c r="C29" s="40">
        <v>7535</v>
      </c>
      <c r="D29" s="40">
        <v>407</v>
      </c>
      <c r="E29" s="40">
        <v>691</v>
      </c>
      <c r="F29" s="40">
        <v>523</v>
      </c>
      <c r="G29" s="40">
        <v>249</v>
      </c>
      <c r="H29" s="40">
        <v>834</v>
      </c>
      <c r="I29" s="40">
        <v>1185</v>
      </c>
      <c r="J29" s="40">
        <v>224</v>
      </c>
      <c r="K29" s="40">
        <v>181</v>
      </c>
      <c r="L29" s="40">
        <v>11</v>
      </c>
      <c r="M29" s="40">
        <v>7</v>
      </c>
      <c r="N29" s="40">
        <v>11847</v>
      </c>
      <c r="O29" s="2">
        <v>522</v>
      </c>
      <c r="P29" s="40">
        <v>12369</v>
      </c>
    </row>
    <row r="30" spans="2:16" ht="15" customHeight="1">
      <c r="B30" s="59" t="s">
        <v>166</v>
      </c>
      <c r="C30" s="40">
        <v>52</v>
      </c>
      <c r="D30" s="40">
        <v>8663</v>
      </c>
      <c r="E30" s="40">
        <v>21</v>
      </c>
      <c r="F30" s="40">
        <v>7</v>
      </c>
      <c r="G30" s="40">
        <v>3</v>
      </c>
      <c r="H30" s="40">
        <v>29</v>
      </c>
      <c r="I30" s="40">
        <v>11</v>
      </c>
      <c r="J30" s="40">
        <v>775</v>
      </c>
      <c r="K30" s="40">
        <v>5</v>
      </c>
      <c r="L30" s="40">
        <v>179</v>
      </c>
      <c r="M30" s="40">
        <v>18</v>
      </c>
      <c r="N30" s="40">
        <v>9763</v>
      </c>
      <c r="O30" s="2">
        <v>289</v>
      </c>
      <c r="P30" s="40">
        <v>10052</v>
      </c>
    </row>
    <row r="31" spans="2:16" ht="15" customHeight="1">
      <c r="B31" s="2" t="s">
        <v>28</v>
      </c>
      <c r="C31" s="40">
        <v>13</v>
      </c>
      <c r="D31" s="40">
        <v>7</v>
      </c>
      <c r="E31" s="40">
        <v>3619</v>
      </c>
      <c r="F31" s="40">
        <v>4</v>
      </c>
      <c r="G31" s="40">
        <v>0</v>
      </c>
      <c r="H31" s="40">
        <v>2</v>
      </c>
      <c r="I31" s="40">
        <v>3</v>
      </c>
      <c r="J31" s="40">
        <v>5</v>
      </c>
      <c r="K31" s="40">
        <v>0</v>
      </c>
      <c r="L31" s="40">
        <v>31</v>
      </c>
      <c r="M31" s="40">
        <v>4</v>
      </c>
      <c r="N31" s="40">
        <v>3688</v>
      </c>
      <c r="O31" s="2">
        <v>64</v>
      </c>
      <c r="P31" s="40">
        <v>3752</v>
      </c>
    </row>
    <row r="32" spans="2:16" ht="15" customHeight="1">
      <c r="B32" s="2" t="s">
        <v>29</v>
      </c>
      <c r="C32" s="40">
        <v>2</v>
      </c>
      <c r="D32" s="40">
        <v>1</v>
      </c>
      <c r="E32" s="40">
        <v>3</v>
      </c>
      <c r="F32" s="40">
        <v>1511</v>
      </c>
      <c r="G32" s="40">
        <v>1</v>
      </c>
      <c r="H32" s="40">
        <v>1</v>
      </c>
      <c r="I32" s="40">
        <v>2</v>
      </c>
      <c r="J32" s="40">
        <v>2</v>
      </c>
      <c r="K32" s="40">
        <v>1</v>
      </c>
      <c r="L32" s="40">
        <v>48</v>
      </c>
      <c r="M32" s="40">
        <v>1</v>
      </c>
      <c r="N32" s="40">
        <v>1573</v>
      </c>
      <c r="O32" s="2">
        <v>15</v>
      </c>
      <c r="P32" s="40">
        <v>1588</v>
      </c>
    </row>
    <row r="33" spans="2:16" ht="15" customHeight="1">
      <c r="B33" s="2" t="s">
        <v>30</v>
      </c>
      <c r="C33" s="40">
        <v>2</v>
      </c>
      <c r="D33" s="40">
        <v>0</v>
      </c>
      <c r="E33" s="40">
        <v>0</v>
      </c>
      <c r="F33" s="40">
        <v>0</v>
      </c>
      <c r="G33" s="40">
        <v>1291</v>
      </c>
      <c r="H33" s="40">
        <v>6</v>
      </c>
      <c r="I33" s="40">
        <v>5</v>
      </c>
      <c r="J33" s="40">
        <v>0</v>
      </c>
      <c r="K33" s="40">
        <v>1</v>
      </c>
      <c r="L33" s="40">
        <v>2</v>
      </c>
      <c r="M33" s="40">
        <v>0</v>
      </c>
      <c r="N33" s="40">
        <v>1307</v>
      </c>
      <c r="O33" s="2">
        <v>3</v>
      </c>
      <c r="P33" s="40">
        <v>1310</v>
      </c>
    </row>
    <row r="34" spans="2:16" ht="15" customHeight="1">
      <c r="B34" s="2" t="s">
        <v>25</v>
      </c>
      <c r="C34" s="40">
        <v>759</v>
      </c>
      <c r="D34" s="40">
        <v>58</v>
      </c>
      <c r="E34" s="40">
        <v>70</v>
      </c>
      <c r="F34" s="40">
        <v>71</v>
      </c>
      <c r="G34" s="40">
        <v>21</v>
      </c>
      <c r="H34" s="40">
        <v>7136</v>
      </c>
      <c r="I34" s="40">
        <v>628</v>
      </c>
      <c r="J34" s="40">
        <v>37</v>
      </c>
      <c r="K34" s="40">
        <v>323</v>
      </c>
      <c r="L34" s="40">
        <v>68</v>
      </c>
      <c r="M34" s="40">
        <v>54</v>
      </c>
      <c r="N34" s="40">
        <v>9225</v>
      </c>
      <c r="O34" s="2">
        <v>52</v>
      </c>
      <c r="P34" s="40">
        <v>9277</v>
      </c>
    </row>
    <row r="35" spans="2:16" ht="15" customHeight="1">
      <c r="B35" s="2" t="s">
        <v>80</v>
      </c>
      <c r="C35" s="40">
        <v>593</v>
      </c>
      <c r="D35" s="40">
        <v>48</v>
      </c>
      <c r="E35" s="40">
        <v>10</v>
      </c>
      <c r="F35" s="40">
        <v>13</v>
      </c>
      <c r="G35" s="40">
        <v>14</v>
      </c>
      <c r="H35" s="40">
        <v>175</v>
      </c>
      <c r="I35" s="40">
        <v>5720</v>
      </c>
      <c r="J35" s="40">
        <v>20</v>
      </c>
      <c r="K35" s="40">
        <v>15</v>
      </c>
      <c r="L35" s="40">
        <v>19</v>
      </c>
      <c r="M35" s="40">
        <v>32</v>
      </c>
      <c r="N35" s="40">
        <v>6659</v>
      </c>
      <c r="O35" s="2">
        <v>72</v>
      </c>
      <c r="P35" s="40">
        <v>6731</v>
      </c>
    </row>
    <row r="36" spans="2:16" ht="15" customHeight="1">
      <c r="B36" s="2" t="s">
        <v>27</v>
      </c>
      <c r="C36" s="40">
        <v>10</v>
      </c>
      <c r="D36" s="40">
        <v>20</v>
      </c>
      <c r="E36" s="40">
        <v>2</v>
      </c>
      <c r="F36" s="40">
        <v>1</v>
      </c>
      <c r="G36" s="40">
        <v>0</v>
      </c>
      <c r="H36" s="40">
        <v>9</v>
      </c>
      <c r="I36" s="40">
        <v>8</v>
      </c>
      <c r="J36" s="40">
        <v>1710</v>
      </c>
      <c r="K36" s="40">
        <v>0</v>
      </c>
      <c r="L36" s="40">
        <v>120</v>
      </c>
      <c r="M36" s="40">
        <v>1</v>
      </c>
      <c r="N36" s="40">
        <v>1881</v>
      </c>
      <c r="O36" s="2">
        <v>59</v>
      </c>
      <c r="P36" s="40">
        <v>1940</v>
      </c>
    </row>
    <row r="37" spans="2:16" ht="15" customHeight="1">
      <c r="B37" s="2" t="s">
        <v>111</v>
      </c>
      <c r="C37" s="40">
        <v>3</v>
      </c>
      <c r="D37" s="40">
        <v>1</v>
      </c>
      <c r="E37" s="40">
        <v>0</v>
      </c>
      <c r="F37" s="40">
        <v>8</v>
      </c>
      <c r="G37" s="40">
        <v>7</v>
      </c>
      <c r="H37" s="40">
        <v>10</v>
      </c>
      <c r="I37" s="40">
        <v>4</v>
      </c>
      <c r="J37" s="40">
        <v>0</v>
      </c>
      <c r="K37" s="40">
        <v>1608</v>
      </c>
      <c r="L37" s="40">
        <v>8</v>
      </c>
      <c r="M37" s="40">
        <v>1</v>
      </c>
      <c r="N37" s="40">
        <v>1650</v>
      </c>
      <c r="O37" s="2">
        <v>3</v>
      </c>
      <c r="P37" s="40">
        <v>1653</v>
      </c>
    </row>
    <row r="38" spans="2:16" ht="15" customHeight="1">
      <c r="B38" s="2" t="s">
        <v>113</v>
      </c>
      <c r="C38" s="40"/>
      <c r="D38" s="40"/>
      <c r="E38" s="40"/>
      <c r="F38" s="40"/>
      <c r="G38" s="40"/>
      <c r="H38" s="40"/>
      <c r="I38" s="40"/>
      <c r="J38" s="40"/>
      <c r="K38" s="40"/>
      <c r="L38" s="40"/>
      <c r="M38" s="40"/>
      <c r="N38" s="40"/>
      <c r="O38" s="2">
        <v>0</v>
      </c>
      <c r="P38" s="40"/>
    </row>
    <row r="39" spans="2:16" ht="15" customHeight="1">
      <c r="B39" s="5" t="s">
        <v>33</v>
      </c>
      <c r="C39" s="40">
        <v>1005</v>
      </c>
      <c r="D39" s="40">
        <v>104</v>
      </c>
      <c r="E39" s="40">
        <v>639</v>
      </c>
      <c r="F39" s="40">
        <v>33</v>
      </c>
      <c r="G39" s="40">
        <v>13</v>
      </c>
      <c r="H39" s="40">
        <v>2181</v>
      </c>
      <c r="I39" s="40">
        <v>237</v>
      </c>
      <c r="J39" s="40">
        <v>19</v>
      </c>
      <c r="K39" s="40">
        <v>23</v>
      </c>
      <c r="L39" s="40">
        <v>22</v>
      </c>
      <c r="M39" s="40">
        <v>579</v>
      </c>
      <c r="N39" s="40">
        <v>4855</v>
      </c>
      <c r="O39" s="40">
        <v>0</v>
      </c>
      <c r="P39" s="40">
        <v>4855</v>
      </c>
    </row>
    <row r="40" spans="2:16" ht="15" customHeight="1">
      <c r="B40" s="5" t="s">
        <v>14</v>
      </c>
      <c r="C40" s="40">
        <v>9974</v>
      </c>
      <c r="D40" s="40">
        <v>9309</v>
      </c>
      <c r="E40" s="40">
        <v>5055</v>
      </c>
      <c r="F40" s="40">
        <v>2171</v>
      </c>
      <c r="G40" s="40">
        <v>1599</v>
      </c>
      <c r="H40" s="40">
        <v>10383</v>
      </c>
      <c r="I40" s="40">
        <v>7803</v>
      </c>
      <c r="J40" s="40">
        <v>2792</v>
      </c>
      <c r="K40" s="40">
        <v>2157</v>
      </c>
      <c r="L40" s="40">
        <v>508</v>
      </c>
      <c r="M40" s="40">
        <v>697</v>
      </c>
      <c r="N40" s="40">
        <v>52448</v>
      </c>
      <c r="O40" s="40">
        <v>1079</v>
      </c>
      <c r="P40" s="40">
        <v>53527</v>
      </c>
    </row>
    <row r="41" spans="2:16" ht="12.75">
      <c r="B41" s="5" t="s">
        <v>48</v>
      </c>
      <c r="C41" s="14">
        <v>207700</v>
      </c>
      <c r="D41" s="14">
        <v>234614</v>
      </c>
      <c r="E41" s="14">
        <v>141400</v>
      </c>
      <c r="F41" s="14">
        <v>62359</v>
      </c>
      <c r="G41" s="14">
        <v>49666</v>
      </c>
      <c r="H41" s="14">
        <v>209429</v>
      </c>
      <c r="I41" s="14">
        <v>164554</v>
      </c>
      <c r="J41" s="14">
        <v>80320</v>
      </c>
      <c r="K41" s="14">
        <v>45394</v>
      </c>
      <c r="L41" s="14"/>
      <c r="M41" s="14">
        <v>1195436</v>
      </c>
      <c r="N41" s="14">
        <v>1195436</v>
      </c>
      <c r="O41" s="14"/>
      <c r="P41" s="14"/>
    </row>
    <row r="42" spans="2:16" ht="12.75">
      <c r="B42" s="178" t="s">
        <v>135</v>
      </c>
      <c r="C42" s="178"/>
      <c r="D42" s="178"/>
      <c r="E42" s="178"/>
      <c r="F42" s="178"/>
      <c r="G42" s="178"/>
      <c r="H42" s="178"/>
      <c r="I42" s="178"/>
      <c r="J42" s="178"/>
      <c r="K42" s="178"/>
      <c r="L42" s="178"/>
      <c r="M42" s="178"/>
      <c r="N42" s="178"/>
      <c r="O42" s="178"/>
      <c r="P42" s="178"/>
    </row>
    <row r="46" spans="2:17" ht="18">
      <c r="B46" s="141" t="s">
        <v>118</v>
      </c>
      <c r="C46" s="141"/>
      <c r="D46" s="141"/>
      <c r="E46" s="141"/>
      <c r="F46" s="141"/>
      <c r="G46" s="141"/>
      <c r="H46" s="141"/>
      <c r="I46" s="141"/>
      <c r="J46" s="141"/>
      <c r="K46" s="141"/>
      <c r="L46" s="141"/>
      <c r="M46" s="141"/>
      <c r="N46" s="141"/>
      <c r="O46" s="141"/>
      <c r="P46" s="141"/>
      <c r="Q46" s="21"/>
    </row>
    <row r="48" spans="2:16" ht="12.75" customHeight="1">
      <c r="B48" s="155"/>
      <c r="C48" s="155" t="s">
        <v>31</v>
      </c>
      <c r="D48" s="155"/>
      <c r="E48" s="155"/>
      <c r="F48" s="155"/>
      <c r="G48" s="155"/>
      <c r="H48" s="155"/>
      <c r="I48" s="155"/>
      <c r="J48" s="155"/>
      <c r="K48" s="155"/>
      <c r="L48" s="155"/>
      <c r="M48" s="155"/>
      <c r="N48" s="158" t="s">
        <v>34</v>
      </c>
      <c r="O48" s="158" t="s">
        <v>32</v>
      </c>
      <c r="P48" s="155" t="s">
        <v>14</v>
      </c>
    </row>
    <row r="49" spans="2:16" ht="12.75">
      <c r="B49" s="155"/>
      <c r="C49" s="1" t="s">
        <v>15</v>
      </c>
      <c r="D49" s="1" t="s">
        <v>16</v>
      </c>
      <c r="E49" s="1" t="s">
        <v>17</v>
      </c>
      <c r="F49" s="1" t="s">
        <v>18</v>
      </c>
      <c r="G49" s="1" t="s">
        <v>19</v>
      </c>
      <c r="H49" s="1" t="s">
        <v>20</v>
      </c>
      <c r="I49" s="1" t="s">
        <v>21</v>
      </c>
      <c r="J49" s="1" t="s">
        <v>22</v>
      </c>
      <c r="K49" s="1" t="s">
        <v>23</v>
      </c>
      <c r="L49" s="1">
        <v>88</v>
      </c>
      <c r="M49" s="1">
        <v>99</v>
      </c>
      <c r="N49" s="159"/>
      <c r="O49" s="159"/>
      <c r="P49" s="155"/>
    </row>
    <row r="50" spans="2:16" ht="15" customHeight="1">
      <c r="B50" s="2" t="s">
        <v>24</v>
      </c>
      <c r="C50" s="40">
        <v>7688</v>
      </c>
      <c r="D50" s="40">
        <v>457</v>
      </c>
      <c r="E50" s="40">
        <v>780</v>
      </c>
      <c r="F50" s="40">
        <v>618</v>
      </c>
      <c r="G50" s="40">
        <v>296</v>
      </c>
      <c r="H50" s="40">
        <v>975</v>
      </c>
      <c r="I50" s="40">
        <v>1172</v>
      </c>
      <c r="J50" s="40">
        <v>245</v>
      </c>
      <c r="K50" s="40">
        <v>186</v>
      </c>
      <c r="L50" s="40">
        <v>110</v>
      </c>
      <c r="M50" s="40">
        <v>19</v>
      </c>
      <c r="N50" s="40">
        <v>12546</v>
      </c>
      <c r="O50" s="2">
        <v>250</v>
      </c>
      <c r="P50" s="40">
        <v>12796</v>
      </c>
    </row>
    <row r="51" spans="2:16" ht="15" customHeight="1">
      <c r="B51" s="59" t="s">
        <v>166</v>
      </c>
      <c r="C51" s="40">
        <v>61</v>
      </c>
      <c r="D51" s="40">
        <v>8980</v>
      </c>
      <c r="E51" s="40">
        <v>12</v>
      </c>
      <c r="F51" s="40">
        <v>4</v>
      </c>
      <c r="G51" s="40">
        <v>8</v>
      </c>
      <c r="H51" s="40">
        <v>20</v>
      </c>
      <c r="I51" s="40">
        <v>31</v>
      </c>
      <c r="J51" s="40">
        <v>817</v>
      </c>
      <c r="K51" s="40">
        <v>5</v>
      </c>
      <c r="L51" s="40">
        <v>174</v>
      </c>
      <c r="M51" s="40">
        <v>28</v>
      </c>
      <c r="N51" s="40">
        <v>10140</v>
      </c>
      <c r="O51" s="2">
        <v>300</v>
      </c>
      <c r="P51" s="40">
        <v>10440</v>
      </c>
    </row>
    <row r="52" spans="2:16" ht="15" customHeight="1">
      <c r="B52" s="2" t="s">
        <v>28</v>
      </c>
      <c r="C52" s="40">
        <v>14</v>
      </c>
      <c r="D52" s="40">
        <v>11</v>
      </c>
      <c r="E52" s="40">
        <v>3647</v>
      </c>
      <c r="F52" s="40">
        <v>1</v>
      </c>
      <c r="G52" s="40">
        <v>1</v>
      </c>
      <c r="H52" s="40">
        <v>6</v>
      </c>
      <c r="I52" s="40">
        <v>7</v>
      </c>
      <c r="J52" s="40">
        <v>5</v>
      </c>
      <c r="K52" s="40">
        <v>0</v>
      </c>
      <c r="L52" s="40">
        <v>26</v>
      </c>
      <c r="M52" s="40">
        <v>10</v>
      </c>
      <c r="N52" s="40">
        <v>3728</v>
      </c>
      <c r="O52" s="2">
        <v>82</v>
      </c>
      <c r="P52" s="40">
        <v>3810</v>
      </c>
    </row>
    <row r="53" spans="2:16" ht="15" customHeight="1">
      <c r="B53" s="2" t="s">
        <v>29</v>
      </c>
      <c r="C53" s="40">
        <v>7</v>
      </c>
      <c r="D53" s="40">
        <v>2</v>
      </c>
      <c r="E53" s="40">
        <v>2</v>
      </c>
      <c r="F53" s="40">
        <v>1348</v>
      </c>
      <c r="G53" s="40">
        <v>0</v>
      </c>
      <c r="H53" s="40">
        <v>2</v>
      </c>
      <c r="I53" s="40">
        <v>4</v>
      </c>
      <c r="J53" s="40">
        <v>2</v>
      </c>
      <c r="K53" s="40">
        <v>1</v>
      </c>
      <c r="L53" s="40">
        <v>43</v>
      </c>
      <c r="M53" s="40">
        <v>0</v>
      </c>
      <c r="N53" s="40">
        <v>1411</v>
      </c>
      <c r="O53" s="2">
        <v>7</v>
      </c>
      <c r="P53" s="40">
        <v>1418</v>
      </c>
    </row>
    <row r="54" spans="2:16" ht="15" customHeight="1">
      <c r="B54" s="2" t="s">
        <v>30</v>
      </c>
      <c r="C54" s="40">
        <v>2</v>
      </c>
      <c r="D54" s="40">
        <v>0</v>
      </c>
      <c r="E54" s="40">
        <v>1</v>
      </c>
      <c r="F54" s="40">
        <v>0</v>
      </c>
      <c r="G54" s="40">
        <v>1414</v>
      </c>
      <c r="H54" s="40">
        <v>7</v>
      </c>
      <c r="I54" s="40">
        <v>0</v>
      </c>
      <c r="J54" s="40">
        <v>0</v>
      </c>
      <c r="K54" s="40">
        <v>1</v>
      </c>
      <c r="L54" s="40">
        <v>6</v>
      </c>
      <c r="M54" s="40">
        <v>0</v>
      </c>
      <c r="N54" s="40">
        <v>1431</v>
      </c>
      <c r="O54" s="2">
        <v>11</v>
      </c>
      <c r="P54" s="40">
        <v>1442</v>
      </c>
    </row>
    <row r="55" spans="2:16" ht="15" customHeight="1">
      <c r="B55" s="2" t="s">
        <v>25</v>
      </c>
      <c r="C55" s="40">
        <v>455</v>
      </c>
      <c r="D55" s="40">
        <v>66</v>
      </c>
      <c r="E55" s="40">
        <v>53</v>
      </c>
      <c r="F55" s="40">
        <v>48</v>
      </c>
      <c r="G55" s="40">
        <v>27</v>
      </c>
      <c r="H55" s="40">
        <v>7292</v>
      </c>
      <c r="I55" s="40">
        <v>655</v>
      </c>
      <c r="J55" s="40">
        <v>41</v>
      </c>
      <c r="K55" s="40">
        <v>344</v>
      </c>
      <c r="L55" s="40">
        <v>48</v>
      </c>
      <c r="M55" s="40">
        <v>44</v>
      </c>
      <c r="N55" s="40">
        <v>9073</v>
      </c>
      <c r="O55" s="2">
        <v>38</v>
      </c>
      <c r="P55" s="40">
        <v>9111</v>
      </c>
    </row>
    <row r="56" spans="2:16" ht="15" customHeight="1">
      <c r="B56" s="2" t="s">
        <v>80</v>
      </c>
      <c r="C56" s="40">
        <v>169</v>
      </c>
      <c r="D56" s="40">
        <v>48</v>
      </c>
      <c r="E56" s="40">
        <v>11</v>
      </c>
      <c r="F56" s="40">
        <v>24</v>
      </c>
      <c r="G56" s="40">
        <v>26</v>
      </c>
      <c r="H56" s="40">
        <v>310</v>
      </c>
      <c r="I56" s="40">
        <v>5917</v>
      </c>
      <c r="J56" s="40">
        <v>23</v>
      </c>
      <c r="K56" s="40">
        <v>18</v>
      </c>
      <c r="L56" s="40">
        <v>28</v>
      </c>
      <c r="M56" s="40">
        <v>20</v>
      </c>
      <c r="N56" s="40">
        <v>6594</v>
      </c>
      <c r="O56" s="2">
        <v>47</v>
      </c>
      <c r="P56" s="40">
        <v>6641</v>
      </c>
    </row>
    <row r="57" spans="2:16" ht="15" customHeight="1">
      <c r="B57" s="2" t="s">
        <v>27</v>
      </c>
      <c r="C57" s="40">
        <v>15</v>
      </c>
      <c r="D57" s="40">
        <v>10</v>
      </c>
      <c r="E57" s="40">
        <v>1</v>
      </c>
      <c r="F57" s="40">
        <v>2</v>
      </c>
      <c r="G57" s="40">
        <v>1</v>
      </c>
      <c r="H57" s="40">
        <v>6</v>
      </c>
      <c r="I57" s="40">
        <v>4</v>
      </c>
      <c r="J57" s="40">
        <v>1869</v>
      </c>
      <c r="K57" s="40">
        <v>1</v>
      </c>
      <c r="L57" s="40">
        <v>124</v>
      </c>
      <c r="M57" s="40">
        <v>0</v>
      </c>
      <c r="N57" s="40">
        <v>2033</v>
      </c>
      <c r="O57" s="2">
        <v>57</v>
      </c>
      <c r="P57" s="40">
        <v>2090</v>
      </c>
    </row>
    <row r="58" spans="2:16" ht="15" customHeight="1">
      <c r="B58" s="2" t="s">
        <v>111</v>
      </c>
      <c r="C58" s="40">
        <v>1</v>
      </c>
      <c r="D58" s="40">
        <v>0</v>
      </c>
      <c r="E58" s="40">
        <v>1</v>
      </c>
      <c r="F58" s="40">
        <v>0</v>
      </c>
      <c r="G58" s="40">
        <v>4</v>
      </c>
      <c r="H58" s="40">
        <v>4</v>
      </c>
      <c r="I58" s="40">
        <v>6</v>
      </c>
      <c r="J58" s="40">
        <v>0</v>
      </c>
      <c r="K58" s="40">
        <v>1701</v>
      </c>
      <c r="L58" s="40">
        <v>6</v>
      </c>
      <c r="M58" s="40">
        <v>3</v>
      </c>
      <c r="N58" s="40">
        <v>1726</v>
      </c>
      <c r="O58" s="2">
        <v>1</v>
      </c>
      <c r="P58" s="40">
        <v>1727</v>
      </c>
    </row>
    <row r="59" spans="2:16" ht="15" customHeight="1">
      <c r="B59" s="2" t="s">
        <v>113</v>
      </c>
      <c r="C59" s="40"/>
      <c r="D59" s="40"/>
      <c r="E59" s="40"/>
      <c r="F59" s="40"/>
      <c r="G59" s="40"/>
      <c r="H59" s="40"/>
      <c r="I59" s="40"/>
      <c r="J59" s="40"/>
      <c r="K59" s="40"/>
      <c r="L59" s="40"/>
      <c r="M59" s="40"/>
      <c r="N59" s="40"/>
      <c r="O59" s="2">
        <v>0</v>
      </c>
      <c r="P59" s="40"/>
    </row>
    <row r="60" spans="2:16" ht="15" customHeight="1">
      <c r="B60" s="5" t="s">
        <v>33</v>
      </c>
      <c r="C60" s="40">
        <v>1107</v>
      </c>
      <c r="D60" s="40">
        <v>72</v>
      </c>
      <c r="E60" s="40">
        <v>612</v>
      </c>
      <c r="F60" s="40">
        <v>37</v>
      </c>
      <c r="G60" s="40">
        <v>22</v>
      </c>
      <c r="H60" s="40">
        <v>2026</v>
      </c>
      <c r="I60" s="40">
        <v>224</v>
      </c>
      <c r="J60" s="40">
        <v>17</v>
      </c>
      <c r="K60" s="40">
        <v>21</v>
      </c>
      <c r="L60" s="40">
        <v>33</v>
      </c>
      <c r="M60" s="40">
        <v>631</v>
      </c>
      <c r="N60" s="40">
        <v>4802</v>
      </c>
      <c r="O60" s="40">
        <v>0</v>
      </c>
      <c r="P60" s="40">
        <v>4802</v>
      </c>
    </row>
    <row r="61" spans="2:16" ht="15" customHeight="1">
      <c r="B61" s="5" t="s">
        <v>14</v>
      </c>
      <c r="C61" s="40">
        <v>9519</v>
      </c>
      <c r="D61" s="40">
        <v>9646</v>
      </c>
      <c r="E61" s="40">
        <v>5120</v>
      </c>
      <c r="F61" s="40">
        <v>2082</v>
      </c>
      <c r="G61" s="40">
        <v>1799</v>
      </c>
      <c r="H61" s="40">
        <v>10648</v>
      </c>
      <c r="I61" s="40">
        <v>8020</v>
      </c>
      <c r="J61" s="40">
        <v>3019</v>
      </c>
      <c r="K61" s="40">
        <v>2278</v>
      </c>
      <c r="L61" s="40">
        <v>598</v>
      </c>
      <c r="M61" s="40">
        <v>755</v>
      </c>
      <c r="N61" s="40">
        <v>53484</v>
      </c>
      <c r="O61" s="40">
        <v>793</v>
      </c>
      <c r="P61" s="40">
        <v>54277</v>
      </c>
    </row>
    <row r="62" spans="2:16" ht="12.75">
      <c r="B62" s="5" t="s">
        <v>48</v>
      </c>
      <c r="C62" s="14">
        <v>210162</v>
      </c>
      <c r="D62" s="14">
        <v>236654</v>
      </c>
      <c r="E62" s="14">
        <v>142228</v>
      </c>
      <c r="F62" s="14">
        <v>62527</v>
      </c>
      <c r="G62" s="14">
        <v>49822</v>
      </c>
      <c r="H62" s="14">
        <v>211169</v>
      </c>
      <c r="I62" s="14">
        <v>165695</v>
      </c>
      <c r="J62" s="14">
        <v>81551</v>
      </c>
      <c r="K62" s="14">
        <v>45570</v>
      </c>
      <c r="L62" s="14"/>
      <c r="M62" s="14">
        <v>1205378</v>
      </c>
      <c r="N62" s="14">
        <v>1205378</v>
      </c>
      <c r="O62" s="14"/>
      <c r="P62" s="14"/>
    </row>
    <row r="63" spans="2:16" ht="12.75">
      <c r="B63" s="178" t="s">
        <v>135</v>
      </c>
      <c r="C63" s="178"/>
      <c r="D63" s="178"/>
      <c r="E63" s="178"/>
      <c r="F63" s="178"/>
      <c r="G63" s="178"/>
      <c r="H63" s="178"/>
      <c r="I63" s="178"/>
      <c r="J63" s="178"/>
      <c r="K63" s="178"/>
      <c r="L63" s="178"/>
      <c r="M63" s="178"/>
      <c r="N63" s="178"/>
      <c r="O63" s="178"/>
      <c r="P63" s="178"/>
    </row>
    <row r="67" spans="2:17" ht="18">
      <c r="B67" s="141" t="s">
        <v>122</v>
      </c>
      <c r="C67" s="141"/>
      <c r="D67" s="141"/>
      <c r="E67" s="141"/>
      <c r="F67" s="141"/>
      <c r="G67" s="141"/>
      <c r="H67" s="141"/>
      <c r="I67" s="141"/>
      <c r="J67" s="141"/>
      <c r="K67" s="141"/>
      <c r="L67" s="141"/>
      <c r="M67" s="141"/>
      <c r="N67" s="141"/>
      <c r="O67" s="141"/>
      <c r="P67" s="141"/>
      <c r="Q67" s="21"/>
    </row>
    <row r="69" spans="2:16" ht="12.75" customHeight="1">
      <c r="B69" s="155"/>
      <c r="C69" s="155" t="s">
        <v>31</v>
      </c>
      <c r="D69" s="155"/>
      <c r="E69" s="155"/>
      <c r="F69" s="155"/>
      <c r="G69" s="155"/>
      <c r="H69" s="155"/>
      <c r="I69" s="155"/>
      <c r="J69" s="155"/>
      <c r="K69" s="155"/>
      <c r="L69" s="155"/>
      <c r="M69" s="155"/>
      <c r="N69" s="158" t="s">
        <v>34</v>
      </c>
      <c r="O69" s="158" t="s">
        <v>32</v>
      </c>
      <c r="P69" s="155" t="s">
        <v>14</v>
      </c>
    </row>
    <row r="70" spans="2:16" ht="12.75">
      <c r="B70" s="155"/>
      <c r="C70" s="1" t="s">
        <v>15</v>
      </c>
      <c r="D70" s="1" t="s">
        <v>16</v>
      </c>
      <c r="E70" s="1" t="s">
        <v>17</v>
      </c>
      <c r="F70" s="1" t="s">
        <v>18</v>
      </c>
      <c r="G70" s="1" t="s">
        <v>19</v>
      </c>
      <c r="H70" s="1" t="s">
        <v>20</v>
      </c>
      <c r="I70" s="1" t="s">
        <v>21</v>
      </c>
      <c r="J70" s="1" t="s">
        <v>22</v>
      </c>
      <c r="K70" s="1" t="s">
        <v>23</v>
      </c>
      <c r="L70" s="1">
        <v>88</v>
      </c>
      <c r="M70" s="1">
        <v>99</v>
      </c>
      <c r="N70" s="159"/>
      <c r="O70" s="159"/>
      <c r="P70" s="155"/>
    </row>
    <row r="71" spans="2:16" ht="15" customHeight="1">
      <c r="B71" s="2" t="s">
        <v>24</v>
      </c>
      <c r="C71" s="40">
        <v>7774</v>
      </c>
      <c r="D71" s="40">
        <v>477</v>
      </c>
      <c r="E71" s="40">
        <v>825</v>
      </c>
      <c r="F71" s="40">
        <v>557</v>
      </c>
      <c r="G71" s="40">
        <v>282</v>
      </c>
      <c r="H71" s="40">
        <v>964</v>
      </c>
      <c r="I71" s="40">
        <v>1085</v>
      </c>
      <c r="J71" s="40">
        <v>240</v>
      </c>
      <c r="K71" s="40">
        <v>190</v>
      </c>
      <c r="L71" s="40">
        <v>155</v>
      </c>
      <c r="M71" s="40">
        <v>11</v>
      </c>
      <c r="N71" s="40">
        <v>12560</v>
      </c>
      <c r="O71" s="2">
        <v>246</v>
      </c>
      <c r="P71" s="40">
        <v>12806</v>
      </c>
    </row>
    <row r="72" spans="2:16" ht="15" customHeight="1">
      <c r="B72" s="59" t="s">
        <v>166</v>
      </c>
      <c r="C72" s="40">
        <v>47</v>
      </c>
      <c r="D72" s="40">
        <v>9225</v>
      </c>
      <c r="E72" s="40">
        <v>95</v>
      </c>
      <c r="F72" s="40">
        <v>3</v>
      </c>
      <c r="G72" s="40">
        <v>4</v>
      </c>
      <c r="H72" s="40">
        <v>20</v>
      </c>
      <c r="I72" s="40">
        <v>13</v>
      </c>
      <c r="J72" s="40">
        <v>562</v>
      </c>
      <c r="K72" s="40">
        <v>3</v>
      </c>
      <c r="L72" s="40">
        <v>157</v>
      </c>
      <c r="M72" s="40">
        <v>11</v>
      </c>
      <c r="N72" s="40">
        <v>10140</v>
      </c>
      <c r="O72" s="2">
        <v>306</v>
      </c>
      <c r="P72" s="40">
        <v>10446</v>
      </c>
    </row>
    <row r="73" spans="2:16" ht="15" customHeight="1">
      <c r="B73" s="2" t="s">
        <v>28</v>
      </c>
      <c r="C73" s="40">
        <v>20</v>
      </c>
      <c r="D73" s="40">
        <v>13</v>
      </c>
      <c r="E73" s="40">
        <v>3228</v>
      </c>
      <c r="F73" s="40">
        <v>0</v>
      </c>
      <c r="G73" s="40">
        <v>2</v>
      </c>
      <c r="H73" s="40">
        <v>6</v>
      </c>
      <c r="I73" s="40">
        <v>6</v>
      </c>
      <c r="J73" s="40">
        <v>3</v>
      </c>
      <c r="K73" s="40">
        <v>0</v>
      </c>
      <c r="L73" s="40">
        <v>16</v>
      </c>
      <c r="M73" s="40">
        <v>2</v>
      </c>
      <c r="N73" s="40">
        <v>3296</v>
      </c>
      <c r="O73" s="2">
        <v>55</v>
      </c>
      <c r="P73" s="40">
        <v>3351</v>
      </c>
    </row>
    <row r="74" spans="2:16" ht="15" customHeight="1">
      <c r="B74" s="2" t="s">
        <v>29</v>
      </c>
      <c r="C74" s="40">
        <v>8</v>
      </c>
      <c r="D74" s="40">
        <v>4</v>
      </c>
      <c r="E74" s="40">
        <v>21</v>
      </c>
      <c r="F74" s="40">
        <v>1421</v>
      </c>
      <c r="G74" s="40">
        <v>0</v>
      </c>
      <c r="H74" s="40">
        <v>6</v>
      </c>
      <c r="I74" s="40">
        <v>4</v>
      </c>
      <c r="J74" s="40">
        <v>2</v>
      </c>
      <c r="K74" s="40">
        <v>0</v>
      </c>
      <c r="L74" s="40">
        <v>50</v>
      </c>
      <c r="M74" s="40">
        <v>0</v>
      </c>
      <c r="N74" s="40">
        <v>1516</v>
      </c>
      <c r="O74" s="2">
        <v>8</v>
      </c>
      <c r="P74" s="40">
        <v>1524</v>
      </c>
    </row>
    <row r="75" spans="2:16" ht="15" customHeight="1">
      <c r="B75" s="2" t="s">
        <v>30</v>
      </c>
      <c r="C75" s="40">
        <v>2</v>
      </c>
      <c r="D75" s="40">
        <v>3</v>
      </c>
      <c r="E75" s="40">
        <v>1</v>
      </c>
      <c r="F75" s="40">
        <v>0</v>
      </c>
      <c r="G75" s="40">
        <v>1455</v>
      </c>
      <c r="H75" s="40">
        <v>6</v>
      </c>
      <c r="I75" s="40">
        <v>2</v>
      </c>
      <c r="J75" s="40">
        <v>2</v>
      </c>
      <c r="K75" s="40">
        <v>0</v>
      </c>
      <c r="L75" s="40">
        <v>8</v>
      </c>
      <c r="M75" s="40">
        <v>0</v>
      </c>
      <c r="N75" s="40">
        <v>1479</v>
      </c>
      <c r="O75" s="2">
        <v>7</v>
      </c>
      <c r="P75" s="40">
        <v>1486</v>
      </c>
    </row>
    <row r="76" spans="2:16" ht="15" customHeight="1">
      <c r="B76" s="2" t="s">
        <v>25</v>
      </c>
      <c r="C76" s="40">
        <v>179</v>
      </c>
      <c r="D76" s="40">
        <v>61</v>
      </c>
      <c r="E76" s="40">
        <v>87</v>
      </c>
      <c r="F76" s="40">
        <v>71</v>
      </c>
      <c r="G76" s="40">
        <v>31</v>
      </c>
      <c r="H76" s="40">
        <v>7596</v>
      </c>
      <c r="I76" s="40">
        <v>616</v>
      </c>
      <c r="J76" s="40">
        <v>38</v>
      </c>
      <c r="K76" s="40">
        <v>332</v>
      </c>
      <c r="L76" s="40">
        <v>51</v>
      </c>
      <c r="M76" s="40">
        <v>16</v>
      </c>
      <c r="N76" s="40">
        <v>9078</v>
      </c>
      <c r="O76" s="2">
        <v>85</v>
      </c>
      <c r="P76" s="40">
        <v>9163</v>
      </c>
    </row>
    <row r="77" spans="2:16" ht="15" customHeight="1">
      <c r="B77" s="2" t="s">
        <v>80</v>
      </c>
      <c r="C77" s="40">
        <v>154</v>
      </c>
      <c r="D77" s="40">
        <v>49</v>
      </c>
      <c r="E77" s="40">
        <v>24</v>
      </c>
      <c r="F77" s="40">
        <v>22</v>
      </c>
      <c r="G77" s="40">
        <v>25</v>
      </c>
      <c r="H77" s="40">
        <v>212</v>
      </c>
      <c r="I77" s="40">
        <v>5750</v>
      </c>
      <c r="J77" s="40">
        <v>14</v>
      </c>
      <c r="K77" s="40">
        <v>13</v>
      </c>
      <c r="L77" s="40">
        <v>25</v>
      </c>
      <c r="M77" s="40">
        <v>15</v>
      </c>
      <c r="N77" s="40">
        <v>6303</v>
      </c>
      <c r="O77" s="2">
        <v>48</v>
      </c>
      <c r="P77" s="40">
        <v>6351</v>
      </c>
    </row>
    <row r="78" spans="2:16" ht="15" customHeight="1">
      <c r="B78" s="2" t="s">
        <v>27</v>
      </c>
      <c r="C78" s="40">
        <v>22</v>
      </c>
      <c r="D78" s="40">
        <v>28</v>
      </c>
      <c r="E78" s="40">
        <v>8</v>
      </c>
      <c r="F78" s="40">
        <v>1</v>
      </c>
      <c r="G78" s="40">
        <v>0</v>
      </c>
      <c r="H78" s="40">
        <v>12</v>
      </c>
      <c r="I78" s="40">
        <v>12</v>
      </c>
      <c r="J78" s="40">
        <v>2227</v>
      </c>
      <c r="K78" s="40">
        <v>3</v>
      </c>
      <c r="L78" s="40">
        <v>128</v>
      </c>
      <c r="M78" s="40">
        <v>1</v>
      </c>
      <c r="N78" s="40">
        <v>2442</v>
      </c>
      <c r="O78" s="2">
        <v>102</v>
      </c>
      <c r="P78" s="40">
        <v>2544</v>
      </c>
    </row>
    <row r="79" spans="1:16" ht="15" customHeight="1">
      <c r="A79" s="6"/>
      <c r="B79" s="2" t="s">
        <v>111</v>
      </c>
      <c r="C79" s="40">
        <v>6</v>
      </c>
      <c r="D79" s="40">
        <v>0</v>
      </c>
      <c r="E79" s="40">
        <v>13</v>
      </c>
      <c r="F79" s="40">
        <v>0</v>
      </c>
      <c r="G79" s="40">
        <v>3</v>
      </c>
      <c r="H79" s="40">
        <v>6</v>
      </c>
      <c r="I79" s="40">
        <v>5</v>
      </c>
      <c r="J79" s="40">
        <v>2</v>
      </c>
      <c r="K79" s="40">
        <v>1843</v>
      </c>
      <c r="L79" s="40">
        <v>8</v>
      </c>
      <c r="M79" s="40">
        <v>1</v>
      </c>
      <c r="N79" s="40">
        <v>1887</v>
      </c>
      <c r="O79" s="2">
        <v>2</v>
      </c>
      <c r="P79" s="40">
        <v>1889</v>
      </c>
    </row>
    <row r="80" spans="2:16" ht="15" customHeight="1">
      <c r="B80" s="2" t="s">
        <v>113</v>
      </c>
      <c r="C80" s="40"/>
      <c r="D80" s="40"/>
      <c r="E80" s="40"/>
      <c r="F80" s="40"/>
      <c r="G80" s="40"/>
      <c r="H80" s="40"/>
      <c r="I80" s="40"/>
      <c r="J80" s="40"/>
      <c r="K80" s="40"/>
      <c r="L80" s="40"/>
      <c r="M80" s="40"/>
      <c r="N80" s="40"/>
      <c r="O80" s="2">
        <v>0</v>
      </c>
      <c r="P80" s="40"/>
    </row>
    <row r="81" spans="2:16" ht="15" customHeight="1">
      <c r="B81" s="5" t="s">
        <v>33</v>
      </c>
      <c r="C81" s="40">
        <v>1370</v>
      </c>
      <c r="D81" s="40">
        <v>69</v>
      </c>
      <c r="E81" s="40">
        <v>1006</v>
      </c>
      <c r="F81" s="40">
        <v>152</v>
      </c>
      <c r="G81" s="40">
        <v>37</v>
      </c>
      <c r="H81" s="40">
        <v>1996</v>
      </c>
      <c r="I81" s="40">
        <v>311</v>
      </c>
      <c r="J81" s="40">
        <v>49</v>
      </c>
      <c r="K81" s="40">
        <v>24</v>
      </c>
      <c r="L81" s="40">
        <v>19</v>
      </c>
      <c r="M81" s="40">
        <v>613</v>
      </c>
      <c r="N81" s="40">
        <v>5646</v>
      </c>
      <c r="O81" s="40">
        <v>0</v>
      </c>
      <c r="P81" s="40">
        <v>5646</v>
      </c>
    </row>
    <row r="82" spans="2:16" ht="15" customHeight="1">
      <c r="B82" s="5" t="s">
        <v>14</v>
      </c>
      <c r="C82" s="40">
        <v>9582</v>
      </c>
      <c r="D82" s="40">
        <v>9929</v>
      </c>
      <c r="E82" s="40">
        <v>5308</v>
      </c>
      <c r="F82" s="40">
        <v>2227</v>
      </c>
      <c r="G82" s="40">
        <v>1839</v>
      </c>
      <c r="H82" s="40">
        <v>10824</v>
      </c>
      <c r="I82" s="40">
        <v>7804</v>
      </c>
      <c r="J82" s="40">
        <v>3139</v>
      </c>
      <c r="K82" s="40">
        <v>2408</v>
      </c>
      <c r="L82" s="40">
        <v>617</v>
      </c>
      <c r="M82" s="40">
        <v>670</v>
      </c>
      <c r="N82" s="40">
        <v>54347</v>
      </c>
      <c r="O82" s="40">
        <v>859</v>
      </c>
      <c r="P82" s="40">
        <v>55206</v>
      </c>
    </row>
    <row r="83" spans="2:16" ht="12.75">
      <c r="B83" s="5" t="s">
        <v>48</v>
      </c>
      <c r="C83" s="14">
        <v>212160</v>
      </c>
      <c r="D83" s="14">
        <v>238015</v>
      </c>
      <c r="E83" s="14">
        <v>142958</v>
      </c>
      <c r="F83" s="14">
        <v>62387</v>
      </c>
      <c r="G83" s="14">
        <v>49613</v>
      </c>
      <c r="H83" s="14">
        <v>211973</v>
      </c>
      <c r="I83" s="14">
        <v>165302</v>
      </c>
      <c r="J83" s="14">
        <v>82857</v>
      </c>
      <c r="K83" s="14">
        <v>45721</v>
      </c>
      <c r="L83" s="14"/>
      <c r="M83" s="14">
        <v>1210986</v>
      </c>
      <c r="N83" s="14">
        <v>1210986</v>
      </c>
      <c r="O83" s="14"/>
      <c r="P83" s="14"/>
    </row>
    <row r="84" spans="2:16" ht="12.75">
      <c r="B84" s="178" t="s">
        <v>135</v>
      </c>
      <c r="C84" s="178"/>
      <c r="D84" s="178"/>
      <c r="E84" s="178"/>
      <c r="F84" s="178"/>
      <c r="G84" s="178"/>
      <c r="H84" s="178"/>
      <c r="I84" s="178"/>
      <c r="J84" s="178"/>
      <c r="K84" s="178"/>
      <c r="L84" s="178"/>
      <c r="M84" s="178"/>
      <c r="N84" s="178"/>
      <c r="O84" s="178"/>
      <c r="P84" s="178"/>
    </row>
    <row r="88" spans="2:17" ht="18">
      <c r="B88" s="141" t="s">
        <v>219</v>
      </c>
      <c r="C88" s="141"/>
      <c r="D88" s="141"/>
      <c r="E88" s="141"/>
      <c r="F88" s="141"/>
      <c r="G88" s="141"/>
      <c r="H88" s="141"/>
      <c r="I88" s="141"/>
      <c r="J88" s="141"/>
      <c r="K88" s="141"/>
      <c r="L88" s="141"/>
      <c r="M88" s="141"/>
      <c r="N88" s="141"/>
      <c r="O88" s="141"/>
      <c r="P88" s="141"/>
      <c r="Q88" s="21"/>
    </row>
    <row r="90" spans="2:16" ht="12.75" customHeight="1">
      <c r="B90" s="155"/>
      <c r="C90" s="155" t="s">
        <v>31</v>
      </c>
      <c r="D90" s="155"/>
      <c r="E90" s="155"/>
      <c r="F90" s="155"/>
      <c r="G90" s="155"/>
      <c r="H90" s="155"/>
      <c r="I90" s="155"/>
      <c r="J90" s="155"/>
      <c r="K90" s="155"/>
      <c r="L90" s="155"/>
      <c r="M90" s="155"/>
      <c r="N90" s="158" t="s">
        <v>34</v>
      </c>
      <c r="O90" s="158" t="s">
        <v>32</v>
      </c>
      <c r="P90" s="155" t="s">
        <v>14</v>
      </c>
    </row>
    <row r="91" spans="2:16" ht="12.75">
      <c r="B91" s="155"/>
      <c r="C91" s="1" t="s">
        <v>15</v>
      </c>
      <c r="D91" s="1" t="s">
        <v>16</v>
      </c>
      <c r="E91" s="1" t="s">
        <v>17</v>
      </c>
      <c r="F91" s="1" t="s">
        <v>18</v>
      </c>
      <c r="G91" s="1" t="s">
        <v>19</v>
      </c>
      <c r="H91" s="1" t="s">
        <v>20</v>
      </c>
      <c r="I91" s="1" t="s">
        <v>21</v>
      </c>
      <c r="J91" s="1" t="s">
        <v>22</v>
      </c>
      <c r="K91" s="1" t="s">
        <v>23</v>
      </c>
      <c r="L91" s="1">
        <v>88</v>
      </c>
      <c r="M91" s="1">
        <v>99</v>
      </c>
      <c r="N91" s="159"/>
      <c r="O91" s="159"/>
      <c r="P91" s="155"/>
    </row>
    <row r="92" spans="2:16" ht="15" customHeight="1">
      <c r="B92" s="2" t="s">
        <v>24</v>
      </c>
      <c r="C92" s="40">
        <v>7724</v>
      </c>
      <c r="D92" s="40">
        <v>437</v>
      </c>
      <c r="E92" s="40">
        <v>742</v>
      </c>
      <c r="F92" s="40">
        <v>589</v>
      </c>
      <c r="G92" s="40">
        <v>301</v>
      </c>
      <c r="H92" s="40">
        <v>927</v>
      </c>
      <c r="I92" s="40">
        <v>1124</v>
      </c>
      <c r="J92" s="40">
        <v>221</v>
      </c>
      <c r="K92" s="40">
        <v>228</v>
      </c>
      <c r="L92" s="40">
        <v>108</v>
      </c>
      <c r="M92" s="40">
        <v>174</v>
      </c>
      <c r="N92" s="40">
        <v>12575</v>
      </c>
      <c r="O92" s="2">
        <v>215</v>
      </c>
      <c r="P92" s="40">
        <v>12790</v>
      </c>
    </row>
    <row r="93" spans="2:16" ht="15" customHeight="1">
      <c r="B93" s="59" t="s">
        <v>166</v>
      </c>
      <c r="C93" s="40">
        <v>46</v>
      </c>
      <c r="D93" s="40">
        <v>10452</v>
      </c>
      <c r="E93" s="40">
        <v>34</v>
      </c>
      <c r="F93" s="40">
        <v>10</v>
      </c>
      <c r="G93" s="40">
        <v>4</v>
      </c>
      <c r="H93" s="40">
        <v>36</v>
      </c>
      <c r="I93" s="40">
        <v>24</v>
      </c>
      <c r="J93" s="40">
        <v>464</v>
      </c>
      <c r="K93" s="40">
        <v>3</v>
      </c>
      <c r="L93" s="40">
        <v>143</v>
      </c>
      <c r="M93" s="40">
        <v>11</v>
      </c>
      <c r="N93" s="40">
        <v>11227</v>
      </c>
      <c r="O93" s="2">
        <v>279</v>
      </c>
      <c r="P93" s="40">
        <v>11506</v>
      </c>
    </row>
    <row r="94" spans="2:16" ht="15" customHeight="1">
      <c r="B94" s="2" t="s">
        <v>28</v>
      </c>
      <c r="C94" s="40">
        <v>15</v>
      </c>
      <c r="D94" s="40">
        <v>14</v>
      </c>
      <c r="E94" s="40">
        <v>3871</v>
      </c>
      <c r="F94" s="40">
        <v>2</v>
      </c>
      <c r="G94" s="40">
        <v>1</v>
      </c>
      <c r="H94" s="40">
        <v>6</v>
      </c>
      <c r="I94" s="40">
        <v>5</v>
      </c>
      <c r="J94" s="40">
        <v>3</v>
      </c>
      <c r="K94" s="40">
        <v>0</v>
      </c>
      <c r="L94" s="40">
        <v>24</v>
      </c>
      <c r="M94" s="40">
        <v>2</v>
      </c>
      <c r="N94" s="40">
        <v>3943</v>
      </c>
      <c r="O94" s="2">
        <v>82</v>
      </c>
      <c r="P94" s="40">
        <v>4025</v>
      </c>
    </row>
    <row r="95" spans="2:16" ht="15" customHeight="1">
      <c r="B95" s="2" t="s">
        <v>29</v>
      </c>
      <c r="C95" s="40">
        <v>5</v>
      </c>
      <c r="D95" s="40">
        <v>2</v>
      </c>
      <c r="E95" s="40">
        <v>1</v>
      </c>
      <c r="F95" s="40">
        <v>1538</v>
      </c>
      <c r="G95" s="40">
        <v>1</v>
      </c>
      <c r="H95" s="40">
        <v>5</v>
      </c>
      <c r="I95" s="40">
        <v>4</v>
      </c>
      <c r="J95" s="40">
        <v>0</v>
      </c>
      <c r="K95" s="40">
        <v>0</v>
      </c>
      <c r="L95" s="40">
        <v>63</v>
      </c>
      <c r="M95" s="40">
        <v>0</v>
      </c>
      <c r="N95" s="40">
        <v>1619</v>
      </c>
      <c r="O95" s="2">
        <v>7</v>
      </c>
      <c r="P95" s="40">
        <v>1626</v>
      </c>
    </row>
    <row r="96" spans="2:16" ht="15" customHeight="1">
      <c r="B96" s="2" t="s">
        <v>30</v>
      </c>
      <c r="C96" s="40">
        <v>0</v>
      </c>
      <c r="D96" s="40">
        <v>0</v>
      </c>
      <c r="E96" s="40">
        <v>0</v>
      </c>
      <c r="F96" s="40">
        <v>1</v>
      </c>
      <c r="G96" s="40">
        <v>1425</v>
      </c>
      <c r="H96" s="40">
        <v>5</v>
      </c>
      <c r="I96" s="40">
        <v>1</v>
      </c>
      <c r="J96" s="40">
        <v>0</v>
      </c>
      <c r="K96" s="40">
        <v>0</v>
      </c>
      <c r="L96" s="40">
        <v>3</v>
      </c>
      <c r="M96" s="40">
        <v>0</v>
      </c>
      <c r="N96" s="40">
        <v>1435</v>
      </c>
      <c r="O96" s="2">
        <v>5</v>
      </c>
      <c r="P96" s="40">
        <v>1440</v>
      </c>
    </row>
    <row r="97" spans="2:16" ht="15" customHeight="1">
      <c r="B97" s="2" t="s">
        <v>25</v>
      </c>
      <c r="C97" s="40">
        <v>155</v>
      </c>
      <c r="D97" s="40">
        <v>54</v>
      </c>
      <c r="E97" s="40">
        <v>84</v>
      </c>
      <c r="F97" s="40">
        <v>44</v>
      </c>
      <c r="G97" s="40">
        <v>32</v>
      </c>
      <c r="H97" s="40">
        <v>8082</v>
      </c>
      <c r="I97" s="40">
        <v>558</v>
      </c>
      <c r="J97" s="40">
        <v>64</v>
      </c>
      <c r="K97" s="40">
        <v>328</v>
      </c>
      <c r="L97" s="40">
        <v>51</v>
      </c>
      <c r="M97" s="40">
        <v>18</v>
      </c>
      <c r="N97" s="40">
        <v>9470</v>
      </c>
      <c r="O97" s="2">
        <v>86</v>
      </c>
      <c r="P97" s="40">
        <v>9556</v>
      </c>
    </row>
    <row r="98" spans="2:16" ht="15" customHeight="1">
      <c r="B98" s="2" t="s">
        <v>80</v>
      </c>
      <c r="C98" s="40">
        <v>131</v>
      </c>
      <c r="D98" s="40">
        <v>39</v>
      </c>
      <c r="E98" s="40">
        <v>9</v>
      </c>
      <c r="F98" s="40">
        <v>15</v>
      </c>
      <c r="G98" s="40">
        <v>22</v>
      </c>
      <c r="H98" s="40">
        <v>232</v>
      </c>
      <c r="I98" s="40">
        <v>5567</v>
      </c>
      <c r="J98" s="40">
        <v>13</v>
      </c>
      <c r="K98" s="40">
        <v>30</v>
      </c>
      <c r="L98" s="40">
        <v>25</v>
      </c>
      <c r="M98" s="40">
        <v>8</v>
      </c>
      <c r="N98" s="40">
        <v>6091</v>
      </c>
      <c r="O98" s="2">
        <v>46</v>
      </c>
      <c r="P98" s="40">
        <v>6137</v>
      </c>
    </row>
    <row r="99" spans="2:16" ht="15" customHeight="1">
      <c r="B99" s="2" t="s">
        <v>27</v>
      </c>
      <c r="C99" s="40">
        <v>31</v>
      </c>
      <c r="D99" s="40">
        <v>22</v>
      </c>
      <c r="E99" s="40">
        <v>1</v>
      </c>
      <c r="F99" s="40">
        <v>8</v>
      </c>
      <c r="G99" s="40">
        <v>0</v>
      </c>
      <c r="H99" s="40">
        <v>5</v>
      </c>
      <c r="I99" s="40">
        <v>18</v>
      </c>
      <c r="J99" s="40">
        <v>2752</v>
      </c>
      <c r="K99" s="40">
        <v>0</v>
      </c>
      <c r="L99" s="40">
        <v>163</v>
      </c>
      <c r="M99" s="40">
        <v>1</v>
      </c>
      <c r="N99" s="40">
        <v>3001</v>
      </c>
      <c r="O99" s="2">
        <v>102</v>
      </c>
      <c r="P99" s="40">
        <v>3103</v>
      </c>
    </row>
    <row r="100" spans="1:16" ht="15" customHeight="1">
      <c r="A100" s="6"/>
      <c r="B100" s="2" t="s">
        <v>111</v>
      </c>
      <c r="C100" s="40">
        <v>4</v>
      </c>
      <c r="D100" s="40">
        <v>2</v>
      </c>
      <c r="E100" s="40">
        <v>0</v>
      </c>
      <c r="F100" s="40">
        <v>3</v>
      </c>
      <c r="G100" s="40">
        <v>5</v>
      </c>
      <c r="H100" s="40">
        <v>8</v>
      </c>
      <c r="I100" s="40">
        <v>4</v>
      </c>
      <c r="J100" s="40">
        <v>0</v>
      </c>
      <c r="K100" s="40">
        <v>1586</v>
      </c>
      <c r="L100" s="40">
        <v>2</v>
      </c>
      <c r="M100" s="40">
        <v>2</v>
      </c>
      <c r="N100" s="40">
        <v>1616</v>
      </c>
      <c r="O100" s="2">
        <v>2</v>
      </c>
      <c r="P100" s="40">
        <v>1618</v>
      </c>
    </row>
    <row r="101" spans="2:16" ht="15" customHeight="1">
      <c r="B101" s="2" t="s">
        <v>113</v>
      </c>
      <c r="C101" s="40"/>
      <c r="D101" s="40"/>
      <c r="E101" s="40"/>
      <c r="F101" s="40"/>
      <c r="G101" s="40"/>
      <c r="H101" s="40"/>
      <c r="I101" s="40"/>
      <c r="J101" s="40"/>
      <c r="K101" s="40"/>
      <c r="L101" s="40"/>
      <c r="M101" s="40"/>
      <c r="N101" s="40"/>
      <c r="O101" s="2"/>
      <c r="P101" s="40"/>
    </row>
    <row r="102" spans="2:16" ht="15" customHeight="1">
      <c r="B102" s="5" t="s">
        <v>33</v>
      </c>
      <c r="C102" s="40">
        <v>1210</v>
      </c>
      <c r="D102" s="40">
        <v>22</v>
      </c>
      <c r="E102" s="40">
        <v>939</v>
      </c>
      <c r="F102" s="40">
        <v>142</v>
      </c>
      <c r="G102" s="40">
        <v>41</v>
      </c>
      <c r="H102" s="40">
        <v>1877</v>
      </c>
      <c r="I102" s="40">
        <v>365</v>
      </c>
      <c r="J102" s="40">
        <v>16</v>
      </c>
      <c r="K102" s="40">
        <v>30</v>
      </c>
      <c r="L102" s="40">
        <v>0</v>
      </c>
      <c r="M102" s="40">
        <v>222</v>
      </c>
      <c r="N102" s="40">
        <v>4864</v>
      </c>
      <c r="O102" s="40"/>
      <c r="P102" s="40">
        <v>4864</v>
      </c>
    </row>
    <row r="103" spans="2:16" ht="15" customHeight="1">
      <c r="B103" s="5" t="s">
        <v>14</v>
      </c>
      <c r="C103" s="40">
        <v>9321</v>
      </c>
      <c r="D103" s="40">
        <v>11044</v>
      </c>
      <c r="E103" s="40">
        <v>5681</v>
      </c>
      <c r="F103" s="40">
        <v>2352</v>
      </c>
      <c r="G103" s="40">
        <v>1832</v>
      </c>
      <c r="H103" s="40">
        <v>11183</v>
      </c>
      <c r="I103" s="40">
        <v>7670</v>
      </c>
      <c r="J103" s="40">
        <v>3533</v>
      </c>
      <c r="K103" s="40">
        <v>2205</v>
      </c>
      <c r="L103" s="40">
        <v>582</v>
      </c>
      <c r="M103" s="40">
        <v>438</v>
      </c>
      <c r="N103" s="40">
        <v>55841</v>
      </c>
      <c r="O103" s="40">
        <v>824</v>
      </c>
      <c r="P103" s="40">
        <v>56665</v>
      </c>
    </row>
    <row r="104" spans="2:16" ht="12.75">
      <c r="B104" s="5" t="s">
        <v>48</v>
      </c>
      <c r="C104" s="14">
        <v>212298</v>
      </c>
      <c r="D104" s="14">
        <v>239611</v>
      </c>
      <c r="E104" s="14">
        <v>143640</v>
      </c>
      <c r="F104" s="14">
        <v>62414</v>
      </c>
      <c r="G104" s="14">
        <v>49305</v>
      </c>
      <c r="H104" s="14">
        <v>213193</v>
      </c>
      <c r="I104" s="14">
        <v>164297</v>
      </c>
      <c r="J104" s="14">
        <v>83869</v>
      </c>
      <c r="K104" s="14">
        <v>45826</v>
      </c>
      <c r="L104" s="14"/>
      <c r="M104" s="14">
        <v>1214453</v>
      </c>
      <c r="N104" s="14">
        <v>1214453</v>
      </c>
      <c r="O104" s="14"/>
      <c r="P104" s="14"/>
    </row>
    <row r="105" spans="2:16" ht="12.75">
      <c r="B105" s="178" t="s">
        <v>135</v>
      </c>
      <c r="C105" s="178"/>
      <c r="D105" s="178"/>
      <c r="E105" s="178"/>
      <c r="F105" s="178"/>
      <c r="G105" s="178"/>
      <c r="H105" s="178"/>
      <c r="I105" s="178"/>
      <c r="J105" s="178"/>
      <c r="K105" s="178"/>
      <c r="L105" s="178"/>
      <c r="M105" s="178"/>
      <c r="N105" s="178"/>
      <c r="O105" s="178"/>
      <c r="P105" s="178"/>
    </row>
    <row r="109" ht="12.75">
      <c r="N109" s="8"/>
    </row>
  </sheetData>
  <mergeCells count="35">
    <mergeCell ref="B105:P105"/>
    <mergeCell ref="B88:P88"/>
    <mergeCell ref="B90:B91"/>
    <mergeCell ref="C90:M90"/>
    <mergeCell ref="N90:N91"/>
    <mergeCell ref="O90:O91"/>
    <mergeCell ref="P90:P91"/>
    <mergeCell ref="P27:P28"/>
    <mergeCell ref="B25:P25"/>
    <mergeCell ref="B4:P4"/>
    <mergeCell ref="B6:B7"/>
    <mergeCell ref="C6:M6"/>
    <mergeCell ref="N6:N7"/>
    <mergeCell ref="B21:P21"/>
    <mergeCell ref="B27:B28"/>
    <mergeCell ref="C27:M27"/>
    <mergeCell ref="N27:N28"/>
    <mergeCell ref="O27:O28"/>
    <mergeCell ref="O6:O7"/>
    <mergeCell ref="P6:P7"/>
    <mergeCell ref="P69:P70"/>
    <mergeCell ref="B67:P67"/>
    <mergeCell ref="B69:B70"/>
    <mergeCell ref="C69:M69"/>
    <mergeCell ref="N48:N49"/>
    <mergeCell ref="O48:O49"/>
    <mergeCell ref="P48:P49"/>
    <mergeCell ref="B46:P46"/>
    <mergeCell ref="B42:P42"/>
    <mergeCell ref="B63:P63"/>
    <mergeCell ref="B84:P84"/>
    <mergeCell ref="N69:N70"/>
    <mergeCell ref="O69:O70"/>
    <mergeCell ref="B48:B49"/>
    <mergeCell ref="C48:M48"/>
  </mergeCells>
  <hyperlinks>
    <hyperlink ref="A1" location="ÍNDICE!A1" display="Índice"/>
  </hyperlinks>
  <printOptions/>
  <pageMargins left="0.75" right="0.75" top="1" bottom="1" header="0" footer="0"/>
  <pageSetup horizontalDpi="200" verticalDpi="200" orientation="portrait" paperSize="9" r:id="rId1"/>
</worksheet>
</file>

<file path=xl/worksheets/sheet12.xml><?xml version="1.0" encoding="utf-8"?>
<worksheet xmlns="http://schemas.openxmlformats.org/spreadsheetml/2006/main" xmlns:r="http://schemas.openxmlformats.org/officeDocument/2006/relationships">
  <sheetPr>
    <tabColor indexed="10"/>
  </sheetPr>
  <dimension ref="A1:P105"/>
  <sheetViews>
    <sheetView showGridLines="0" showRowColHeaders="0" zoomScale="80" zoomScaleNormal="80" workbookViewId="0" topLeftCell="A76">
      <selection activeCell="O123" sqref="O123"/>
    </sheetView>
  </sheetViews>
  <sheetFormatPr defaultColWidth="11.421875" defaultRowHeight="12.75"/>
  <cols>
    <col min="1" max="1" width="5.8515625" style="0" customWidth="1"/>
    <col min="2" max="2" width="23.57421875" style="0" customWidth="1"/>
    <col min="3" max="13" width="8.8515625" style="0" customWidth="1"/>
    <col min="15" max="15" width="11.8515625" style="0" customWidth="1"/>
  </cols>
  <sheetData>
    <row r="1" spans="1:2" ht="12.75">
      <c r="A1" s="91" t="s">
        <v>192</v>
      </c>
      <c r="B1" s="96"/>
    </row>
    <row r="2" ht="12.75">
      <c r="B2" s="17"/>
    </row>
    <row r="4" spans="1:16" ht="16.5">
      <c r="A4" s="21"/>
      <c r="B4" s="127" t="s">
        <v>82</v>
      </c>
      <c r="C4" s="127"/>
      <c r="D4" s="127"/>
      <c r="E4" s="127"/>
      <c r="F4" s="127"/>
      <c r="G4" s="127"/>
      <c r="H4" s="127"/>
      <c r="I4" s="127"/>
      <c r="J4" s="127"/>
      <c r="K4" s="127"/>
      <c r="L4" s="127"/>
      <c r="M4" s="127"/>
      <c r="N4" s="127"/>
      <c r="O4" s="127"/>
      <c r="P4" s="127"/>
    </row>
    <row r="5" ht="12.75" customHeight="1"/>
    <row r="6" spans="2:16" ht="12.75">
      <c r="B6" s="156"/>
      <c r="C6" s="155" t="s">
        <v>31</v>
      </c>
      <c r="D6" s="155"/>
      <c r="E6" s="155"/>
      <c r="F6" s="155"/>
      <c r="G6" s="155"/>
      <c r="H6" s="155"/>
      <c r="I6" s="155"/>
      <c r="J6" s="155"/>
      <c r="K6" s="155"/>
      <c r="L6" s="155"/>
      <c r="M6" s="155"/>
      <c r="N6" s="158" t="s">
        <v>34</v>
      </c>
      <c r="O6" s="158" t="s">
        <v>32</v>
      </c>
      <c r="P6" s="155" t="s">
        <v>14</v>
      </c>
    </row>
    <row r="7" spans="2:16" ht="12.75">
      <c r="B7" s="157"/>
      <c r="C7" s="1" t="s">
        <v>15</v>
      </c>
      <c r="D7" s="1" t="s">
        <v>16</v>
      </c>
      <c r="E7" s="1" t="s">
        <v>17</v>
      </c>
      <c r="F7" s="1" t="s">
        <v>18</v>
      </c>
      <c r="G7" s="1" t="s">
        <v>19</v>
      </c>
      <c r="H7" s="1" t="s">
        <v>20</v>
      </c>
      <c r="I7" s="1" t="s">
        <v>21</v>
      </c>
      <c r="J7" s="1" t="s">
        <v>22</v>
      </c>
      <c r="K7" s="1" t="s">
        <v>23</v>
      </c>
      <c r="L7" s="1">
        <v>88</v>
      </c>
      <c r="M7" s="1">
        <v>99</v>
      </c>
      <c r="N7" s="159"/>
      <c r="O7" s="159"/>
      <c r="P7" s="155"/>
    </row>
    <row r="8" spans="2:16" ht="15" customHeight="1">
      <c r="B8" s="2" t="s">
        <v>24</v>
      </c>
      <c r="C8" s="42">
        <v>7339</v>
      </c>
      <c r="D8" s="42">
        <v>768</v>
      </c>
      <c r="E8" s="42">
        <v>919</v>
      </c>
      <c r="F8" s="42">
        <v>703</v>
      </c>
      <c r="G8" s="42">
        <v>320</v>
      </c>
      <c r="H8" s="42">
        <v>1136</v>
      </c>
      <c r="I8" s="42">
        <v>1477</v>
      </c>
      <c r="J8" s="42">
        <v>376</v>
      </c>
      <c r="K8" s="42">
        <v>272</v>
      </c>
      <c r="L8" s="42">
        <v>39</v>
      </c>
      <c r="M8" s="42">
        <v>68</v>
      </c>
      <c r="N8" s="42">
        <v>13417</v>
      </c>
      <c r="O8" s="42">
        <v>1117.2965899999997</v>
      </c>
      <c r="P8" s="42">
        <v>14534.29659</v>
      </c>
    </row>
    <row r="9" spans="2:16" ht="15" customHeight="1">
      <c r="B9" s="59" t="s">
        <v>166</v>
      </c>
      <c r="C9" s="42">
        <v>44</v>
      </c>
      <c r="D9" s="42">
        <v>7719</v>
      </c>
      <c r="E9" s="42">
        <v>17</v>
      </c>
      <c r="F9" s="42">
        <v>7</v>
      </c>
      <c r="G9" s="42">
        <v>4</v>
      </c>
      <c r="H9" s="42">
        <v>28</v>
      </c>
      <c r="I9" s="42">
        <v>7</v>
      </c>
      <c r="J9" s="42">
        <v>777</v>
      </c>
      <c r="K9" s="42">
        <v>9</v>
      </c>
      <c r="L9" s="42">
        <v>142</v>
      </c>
      <c r="M9" s="42">
        <v>12</v>
      </c>
      <c r="N9" s="42">
        <v>8766</v>
      </c>
      <c r="O9" s="42">
        <v>439.2233099999998</v>
      </c>
      <c r="P9" s="42">
        <v>9205.22331</v>
      </c>
    </row>
    <row r="10" spans="2:16" ht="15" customHeight="1">
      <c r="B10" s="2" t="s">
        <v>28</v>
      </c>
      <c r="C10" s="42">
        <v>5</v>
      </c>
      <c r="D10" s="42">
        <v>2</v>
      </c>
      <c r="E10" s="42">
        <v>4081</v>
      </c>
      <c r="F10" s="42">
        <v>0</v>
      </c>
      <c r="G10" s="42">
        <v>0</v>
      </c>
      <c r="H10" s="42">
        <v>6</v>
      </c>
      <c r="I10" s="42">
        <v>1</v>
      </c>
      <c r="J10" s="42">
        <v>1</v>
      </c>
      <c r="K10" s="42">
        <v>0</v>
      </c>
      <c r="L10" s="42">
        <v>47</v>
      </c>
      <c r="M10" s="42">
        <v>4</v>
      </c>
      <c r="N10" s="42">
        <v>4147</v>
      </c>
      <c r="O10" s="42">
        <v>92.18973999999994</v>
      </c>
      <c r="P10" s="42">
        <v>4239.18974</v>
      </c>
    </row>
    <row r="11" spans="2:16" ht="15" customHeight="1">
      <c r="B11" s="2" t="s">
        <v>29</v>
      </c>
      <c r="C11" s="42">
        <v>6</v>
      </c>
      <c r="D11" s="42">
        <v>3</v>
      </c>
      <c r="E11" s="42">
        <v>6</v>
      </c>
      <c r="F11" s="42">
        <v>1340</v>
      </c>
      <c r="G11" s="42">
        <v>0</v>
      </c>
      <c r="H11" s="42">
        <v>2</v>
      </c>
      <c r="I11" s="42">
        <v>3</v>
      </c>
      <c r="J11" s="42">
        <v>1</v>
      </c>
      <c r="K11" s="42">
        <v>0</v>
      </c>
      <c r="L11" s="42">
        <v>51</v>
      </c>
      <c r="M11" s="42">
        <v>1</v>
      </c>
      <c r="N11" s="42">
        <v>1413</v>
      </c>
      <c r="O11" s="42">
        <v>8.79086</v>
      </c>
      <c r="P11" s="42">
        <v>1421.79086</v>
      </c>
    </row>
    <row r="12" spans="2:16" ht="15" customHeight="1">
      <c r="B12" s="2" t="s">
        <v>30</v>
      </c>
      <c r="C12" s="42">
        <v>2</v>
      </c>
      <c r="D12" s="42">
        <v>5</v>
      </c>
      <c r="E12" s="42">
        <v>1</v>
      </c>
      <c r="F12" s="42">
        <v>0</v>
      </c>
      <c r="G12" s="42">
        <v>1062</v>
      </c>
      <c r="H12" s="42">
        <v>7</v>
      </c>
      <c r="I12" s="42">
        <v>4</v>
      </c>
      <c r="J12" s="42">
        <v>0</v>
      </c>
      <c r="K12" s="42">
        <v>1</v>
      </c>
      <c r="L12" s="42">
        <v>5</v>
      </c>
      <c r="M12" s="42">
        <v>0</v>
      </c>
      <c r="N12" s="42">
        <v>1087</v>
      </c>
      <c r="O12" s="42">
        <v>5.292549999999999</v>
      </c>
      <c r="P12" s="42">
        <v>1092.29255</v>
      </c>
    </row>
    <row r="13" spans="2:16" ht="15" customHeight="1">
      <c r="B13" s="2" t="s">
        <v>25</v>
      </c>
      <c r="C13" s="42">
        <v>592</v>
      </c>
      <c r="D13" s="42">
        <v>81</v>
      </c>
      <c r="E13" s="42">
        <v>122</v>
      </c>
      <c r="F13" s="42">
        <v>48</v>
      </c>
      <c r="G13" s="42">
        <v>64</v>
      </c>
      <c r="H13" s="42">
        <v>6474</v>
      </c>
      <c r="I13" s="42">
        <v>690</v>
      </c>
      <c r="J13" s="42">
        <v>143</v>
      </c>
      <c r="K13" s="42">
        <v>545</v>
      </c>
      <c r="L13" s="42">
        <v>141</v>
      </c>
      <c r="M13" s="42">
        <v>356</v>
      </c>
      <c r="N13" s="42">
        <v>9256</v>
      </c>
      <c r="O13" s="42">
        <v>112.94339000000001</v>
      </c>
      <c r="P13" s="42">
        <v>9368.94339</v>
      </c>
    </row>
    <row r="14" spans="2:16" ht="15" customHeight="1">
      <c r="B14" s="2" t="s">
        <v>80</v>
      </c>
      <c r="C14" s="42">
        <v>429</v>
      </c>
      <c r="D14" s="42">
        <v>171</v>
      </c>
      <c r="E14" s="42">
        <v>8</v>
      </c>
      <c r="F14" s="42">
        <v>32</v>
      </c>
      <c r="G14" s="42">
        <v>9</v>
      </c>
      <c r="H14" s="42">
        <v>165</v>
      </c>
      <c r="I14" s="42">
        <v>5090</v>
      </c>
      <c r="J14" s="42">
        <v>14</v>
      </c>
      <c r="K14" s="42">
        <v>11</v>
      </c>
      <c r="L14" s="42">
        <v>23</v>
      </c>
      <c r="M14" s="42">
        <v>26</v>
      </c>
      <c r="N14" s="42">
        <v>5978</v>
      </c>
      <c r="O14" s="42">
        <v>94.17092000000002</v>
      </c>
      <c r="P14" s="42">
        <v>6072.1709200000005</v>
      </c>
    </row>
    <row r="15" spans="2:16" ht="15" customHeight="1">
      <c r="B15" s="2" t="s">
        <v>27</v>
      </c>
      <c r="C15" s="42">
        <v>11</v>
      </c>
      <c r="D15" s="42">
        <v>27</v>
      </c>
      <c r="E15" s="42">
        <v>3</v>
      </c>
      <c r="F15" s="42">
        <v>2</v>
      </c>
      <c r="G15" s="42">
        <v>1</v>
      </c>
      <c r="H15" s="42">
        <v>10</v>
      </c>
      <c r="I15" s="42">
        <v>10</v>
      </c>
      <c r="J15" s="42">
        <v>1498</v>
      </c>
      <c r="K15" s="42">
        <v>2</v>
      </c>
      <c r="L15" s="42">
        <v>98</v>
      </c>
      <c r="M15" s="42">
        <v>1</v>
      </c>
      <c r="N15" s="42">
        <v>1663</v>
      </c>
      <c r="O15" s="42">
        <v>69.26573999999995</v>
      </c>
      <c r="P15" s="42">
        <v>1732.26574</v>
      </c>
    </row>
    <row r="16" spans="2:16" ht="15" customHeight="1">
      <c r="B16" s="2" t="s">
        <v>111</v>
      </c>
      <c r="C16" s="42">
        <v>5</v>
      </c>
      <c r="D16" s="42">
        <v>0</v>
      </c>
      <c r="E16" s="42">
        <v>0</v>
      </c>
      <c r="F16" s="42">
        <v>0</v>
      </c>
      <c r="G16" s="42">
        <v>5</v>
      </c>
      <c r="H16" s="42">
        <v>14</v>
      </c>
      <c r="I16" s="42">
        <v>5</v>
      </c>
      <c r="J16" s="42">
        <v>1</v>
      </c>
      <c r="K16" s="42">
        <v>1364</v>
      </c>
      <c r="L16" s="42">
        <v>4</v>
      </c>
      <c r="M16" s="42">
        <v>1</v>
      </c>
      <c r="N16" s="42">
        <v>1399</v>
      </c>
      <c r="O16" s="42"/>
      <c r="P16" s="42">
        <v>1399</v>
      </c>
    </row>
    <row r="17" spans="2:16" ht="15" customHeight="1">
      <c r="B17" s="2" t="s">
        <v>113</v>
      </c>
      <c r="C17" s="42"/>
      <c r="D17" s="42"/>
      <c r="E17" s="42"/>
      <c r="F17" s="42"/>
      <c r="G17" s="42"/>
      <c r="H17" s="42"/>
      <c r="I17" s="42"/>
      <c r="J17" s="42"/>
      <c r="K17" s="42"/>
      <c r="L17" s="42"/>
      <c r="M17" s="42"/>
      <c r="N17" s="42"/>
      <c r="O17" s="42"/>
      <c r="P17" s="42">
        <v>0</v>
      </c>
    </row>
    <row r="18" spans="2:16" ht="15" customHeight="1">
      <c r="B18" s="5" t="s">
        <v>33</v>
      </c>
      <c r="C18" s="42">
        <v>1139</v>
      </c>
      <c r="D18" s="42">
        <v>112</v>
      </c>
      <c r="E18" s="42">
        <v>416</v>
      </c>
      <c r="F18" s="42">
        <v>33</v>
      </c>
      <c r="G18" s="42">
        <v>27</v>
      </c>
      <c r="H18" s="42">
        <v>1695</v>
      </c>
      <c r="I18" s="42">
        <v>213</v>
      </c>
      <c r="J18" s="42">
        <v>11</v>
      </c>
      <c r="K18" s="42">
        <v>12</v>
      </c>
      <c r="L18" s="42">
        <v>19</v>
      </c>
      <c r="M18" s="42">
        <v>239</v>
      </c>
      <c r="N18" s="42">
        <v>3916</v>
      </c>
      <c r="O18" s="42"/>
      <c r="P18" s="42">
        <v>3916</v>
      </c>
    </row>
    <row r="19" spans="2:16" ht="15" customHeight="1">
      <c r="B19" s="5" t="s">
        <v>14</v>
      </c>
      <c r="C19" s="42">
        <v>9572</v>
      </c>
      <c r="D19" s="42">
        <v>8888</v>
      </c>
      <c r="E19" s="42">
        <v>5573</v>
      </c>
      <c r="F19" s="42">
        <v>2165</v>
      </c>
      <c r="G19" s="42">
        <v>1492</v>
      </c>
      <c r="H19" s="42">
        <v>9537</v>
      </c>
      <c r="I19" s="42">
        <v>7500</v>
      </c>
      <c r="J19" s="42">
        <v>2822</v>
      </c>
      <c r="K19" s="42">
        <v>2216</v>
      </c>
      <c r="L19" s="42">
        <v>569</v>
      </c>
      <c r="M19" s="42">
        <v>708</v>
      </c>
      <c r="N19" s="42">
        <v>51042</v>
      </c>
      <c r="O19" s="42">
        <v>1939.1730999999995</v>
      </c>
      <c r="P19" s="42">
        <v>52981.1731</v>
      </c>
    </row>
    <row r="20" spans="2:16" ht="12.75">
      <c r="B20" s="149" t="s">
        <v>136</v>
      </c>
      <c r="C20" s="149"/>
      <c r="D20" s="149"/>
      <c r="E20" s="149"/>
      <c r="F20" s="149"/>
      <c r="G20" s="149"/>
      <c r="H20" s="149"/>
      <c r="I20" s="149"/>
      <c r="J20" s="149"/>
      <c r="K20" s="149"/>
      <c r="L20" s="149"/>
      <c r="M20" s="149"/>
      <c r="N20" s="149"/>
      <c r="O20" s="149"/>
      <c r="P20" s="149"/>
    </row>
    <row r="21" spans="2:16" ht="12.75">
      <c r="B21" s="177"/>
      <c r="C21" s="177"/>
      <c r="D21" s="177"/>
      <c r="E21" s="177"/>
      <c r="F21" s="177"/>
      <c r="G21" s="177"/>
      <c r="H21" s="177"/>
      <c r="I21" s="177"/>
      <c r="J21" s="177"/>
      <c r="K21" s="177"/>
      <c r="L21" s="177"/>
      <c r="M21" s="177"/>
      <c r="N21" s="177"/>
      <c r="O21" s="177"/>
      <c r="P21" s="177"/>
    </row>
    <row r="22" ht="12.75">
      <c r="B22" s="17"/>
    </row>
    <row r="25" spans="1:16" ht="16.5">
      <c r="A25" s="21"/>
      <c r="B25" s="127" t="s">
        <v>115</v>
      </c>
      <c r="C25" s="127"/>
      <c r="D25" s="127"/>
      <c r="E25" s="127"/>
      <c r="F25" s="127"/>
      <c r="G25" s="127"/>
      <c r="H25" s="127"/>
      <c r="I25" s="127"/>
      <c r="J25" s="127"/>
      <c r="K25" s="127"/>
      <c r="L25" s="127"/>
      <c r="M25" s="127"/>
      <c r="N25" s="127"/>
      <c r="O25" s="127"/>
      <c r="P25" s="127"/>
    </row>
    <row r="27" spans="2:16" ht="12.75" customHeight="1">
      <c r="B27" s="156"/>
      <c r="C27" s="155" t="s">
        <v>31</v>
      </c>
      <c r="D27" s="155"/>
      <c r="E27" s="155"/>
      <c r="F27" s="155"/>
      <c r="G27" s="155"/>
      <c r="H27" s="155"/>
      <c r="I27" s="155"/>
      <c r="J27" s="155"/>
      <c r="K27" s="155"/>
      <c r="L27" s="155"/>
      <c r="M27" s="155"/>
      <c r="N27" s="158" t="s">
        <v>34</v>
      </c>
      <c r="O27" s="158" t="s">
        <v>32</v>
      </c>
      <c r="P27" s="155" t="s">
        <v>14</v>
      </c>
    </row>
    <row r="28" spans="2:16" ht="12.75">
      <c r="B28" s="157"/>
      <c r="C28" s="1" t="s">
        <v>15</v>
      </c>
      <c r="D28" s="1" t="s">
        <v>16</v>
      </c>
      <c r="E28" s="1" t="s">
        <v>17</v>
      </c>
      <c r="F28" s="1" t="s">
        <v>18</v>
      </c>
      <c r="G28" s="1" t="s">
        <v>19</v>
      </c>
      <c r="H28" s="1" t="s">
        <v>20</v>
      </c>
      <c r="I28" s="1" t="s">
        <v>21</v>
      </c>
      <c r="J28" s="1" t="s">
        <v>22</v>
      </c>
      <c r="K28" s="1" t="s">
        <v>23</v>
      </c>
      <c r="L28" s="1">
        <v>88</v>
      </c>
      <c r="M28" s="1">
        <v>99</v>
      </c>
      <c r="N28" s="159"/>
      <c r="O28" s="159"/>
      <c r="P28" s="155"/>
    </row>
    <row r="29" spans="2:16" ht="15" customHeight="1">
      <c r="B29" s="2" t="s">
        <v>24</v>
      </c>
      <c r="C29" s="42">
        <v>7735</v>
      </c>
      <c r="D29" s="42">
        <v>940</v>
      </c>
      <c r="E29" s="42">
        <v>1003</v>
      </c>
      <c r="F29" s="42">
        <v>764</v>
      </c>
      <c r="G29" s="42">
        <v>409</v>
      </c>
      <c r="H29" s="42">
        <v>1191</v>
      </c>
      <c r="I29" s="42">
        <v>1467</v>
      </c>
      <c r="J29" s="42">
        <v>349</v>
      </c>
      <c r="K29" s="42">
        <v>295</v>
      </c>
      <c r="L29" s="42">
        <v>29</v>
      </c>
      <c r="M29" s="42">
        <v>9</v>
      </c>
      <c r="N29" s="42">
        <v>14191</v>
      </c>
      <c r="O29" s="42">
        <v>1059.6346899999994</v>
      </c>
      <c r="P29" s="42">
        <v>15250.634689999999</v>
      </c>
    </row>
    <row r="30" spans="2:16" ht="15" customHeight="1">
      <c r="B30" s="59" t="s">
        <v>166</v>
      </c>
      <c r="C30" s="42">
        <v>45</v>
      </c>
      <c r="D30" s="42">
        <v>8159</v>
      </c>
      <c r="E30" s="42">
        <v>19</v>
      </c>
      <c r="F30" s="42">
        <v>9</v>
      </c>
      <c r="G30" s="42">
        <v>3</v>
      </c>
      <c r="H30" s="42">
        <v>22</v>
      </c>
      <c r="I30" s="42">
        <v>10</v>
      </c>
      <c r="J30" s="42">
        <v>915</v>
      </c>
      <c r="K30" s="42">
        <v>3</v>
      </c>
      <c r="L30" s="42">
        <v>181</v>
      </c>
      <c r="M30" s="42">
        <v>16</v>
      </c>
      <c r="N30" s="42">
        <v>9382</v>
      </c>
      <c r="O30" s="42">
        <v>329.48660999999976</v>
      </c>
      <c r="P30" s="42">
        <v>9711.48661</v>
      </c>
    </row>
    <row r="31" spans="2:16" ht="15" customHeight="1">
      <c r="B31" s="2" t="s">
        <v>28</v>
      </c>
      <c r="C31" s="42">
        <v>10</v>
      </c>
      <c r="D31" s="42">
        <v>8</v>
      </c>
      <c r="E31" s="42">
        <v>3769</v>
      </c>
      <c r="F31" s="42">
        <v>3</v>
      </c>
      <c r="G31" s="42">
        <v>0</v>
      </c>
      <c r="H31" s="42">
        <v>2</v>
      </c>
      <c r="I31" s="42">
        <v>2</v>
      </c>
      <c r="J31" s="42">
        <v>4</v>
      </c>
      <c r="K31" s="42">
        <v>0</v>
      </c>
      <c r="L31" s="42">
        <v>41</v>
      </c>
      <c r="M31" s="42">
        <v>3</v>
      </c>
      <c r="N31" s="42">
        <v>3842</v>
      </c>
      <c r="O31" s="42">
        <v>83.98174999999999</v>
      </c>
      <c r="P31" s="42">
        <v>3925.98175</v>
      </c>
    </row>
    <row r="32" spans="2:16" ht="15" customHeight="1">
      <c r="B32" s="2" t="s">
        <v>29</v>
      </c>
      <c r="C32" s="42">
        <v>1</v>
      </c>
      <c r="D32" s="42">
        <v>2</v>
      </c>
      <c r="E32" s="42">
        <v>2</v>
      </c>
      <c r="F32" s="42">
        <v>1376</v>
      </c>
      <c r="G32" s="42">
        <v>1</v>
      </c>
      <c r="H32" s="42">
        <v>1</v>
      </c>
      <c r="I32" s="42">
        <v>2</v>
      </c>
      <c r="J32" s="42">
        <v>1</v>
      </c>
      <c r="K32" s="42">
        <v>1</v>
      </c>
      <c r="L32" s="42">
        <v>43</v>
      </c>
      <c r="M32" s="42">
        <v>1</v>
      </c>
      <c r="N32" s="42">
        <v>1431</v>
      </c>
      <c r="O32" s="42">
        <v>13.947880000000001</v>
      </c>
      <c r="P32" s="42">
        <v>1444.94788</v>
      </c>
    </row>
    <row r="33" spans="2:16" ht="15" customHeight="1">
      <c r="B33" s="2" t="s">
        <v>30</v>
      </c>
      <c r="C33" s="42">
        <v>2</v>
      </c>
      <c r="D33" s="42">
        <v>0</v>
      </c>
      <c r="E33" s="42">
        <v>0</v>
      </c>
      <c r="F33" s="42">
        <v>0</v>
      </c>
      <c r="G33" s="42">
        <v>1204</v>
      </c>
      <c r="H33" s="42">
        <v>5</v>
      </c>
      <c r="I33" s="42">
        <v>6</v>
      </c>
      <c r="J33" s="42">
        <v>0</v>
      </c>
      <c r="K33" s="42">
        <v>1</v>
      </c>
      <c r="L33" s="42">
        <v>3</v>
      </c>
      <c r="M33" s="42">
        <v>0</v>
      </c>
      <c r="N33" s="42">
        <v>1221</v>
      </c>
      <c r="O33" s="42">
        <v>2.17194</v>
      </c>
      <c r="P33" s="42">
        <v>1223.17194</v>
      </c>
    </row>
    <row r="34" spans="2:16" ht="15" customHeight="1">
      <c r="B34" s="2" t="s">
        <v>25</v>
      </c>
      <c r="C34" s="42">
        <v>825</v>
      </c>
      <c r="D34" s="42">
        <v>111</v>
      </c>
      <c r="E34" s="42">
        <v>161</v>
      </c>
      <c r="F34" s="42">
        <v>121</v>
      </c>
      <c r="G34" s="42">
        <v>37</v>
      </c>
      <c r="H34" s="42">
        <v>7421</v>
      </c>
      <c r="I34" s="42">
        <v>812</v>
      </c>
      <c r="J34" s="42">
        <v>66</v>
      </c>
      <c r="K34" s="42">
        <v>499</v>
      </c>
      <c r="L34" s="42">
        <v>56</v>
      </c>
      <c r="M34" s="42">
        <v>60</v>
      </c>
      <c r="N34" s="42">
        <v>10169</v>
      </c>
      <c r="O34" s="42">
        <v>50.788439999999994</v>
      </c>
      <c r="P34" s="42">
        <v>10219.78844</v>
      </c>
    </row>
    <row r="35" spans="2:16" ht="15" customHeight="1">
      <c r="B35" s="2" t="s">
        <v>80</v>
      </c>
      <c r="C35" s="42">
        <v>562</v>
      </c>
      <c r="D35" s="42">
        <v>37</v>
      </c>
      <c r="E35" s="42">
        <v>25</v>
      </c>
      <c r="F35" s="42">
        <v>12</v>
      </c>
      <c r="G35" s="42">
        <v>8</v>
      </c>
      <c r="H35" s="42">
        <v>163</v>
      </c>
      <c r="I35" s="42">
        <v>5278</v>
      </c>
      <c r="J35" s="42">
        <v>22</v>
      </c>
      <c r="K35" s="42">
        <v>29</v>
      </c>
      <c r="L35" s="42">
        <v>14</v>
      </c>
      <c r="M35" s="42">
        <v>23</v>
      </c>
      <c r="N35" s="42">
        <v>6173</v>
      </c>
      <c r="O35" s="42">
        <v>67.65997999999998</v>
      </c>
      <c r="P35" s="42">
        <v>6240.65998</v>
      </c>
    </row>
    <row r="36" spans="2:16" ht="15" customHeight="1">
      <c r="B36" s="2" t="s">
        <v>27</v>
      </c>
      <c r="C36" s="42">
        <v>12</v>
      </c>
      <c r="D36" s="42">
        <v>16</v>
      </c>
      <c r="E36" s="42">
        <v>2</v>
      </c>
      <c r="F36" s="42">
        <v>1</v>
      </c>
      <c r="G36" s="42">
        <v>0</v>
      </c>
      <c r="H36" s="42">
        <v>7</v>
      </c>
      <c r="I36" s="42">
        <v>5</v>
      </c>
      <c r="J36" s="42">
        <v>1603</v>
      </c>
      <c r="K36" s="42">
        <v>0</v>
      </c>
      <c r="L36" s="42">
        <v>103</v>
      </c>
      <c r="M36" s="42">
        <v>1</v>
      </c>
      <c r="N36" s="42">
        <v>1750</v>
      </c>
      <c r="O36" s="42">
        <v>57.21867</v>
      </c>
      <c r="P36" s="42">
        <v>1807.21867</v>
      </c>
    </row>
    <row r="37" spans="2:16" ht="15" customHeight="1">
      <c r="B37" s="2" t="s">
        <v>111</v>
      </c>
      <c r="C37" s="42">
        <v>2</v>
      </c>
      <c r="D37" s="42">
        <v>1</v>
      </c>
      <c r="E37" s="42">
        <v>0</v>
      </c>
      <c r="F37" s="42">
        <v>5</v>
      </c>
      <c r="G37" s="42">
        <v>7</v>
      </c>
      <c r="H37" s="42">
        <v>10</v>
      </c>
      <c r="I37" s="42">
        <v>3</v>
      </c>
      <c r="J37" s="42">
        <v>0</v>
      </c>
      <c r="K37" s="42">
        <v>1448</v>
      </c>
      <c r="L37" s="42">
        <v>6</v>
      </c>
      <c r="M37" s="42">
        <v>2</v>
      </c>
      <c r="N37" s="42">
        <v>1484</v>
      </c>
      <c r="O37" s="42">
        <v>3.8811299999999997</v>
      </c>
      <c r="P37" s="42">
        <v>1487.88113</v>
      </c>
    </row>
    <row r="38" spans="2:16" ht="15" customHeight="1">
      <c r="B38" s="2" t="s">
        <v>113</v>
      </c>
      <c r="C38" s="42"/>
      <c r="D38" s="42"/>
      <c r="E38" s="42"/>
      <c r="F38" s="42"/>
      <c r="G38" s="42"/>
      <c r="H38" s="42"/>
      <c r="I38" s="42"/>
      <c r="J38" s="42"/>
      <c r="K38" s="42"/>
      <c r="L38" s="42"/>
      <c r="M38" s="42"/>
      <c r="N38" s="42"/>
      <c r="O38" s="42"/>
      <c r="P38" s="42">
        <v>0</v>
      </c>
    </row>
    <row r="39" spans="2:16" ht="15" customHeight="1">
      <c r="B39" s="5" t="s">
        <v>33</v>
      </c>
      <c r="C39" s="42">
        <v>875</v>
      </c>
      <c r="D39" s="42">
        <v>119</v>
      </c>
      <c r="E39" s="42">
        <v>515</v>
      </c>
      <c r="F39" s="42">
        <v>21</v>
      </c>
      <c r="G39" s="42">
        <v>9</v>
      </c>
      <c r="H39" s="42">
        <v>1670</v>
      </c>
      <c r="I39" s="42">
        <v>187</v>
      </c>
      <c r="J39" s="42">
        <v>19</v>
      </c>
      <c r="K39" s="42">
        <v>15</v>
      </c>
      <c r="L39" s="42">
        <v>14</v>
      </c>
      <c r="M39" s="42">
        <v>425</v>
      </c>
      <c r="N39" s="42">
        <v>3869</v>
      </c>
      <c r="O39" s="42"/>
      <c r="P39" s="42">
        <v>3869</v>
      </c>
    </row>
    <row r="40" spans="2:16" ht="15" customHeight="1">
      <c r="B40" s="5" t="s">
        <v>14</v>
      </c>
      <c r="C40" s="42">
        <v>10069</v>
      </c>
      <c r="D40" s="42">
        <v>9393</v>
      </c>
      <c r="E40" s="42">
        <v>5496</v>
      </c>
      <c r="F40" s="42">
        <v>2312</v>
      </c>
      <c r="G40" s="42">
        <v>1678</v>
      </c>
      <c r="H40" s="42">
        <v>10492</v>
      </c>
      <c r="I40" s="42">
        <v>7772</v>
      </c>
      <c r="J40" s="42">
        <v>2979</v>
      </c>
      <c r="K40" s="42">
        <v>2291</v>
      </c>
      <c r="L40" s="42">
        <v>490</v>
      </c>
      <c r="M40" s="42">
        <v>540</v>
      </c>
      <c r="N40" s="42">
        <v>53512</v>
      </c>
      <c r="O40" s="42">
        <v>1668.7710899999988</v>
      </c>
      <c r="P40" s="42">
        <v>55180.77109</v>
      </c>
    </row>
    <row r="41" spans="2:16" ht="12.75">
      <c r="B41" s="149" t="s">
        <v>136</v>
      </c>
      <c r="C41" s="149"/>
      <c r="D41" s="149"/>
      <c r="E41" s="149"/>
      <c r="F41" s="149"/>
      <c r="G41" s="149"/>
      <c r="H41" s="149"/>
      <c r="I41" s="149"/>
      <c r="J41" s="149"/>
      <c r="K41" s="149"/>
      <c r="L41" s="149"/>
      <c r="M41" s="149"/>
      <c r="N41" s="149"/>
      <c r="O41" s="149"/>
      <c r="P41" s="149"/>
    </row>
    <row r="42" spans="2:16" ht="12.75">
      <c r="B42" s="177"/>
      <c r="C42" s="177"/>
      <c r="D42" s="177"/>
      <c r="E42" s="177"/>
      <c r="F42" s="177"/>
      <c r="G42" s="177"/>
      <c r="H42" s="177"/>
      <c r="I42" s="177"/>
      <c r="J42" s="177"/>
      <c r="K42" s="177"/>
      <c r="L42" s="177"/>
      <c r="M42" s="177"/>
      <c r="N42" s="177"/>
      <c r="O42" s="177"/>
      <c r="P42" s="177"/>
    </row>
    <row r="46" spans="1:16" ht="16.5">
      <c r="A46" s="21"/>
      <c r="B46" s="127" t="s">
        <v>119</v>
      </c>
      <c r="C46" s="127"/>
      <c r="D46" s="127"/>
      <c r="E46" s="127"/>
      <c r="F46" s="127"/>
      <c r="G46" s="127"/>
      <c r="H46" s="127"/>
      <c r="I46" s="127"/>
      <c r="J46" s="127"/>
      <c r="K46" s="127"/>
      <c r="L46" s="127"/>
      <c r="M46" s="127"/>
      <c r="N46" s="127"/>
      <c r="O46" s="127"/>
      <c r="P46" s="127"/>
    </row>
    <row r="48" spans="2:16" ht="12.75" customHeight="1">
      <c r="B48" s="156"/>
      <c r="C48" s="155" t="s">
        <v>31</v>
      </c>
      <c r="D48" s="155"/>
      <c r="E48" s="155"/>
      <c r="F48" s="155"/>
      <c r="G48" s="155"/>
      <c r="H48" s="155"/>
      <c r="I48" s="155"/>
      <c r="J48" s="155"/>
      <c r="K48" s="155"/>
      <c r="L48" s="155"/>
      <c r="M48" s="155"/>
      <c r="N48" s="158" t="s">
        <v>34</v>
      </c>
      <c r="O48" s="158" t="s">
        <v>32</v>
      </c>
      <c r="P48" s="155" t="s">
        <v>14</v>
      </c>
    </row>
    <row r="49" spans="2:16" ht="12.75">
      <c r="B49" s="157"/>
      <c r="C49" s="1" t="s">
        <v>15</v>
      </c>
      <c r="D49" s="1" t="s">
        <v>16</v>
      </c>
      <c r="E49" s="1" t="s">
        <v>17</v>
      </c>
      <c r="F49" s="1" t="s">
        <v>18</v>
      </c>
      <c r="G49" s="1" t="s">
        <v>19</v>
      </c>
      <c r="H49" s="1" t="s">
        <v>20</v>
      </c>
      <c r="I49" s="1" t="s">
        <v>21</v>
      </c>
      <c r="J49" s="1" t="s">
        <v>22</v>
      </c>
      <c r="K49" s="1" t="s">
        <v>23</v>
      </c>
      <c r="L49" s="1">
        <v>88</v>
      </c>
      <c r="M49" s="1">
        <v>99</v>
      </c>
      <c r="N49" s="159"/>
      <c r="O49" s="159"/>
      <c r="P49" s="155"/>
    </row>
    <row r="50" spans="2:16" ht="15" customHeight="1">
      <c r="B50" s="2" t="s">
        <v>24</v>
      </c>
      <c r="C50" s="42">
        <v>7945</v>
      </c>
      <c r="D50" s="42">
        <v>930</v>
      </c>
      <c r="E50" s="42">
        <v>1098</v>
      </c>
      <c r="F50" s="42">
        <v>1006</v>
      </c>
      <c r="G50" s="42">
        <v>458</v>
      </c>
      <c r="H50" s="42">
        <v>1382</v>
      </c>
      <c r="I50" s="42">
        <v>1462</v>
      </c>
      <c r="J50" s="42">
        <v>419</v>
      </c>
      <c r="K50" s="42">
        <v>315</v>
      </c>
      <c r="L50" s="42">
        <v>332</v>
      </c>
      <c r="M50" s="42">
        <v>25</v>
      </c>
      <c r="N50" s="42">
        <v>15372</v>
      </c>
      <c r="O50" s="42">
        <v>503.02779999999973</v>
      </c>
      <c r="P50" s="42">
        <v>15875.0278</v>
      </c>
    </row>
    <row r="51" spans="2:16" ht="15" customHeight="1">
      <c r="B51" s="59" t="s">
        <v>166</v>
      </c>
      <c r="C51" s="42">
        <v>60</v>
      </c>
      <c r="D51" s="42">
        <v>8752</v>
      </c>
      <c r="E51" s="42">
        <v>12</v>
      </c>
      <c r="F51" s="42">
        <v>5</v>
      </c>
      <c r="G51" s="42">
        <v>9</v>
      </c>
      <c r="H51" s="42">
        <v>16</v>
      </c>
      <c r="I51" s="42">
        <v>37</v>
      </c>
      <c r="J51" s="42">
        <v>992</v>
      </c>
      <c r="K51" s="42">
        <v>5</v>
      </c>
      <c r="L51" s="42">
        <v>211</v>
      </c>
      <c r="M51" s="42">
        <v>25</v>
      </c>
      <c r="N51" s="42">
        <v>10124</v>
      </c>
      <c r="O51" s="42">
        <v>357.0546099999997</v>
      </c>
      <c r="P51" s="42">
        <v>10481.05461</v>
      </c>
    </row>
    <row r="52" spans="2:16" ht="15" customHeight="1">
      <c r="B52" s="2" t="s">
        <v>28</v>
      </c>
      <c r="C52" s="42">
        <v>16</v>
      </c>
      <c r="D52" s="42">
        <v>9</v>
      </c>
      <c r="E52" s="42">
        <v>3863</v>
      </c>
      <c r="F52" s="42">
        <v>1</v>
      </c>
      <c r="G52" s="42">
        <v>1</v>
      </c>
      <c r="H52" s="42">
        <v>5</v>
      </c>
      <c r="I52" s="42">
        <v>17</v>
      </c>
      <c r="J52" s="42">
        <v>4</v>
      </c>
      <c r="K52" s="42">
        <v>0</v>
      </c>
      <c r="L52" s="42">
        <v>32</v>
      </c>
      <c r="M52" s="42">
        <v>8</v>
      </c>
      <c r="N52" s="42">
        <v>3956</v>
      </c>
      <c r="O52" s="42">
        <v>84.69155999999997</v>
      </c>
      <c r="P52" s="42">
        <v>4040.6915599999998</v>
      </c>
    </row>
    <row r="53" spans="2:16" ht="15" customHeight="1">
      <c r="B53" s="2" t="s">
        <v>29</v>
      </c>
      <c r="C53" s="42">
        <v>6</v>
      </c>
      <c r="D53" s="42">
        <v>1</v>
      </c>
      <c r="E53" s="42">
        <v>2</v>
      </c>
      <c r="F53" s="42">
        <v>1299</v>
      </c>
      <c r="G53" s="42">
        <v>0</v>
      </c>
      <c r="H53" s="42">
        <v>2</v>
      </c>
      <c r="I53" s="42">
        <v>5</v>
      </c>
      <c r="J53" s="42">
        <v>4</v>
      </c>
      <c r="K53" s="42">
        <v>1</v>
      </c>
      <c r="L53" s="42">
        <v>43</v>
      </c>
      <c r="M53" s="42">
        <v>0</v>
      </c>
      <c r="N53" s="42">
        <v>1363</v>
      </c>
      <c r="O53" s="42">
        <v>9.01437</v>
      </c>
      <c r="P53" s="42">
        <v>1372.01437</v>
      </c>
    </row>
    <row r="54" spans="2:16" ht="15" customHeight="1">
      <c r="B54" s="2" t="s">
        <v>30</v>
      </c>
      <c r="C54" s="42">
        <v>2</v>
      </c>
      <c r="D54" s="42">
        <v>0</v>
      </c>
      <c r="E54" s="42">
        <v>1</v>
      </c>
      <c r="F54" s="42">
        <v>0</v>
      </c>
      <c r="G54" s="42">
        <v>1347</v>
      </c>
      <c r="H54" s="42">
        <v>6</v>
      </c>
      <c r="I54" s="42">
        <v>0</v>
      </c>
      <c r="J54" s="42">
        <v>0</v>
      </c>
      <c r="K54" s="42">
        <v>1</v>
      </c>
      <c r="L54" s="42">
        <v>5</v>
      </c>
      <c r="M54" s="42">
        <v>0</v>
      </c>
      <c r="N54" s="42">
        <v>1362</v>
      </c>
      <c r="O54" s="42">
        <v>8.7035</v>
      </c>
      <c r="P54" s="42">
        <v>1370.7035</v>
      </c>
    </row>
    <row r="55" spans="2:16" ht="15" customHeight="1">
      <c r="B55" s="2" t="s">
        <v>25</v>
      </c>
      <c r="C55" s="42">
        <v>510</v>
      </c>
      <c r="D55" s="42">
        <v>136</v>
      </c>
      <c r="E55" s="42">
        <v>98</v>
      </c>
      <c r="F55" s="42">
        <v>76</v>
      </c>
      <c r="G55" s="42">
        <v>52</v>
      </c>
      <c r="H55" s="42">
        <v>7491</v>
      </c>
      <c r="I55" s="42">
        <v>889</v>
      </c>
      <c r="J55" s="42">
        <v>62</v>
      </c>
      <c r="K55" s="42">
        <v>503</v>
      </c>
      <c r="L55" s="42">
        <v>45</v>
      </c>
      <c r="M55" s="42">
        <v>58</v>
      </c>
      <c r="N55" s="42">
        <v>9920</v>
      </c>
      <c r="O55" s="42">
        <v>49.901999999999994</v>
      </c>
      <c r="P55" s="42">
        <v>9969.902</v>
      </c>
    </row>
    <row r="56" spans="2:16" ht="15" customHeight="1">
      <c r="B56" s="2" t="s">
        <v>80</v>
      </c>
      <c r="C56" s="42">
        <v>178</v>
      </c>
      <c r="D56" s="42">
        <v>44</v>
      </c>
      <c r="E56" s="42">
        <v>7</v>
      </c>
      <c r="F56" s="42">
        <v>34</v>
      </c>
      <c r="G56" s="42">
        <v>20</v>
      </c>
      <c r="H56" s="42">
        <v>304</v>
      </c>
      <c r="I56" s="42">
        <v>5746</v>
      </c>
      <c r="J56" s="42">
        <v>25</v>
      </c>
      <c r="K56" s="42">
        <v>17</v>
      </c>
      <c r="L56" s="42">
        <v>22</v>
      </c>
      <c r="M56" s="42">
        <v>17</v>
      </c>
      <c r="N56" s="42">
        <v>6414</v>
      </c>
      <c r="O56" s="42">
        <v>57.28981</v>
      </c>
      <c r="P56" s="42">
        <v>6471.28981</v>
      </c>
    </row>
    <row r="57" spans="2:16" ht="15" customHeight="1">
      <c r="B57" s="2" t="s">
        <v>27</v>
      </c>
      <c r="C57" s="42">
        <v>14</v>
      </c>
      <c r="D57" s="42">
        <v>9</v>
      </c>
      <c r="E57" s="42">
        <v>1</v>
      </c>
      <c r="F57" s="42">
        <v>1</v>
      </c>
      <c r="G57" s="42">
        <v>1</v>
      </c>
      <c r="H57" s="42">
        <v>6</v>
      </c>
      <c r="I57" s="42">
        <v>3</v>
      </c>
      <c r="J57" s="42">
        <v>1784</v>
      </c>
      <c r="K57" s="42">
        <v>1</v>
      </c>
      <c r="L57" s="42">
        <v>110</v>
      </c>
      <c r="M57" s="42">
        <v>0</v>
      </c>
      <c r="N57" s="42">
        <v>1930</v>
      </c>
      <c r="O57" s="42">
        <v>51.105650000000004</v>
      </c>
      <c r="P57" s="42">
        <v>1981.10565</v>
      </c>
    </row>
    <row r="58" spans="2:16" ht="15" customHeight="1">
      <c r="B58" s="2" t="s">
        <v>111</v>
      </c>
      <c r="C58" s="42">
        <v>1</v>
      </c>
      <c r="D58" s="42">
        <v>0</v>
      </c>
      <c r="E58" s="42">
        <v>1</v>
      </c>
      <c r="F58" s="42">
        <v>0</v>
      </c>
      <c r="G58" s="42">
        <v>5</v>
      </c>
      <c r="H58" s="42">
        <v>4</v>
      </c>
      <c r="I58" s="42">
        <v>6</v>
      </c>
      <c r="J58" s="42">
        <v>0</v>
      </c>
      <c r="K58" s="42">
        <v>1553</v>
      </c>
      <c r="L58" s="42">
        <v>8</v>
      </c>
      <c r="M58" s="42">
        <v>2</v>
      </c>
      <c r="N58" s="42">
        <v>1580</v>
      </c>
      <c r="O58" s="42">
        <v>1.02157</v>
      </c>
      <c r="P58" s="42">
        <v>1581.02157</v>
      </c>
    </row>
    <row r="59" spans="2:16" ht="15" customHeight="1">
      <c r="B59" s="2" t="s">
        <v>113</v>
      </c>
      <c r="C59" s="42"/>
      <c r="D59" s="42"/>
      <c r="E59" s="42"/>
      <c r="F59" s="42"/>
      <c r="G59" s="42"/>
      <c r="H59" s="42"/>
      <c r="I59" s="42"/>
      <c r="J59" s="42"/>
      <c r="K59" s="42"/>
      <c r="L59" s="42"/>
      <c r="M59" s="42"/>
      <c r="N59" s="42"/>
      <c r="O59" s="42"/>
      <c r="P59" s="42">
        <v>0</v>
      </c>
    </row>
    <row r="60" spans="2:16" ht="15" customHeight="1">
      <c r="B60" s="5" t="s">
        <v>33</v>
      </c>
      <c r="C60" s="42">
        <v>1011</v>
      </c>
      <c r="D60" s="42">
        <v>75</v>
      </c>
      <c r="E60" s="42">
        <v>508</v>
      </c>
      <c r="F60" s="42">
        <v>26</v>
      </c>
      <c r="G60" s="42">
        <v>16</v>
      </c>
      <c r="H60" s="42">
        <v>1627</v>
      </c>
      <c r="I60" s="42">
        <v>178</v>
      </c>
      <c r="J60" s="42">
        <v>17</v>
      </c>
      <c r="K60" s="42">
        <v>14</v>
      </c>
      <c r="L60" s="42">
        <v>23</v>
      </c>
      <c r="M60" s="42">
        <v>452</v>
      </c>
      <c r="N60" s="42">
        <v>3947</v>
      </c>
      <c r="O60" s="42"/>
      <c r="P60" s="42">
        <v>3947</v>
      </c>
    </row>
    <row r="61" spans="2:16" ht="15" customHeight="1">
      <c r="B61" s="5" t="s">
        <v>14</v>
      </c>
      <c r="C61" s="42">
        <v>9743</v>
      </c>
      <c r="D61" s="42">
        <v>9956</v>
      </c>
      <c r="E61" s="42">
        <v>5591</v>
      </c>
      <c r="F61" s="42">
        <v>2448</v>
      </c>
      <c r="G61" s="42">
        <v>1909</v>
      </c>
      <c r="H61" s="42">
        <v>10843</v>
      </c>
      <c r="I61" s="42">
        <v>8343</v>
      </c>
      <c r="J61" s="42">
        <v>3307</v>
      </c>
      <c r="K61" s="42">
        <v>2410</v>
      </c>
      <c r="L61" s="42">
        <v>831</v>
      </c>
      <c r="M61" s="42">
        <v>587</v>
      </c>
      <c r="N61" s="42">
        <v>55968</v>
      </c>
      <c r="O61" s="42">
        <v>1121.8108699999993</v>
      </c>
      <c r="P61" s="42">
        <v>57089.81087</v>
      </c>
    </row>
    <row r="62" spans="2:16" ht="12.75">
      <c r="B62" s="149" t="s">
        <v>136</v>
      </c>
      <c r="C62" s="149"/>
      <c r="D62" s="149"/>
      <c r="E62" s="149"/>
      <c r="F62" s="149"/>
      <c r="G62" s="149"/>
      <c r="H62" s="149"/>
      <c r="I62" s="149"/>
      <c r="J62" s="149"/>
      <c r="K62" s="149"/>
      <c r="L62" s="149"/>
      <c r="M62" s="149"/>
      <c r="N62" s="149"/>
      <c r="O62" s="149"/>
      <c r="P62" s="149"/>
    </row>
    <row r="63" spans="2:16" ht="12.75">
      <c r="B63" s="177"/>
      <c r="C63" s="177"/>
      <c r="D63" s="177"/>
      <c r="E63" s="177"/>
      <c r="F63" s="177"/>
      <c r="G63" s="177"/>
      <c r="H63" s="177"/>
      <c r="I63" s="177"/>
      <c r="J63" s="177"/>
      <c r="K63" s="177"/>
      <c r="L63" s="177"/>
      <c r="M63" s="177"/>
      <c r="N63" s="177"/>
      <c r="O63" s="177"/>
      <c r="P63" s="177"/>
    </row>
    <row r="67" spans="1:16" ht="16.5">
      <c r="A67" s="21"/>
      <c r="B67" s="127" t="s">
        <v>123</v>
      </c>
      <c r="C67" s="127"/>
      <c r="D67" s="127"/>
      <c r="E67" s="127"/>
      <c r="F67" s="127"/>
      <c r="G67" s="127"/>
      <c r="H67" s="127"/>
      <c r="I67" s="127"/>
      <c r="J67" s="127"/>
      <c r="K67" s="127"/>
      <c r="L67" s="127"/>
      <c r="M67" s="127"/>
      <c r="N67" s="127"/>
      <c r="O67" s="127"/>
      <c r="P67" s="127"/>
    </row>
    <row r="69" spans="2:16" ht="12.75" customHeight="1">
      <c r="B69" s="156"/>
      <c r="C69" s="155" t="s">
        <v>31</v>
      </c>
      <c r="D69" s="155"/>
      <c r="E69" s="155"/>
      <c r="F69" s="155"/>
      <c r="G69" s="155"/>
      <c r="H69" s="155"/>
      <c r="I69" s="155"/>
      <c r="J69" s="155"/>
      <c r="K69" s="155"/>
      <c r="L69" s="155"/>
      <c r="M69" s="155"/>
      <c r="N69" s="158" t="s">
        <v>34</v>
      </c>
      <c r="O69" s="158" t="s">
        <v>32</v>
      </c>
      <c r="P69" s="155" t="s">
        <v>14</v>
      </c>
    </row>
    <row r="70" spans="2:16" ht="12.75">
      <c r="B70" s="157"/>
      <c r="C70" s="1" t="s">
        <v>15</v>
      </c>
      <c r="D70" s="1" t="s">
        <v>16</v>
      </c>
      <c r="E70" s="1" t="s">
        <v>17</v>
      </c>
      <c r="F70" s="1" t="s">
        <v>18</v>
      </c>
      <c r="G70" s="1" t="s">
        <v>19</v>
      </c>
      <c r="H70" s="1" t="s">
        <v>20</v>
      </c>
      <c r="I70" s="1" t="s">
        <v>21</v>
      </c>
      <c r="J70" s="1" t="s">
        <v>22</v>
      </c>
      <c r="K70" s="1" t="s">
        <v>23</v>
      </c>
      <c r="L70" s="1">
        <v>88</v>
      </c>
      <c r="M70" s="1">
        <v>99</v>
      </c>
      <c r="N70" s="159"/>
      <c r="O70" s="159"/>
      <c r="P70" s="155"/>
    </row>
    <row r="71" spans="2:16" ht="15" customHeight="1">
      <c r="B71" s="2" t="s">
        <v>24</v>
      </c>
      <c r="C71" s="42">
        <v>8102</v>
      </c>
      <c r="D71" s="42">
        <v>981</v>
      </c>
      <c r="E71" s="42">
        <v>1297</v>
      </c>
      <c r="F71" s="42">
        <v>954</v>
      </c>
      <c r="G71" s="42">
        <v>471</v>
      </c>
      <c r="H71" s="42">
        <v>1501</v>
      </c>
      <c r="I71" s="42">
        <v>1512</v>
      </c>
      <c r="J71" s="42">
        <v>388</v>
      </c>
      <c r="K71" s="42">
        <v>372</v>
      </c>
      <c r="L71" s="42">
        <v>400</v>
      </c>
      <c r="M71" s="42">
        <v>15</v>
      </c>
      <c r="N71" s="42">
        <v>15993</v>
      </c>
      <c r="O71" s="42">
        <v>445.80370999999997</v>
      </c>
      <c r="P71" s="42">
        <v>16438.80371</v>
      </c>
    </row>
    <row r="72" spans="2:16" ht="15" customHeight="1">
      <c r="B72" s="59" t="s">
        <v>166</v>
      </c>
      <c r="C72" s="42">
        <v>53</v>
      </c>
      <c r="D72" s="42">
        <v>9467</v>
      </c>
      <c r="E72" s="42">
        <v>95</v>
      </c>
      <c r="F72" s="42">
        <v>2</v>
      </c>
      <c r="G72" s="42">
        <v>6</v>
      </c>
      <c r="H72" s="42">
        <v>22</v>
      </c>
      <c r="I72" s="42">
        <v>14</v>
      </c>
      <c r="J72" s="42">
        <v>619</v>
      </c>
      <c r="K72" s="42">
        <v>3</v>
      </c>
      <c r="L72" s="42">
        <v>155</v>
      </c>
      <c r="M72" s="42">
        <v>8</v>
      </c>
      <c r="N72" s="42">
        <v>10444</v>
      </c>
      <c r="O72" s="42">
        <v>356.9716900000001</v>
      </c>
      <c r="P72" s="42">
        <v>10800.97169</v>
      </c>
    </row>
    <row r="73" spans="2:16" ht="15" customHeight="1">
      <c r="B73" s="2" t="s">
        <v>28</v>
      </c>
      <c r="C73" s="42">
        <v>23</v>
      </c>
      <c r="D73" s="42">
        <v>11</v>
      </c>
      <c r="E73" s="42">
        <v>3487</v>
      </c>
      <c r="F73" s="42">
        <v>0</v>
      </c>
      <c r="G73" s="42">
        <v>2</v>
      </c>
      <c r="H73" s="42">
        <v>6</v>
      </c>
      <c r="I73" s="42">
        <v>5</v>
      </c>
      <c r="J73" s="42">
        <v>2</v>
      </c>
      <c r="K73" s="42">
        <v>0</v>
      </c>
      <c r="L73" s="42">
        <v>16</v>
      </c>
      <c r="M73" s="42">
        <v>1</v>
      </c>
      <c r="N73" s="42">
        <v>3553</v>
      </c>
      <c r="O73" s="42">
        <v>98.93914999999997</v>
      </c>
      <c r="P73" s="42">
        <v>3651.93915</v>
      </c>
    </row>
    <row r="74" spans="2:16" ht="15" customHeight="1">
      <c r="B74" s="2" t="s">
        <v>29</v>
      </c>
      <c r="C74" s="42">
        <v>6</v>
      </c>
      <c r="D74" s="42">
        <v>6</v>
      </c>
      <c r="E74" s="42">
        <v>19</v>
      </c>
      <c r="F74" s="42">
        <v>1461</v>
      </c>
      <c r="G74" s="42">
        <v>0</v>
      </c>
      <c r="H74" s="42">
        <v>7</v>
      </c>
      <c r="I74" s="42">
        <v>4</v>
      </c>
      <c r="J74" s="42">
        <v>1</v>
      </c>
      <c r="K74" s="42">
        <v>0</v>
      </c>
      <c r="L74" s="42">
        <v>47</v>
      </c>
      <c r="M74" s="42">
        <v>0</v>
      </c>
      <c r="N74" s="42">
        <v>1551</v>
      </c>
      <c r="O74" s="42">
        <v>18.29338</v>
      </c>
      <c r="P74" s="42">
        <v>1569.29338</v>
      </c>
    </row>
    <row r="75" spans="2:16" ht="15" customHeight="1">
      <c r="B75" s="2" t="s">
        <v>30</v>
      </c>
      <c r="C75" s="42">
        <v>3</v>
      </c>
      <c r="D75" s="42">
        <v>2</v>
      </c>
      <c r="E75" s="42">
        <v>1</v>
      </c>
      <c r="F75" s="42">
        <v>0</v>
      </c>
      <c r="G75" s="42">
        <v>1412</v>
      </c>
      <c r="H75" s="42">
        <v>6</v>
      </c>
      <c r="I75" s="42">
        <v>1</v>
      </c>
      <c r="J75" s="42">
        <v>2</v>
      </c>
      <c r="K75" s="42">
        <v>0</v>
      </c>
      <c r="L75" s="42">
        <v>8</v>
      </c>
      <c r="M75" s="42">
        <v>0</v>
      </c>
      <c r="N75" s="42">
        <v>1435</v>
      </c>
      <c r="O75" s="42">
        <v>6.3004</v>
      </c>
      <c r="P75" s="42">
        <v>1441.3004</v>
      </c>
    </row>
    <row r="76" spans="2:16" ht="15" customHeight="1">
      <c r="B76" s="2" t="s">
        <v>25</v>
      </c>
      <c r="C76" s="42">
        <v>180</v>
      </c>
      <c r="D76" s="42">
        <v>98</v>
      </c>
      <c r="E76" s="42">
        <v>188</v>
      </c>
      <c r="F76" s="42">
        <v>151</v>
      </c>
      <c r="G76" s="42">
        <v>56</v>
      </c>
      <c r="H76" s="42">
        <v>7847</v>
      </c>
      <c r="I76" s="42">
        <v>838</v>
      </c>
      <c r="J76" s="42">
        <v>73</v>
      </c>
      <c r="K76" s="42">
        <v>509</v>
      </c>
      <c r="L76" s="42">
        <v>59</v>
      </c>
      <c r="M76" s="42">
        <v>28</v>
      </c>
      <c r="N76" s="42">
        <v>10027</v>
      </c>
      <c r="O76" s="42">
        <v>124.45677999999998</v>
      </c>
      <c r="P76" s="42">
        <v>10151.45678</v>
      </c>
    </row>
    <row r="77" spans="2:16" ht="15" customHeight="1">
      <c r="B77" s="2" t="s">
        <v>80</v>
      </c>
      <c r="C77" s="42">
        <v>148</v>
      </c>
      <c r="D77" s="42">
        <v>37</v>
      </c>
      <c r="E77" s="42">
        <v>38</v>
      </c>
      <c r="F77" s="42">
        <v>19</v>
      </c>
      <c r="G77" s="42">
        <v>19</v>
      </c>
      <c r="H77" s="42">
        <v>233</v>
      </c>
      <c r="I77" s="42">
        <v>5744</v>
      </c>
      <c r="J77" s="42">
        <v>12</v>
      </c>
      <c r="K77" s="42">
        <v>22</v>
      </c>
      <c r="L77" s="42">
        <v>27</v>
      </c>
      <c r="M77" s="42">
        <v>14</v>
      </c>
      <c r="N77" s="42">
        <v>6313</v>
      </c>
      <c r="O77" s="42">
        <v>60.248059999999995</v>
      </c>
      <c r="P77" s="42">
        <v>6373.24806</v>
      </c>
    </row>
    <row r="78" spans="2:16" ht="15" customHeight="1">
      <c r="B78" s="2" t="s">
        <v>27</v>
      </c>
      <c r="C78" s="42">
        <v>21</v>
      </c>
      <c r="D78" s="42">
        <v>36</v>
      </c>
      <c r="E78" s="42">
        <v>6</v>
      </c>
      <c r="F78" s="42">
        <v>1</v>
      </c>
      <c r="G78" s="42">
        <v>0</v>
      </c>
      <c r="H78" s="42">
        <v>13</v>
      </c>
      <c r="I78" s="42">
        <v>14</v>
      </c>
      <c r="J78" s="42">
        <v>2255</v>
      </c>
      <c r="K78" s="42">
        <v>3</v>
      </c>
      <c r="L78" s="42">
        <v>118</v>
      </c>
      <c r="M78" s="42">
        <v>1</v>
      </c>
      <c r="N78" s="42">
        <v>2468</v>
      </c>
      <c r="O78" s="42">
        <v>99.15783999999998</v>
      </c>
      <c r="P78" s="42">
        <v>2567.15784</v>
      </c>
    </row>
    <row r="79" spans="1:16" ht="15" customHeight="1">
      <c r="A79" s="6"/>
      <c r="B79" s="2" t="s">
        <v>111</v>
      </c>
      <c r="C79" s="42">
        <v>6</v>
      </c>
      <c r="D79" s="42">
        <v>0</v>
      </c>
      <c r="E79" s="42">
        <v>13</v>
      </c>
      <c r="F79" s="42">
        <v>0</v>
      </c>
      <c r="G79" s="42">
        <v>3</v>
      </c>
      <c r="H79" s="42">
        <v>7</v>
      </c>
      <c r="I79" s="42">
        <v>5</v>
      </c>
      <c r="J79" s="42">
        <v>3</v>
      </c>
      <c r="K79" s="42">
        <v>1729</v>
      </c>
      <c r="L79" s="42">
        <v>6</v>
      </c>
      <c r="M79" s="42">
        <v>1</v>
      </c>
      <c r="N79" s="42">
        <v>1773</v>
      </c>
      <c r="O79" s="42">
        <v>1.40866</v>
      </c>
      <c r="P79" s="42">
        <v>1774.40866</v>
      </c>
    </row>
    <row r="80" spans="2:16" ht="15" customHeight="1">
      <c r="B80" s="2" t="s">
        <v>113</v>
      </c>
      <c r="C80" s="42"/>
      <c r="D80" s="42"/>
      <c r="E80" s="42"/>
      <c r="F80" s="42"/>
      <c r="G80" s="42"/>
      <c r="H80" s="42"/>
      <c r="I80" s="42"/>
      <c r="J80" s="42"/>
      <c r="K80" s="42"/>
      <c r="L80" s="42"/>
      <c r="M80" s="42"/>
      <c r="N80" s="42"/>
      <c r="O80" s="42"/>
      <c r="P80" s="42">
        <v>0</v>
      </c>
    </row>
    <row r="81" spans="2:16" ht="15" customHeight="1">
      <c r="B81" s="5" t="s">
        <v>33</v>
      </c>
      <c r="C81" s="42">
        <v>1199</v>
      </c>
      <c r="D81" s="42">
        <v>66</v>
      </c>
      <c r="E81" s="42">
        <v>657</v>
      </c>
      <c r="F81" s="42">
        <v>72</v>
      </c>
      <c r="G81" s="42">
        <v>22</v>
      </c>
      <c r="H81" s="42">
        <v>1593</v>
      </c>
      <c r="I81" s="42">
        <v>262</v>
      </c>
      <c r="J81" s="42">
        <v>46</v>
      </c>
      <c r="K81" s="42">
        <v>14</v>
      </c>
      <c r="L81" s="42">
        <v>14</v>
      </c>
      <c r="M81" s="42">
        <v>475</v>
      </c>
      <c r="N81" s="42">
        <v>4420</v>
      </c>
      <c r="O81" s="42"/>
      <c r="P81" s="42">
        <v>4420</v>
      </c>
    </row>
    <row r="82" spans="2:16" ht="15" customHeight="1">
      <c r="B82" s="5" t="s">
        <v>14</v>
      </c>
      <c r="C82" s="42">
        <v>9741</v>
      </c>
      <c r="D82" s="42">
        <v>10704</v>
      </c>
      <c r="E82" s="42">
        <v>5801</v>
      </c>
      <c r="F82" s="42">
        <v>2660</v>
      </c>
      <c r="G82" s="42">
        <v>1991</v>
      </c>
      <c r="H82" s="42">
        <v>11235</v>
      </c>
      <c r="I82" s="42">
        <v>8399</v>
      </c>
      <c r="J82" s="42">
        <v>3401</v>
      </c>
      <c r="K82" s="42">
        <v>2652</v>
      </c>
      <c r="L82" s="42">
        <v>850</v>
      </c>
      <c r="M82" s="42">
        <v>543</v>
      </c>
      <c r="N82" s="42">
        <v>57977</v>
      </c>
      <c r="O82" s="42">
        <v>1211.57967</v>
      </c>
      <c r="P82" s="42">
        <v>59188.57967</v>
      </c>
    </row>
    <row r="83" spans="2:16" ht="12.75">
      <c r="B83" s="149" t="s">
        <v>136</v>
      </c>
      <c r="C83" s="149"/>
      <c r="D83" s="149"/>
      <c r="E83" s="149"/>
      <c r="F83" s="149"/>
      <c r="G83" s="149"/>
      <c r="H83" s="149"/>
      <c r="I83" s="149"/>
      <c r="J83" s="149"/>
      <c r="K83" s="149"/>
      <c r="L83" s="149"/>
      <c r="M83" s="149"/>
      <c r="N83" s="149"/>
      <c r="O83" s="149"/>
      <c r="P83" s="149"/>
    </row>
    <row r="84" spans="2:16" ht="12.75">
      <c r="B84" s="177"/>
      <c r="C84" s="177"/>
      <c r="D84" s="177"/>
      <c r="E84" s="177"/>
      <c r="F84" s="177"/>
      <c r="G84" s="177"/>
      <c r="H84" s="177"/>
      <c r="I84" s="177"/>
      <c r="J84" s="177"/>
      <c r="K84" s="177"/>
      <c r="L84" s="177"/>
      <c r="M84" s="177"/>
      <c r="N84" s="177"/>
      <c r="O84" s="177"/>
      <c r="P84" s="177"/>
    </row>
    <row r="88" spans="1:16" ht="16.5">
      <c r="A88" s="21"/>
      <c r="B88" s="127" t="s">
        <v>220</v>
      </c>
      <c r="C88" s="127"/>
      <c r="D88" s="127"/>
      <c r="E88" s="127"/>
      <c r="F88" s="127"/>
      <c r="G88" s="127"/>
      <c r="H88" s="127"/>
      <c r="I88" s="127"/>
      <c r="J88" s="127"/>
      <c r="K88" s="127"/>
      <c r="L88" s="127"/>
      <c r="M88" s="127"/>
      <c r="N88" s="127"/>
      <c r="O88" s="127"/>
      <c r="P88" s="127"/>
    </row>
    <row r="90" spans="2:16" ht="12.75" customHeight="1">
      <c r="B90" s="156"/>
      <c r="C90" s="155" t="s">
        <v>31</v>
      </c>
      <c r="D90" s="155"/>
      <c r="E90" s="155"/>
      <c r="F90" s="155"/>
      <c r="G90" s="155"/>
      <c r="H90" s="155"/>
      <c r="I90" s="155"/>
      <c r="J90" s="155"/>
      <c r="K90" s="155"/>
      <c r="L90" s="155"/>
      <c r="M90" s="155"/>
      <c r="N90" s="158" t="s">
        <v>34</v>
      </c>
      <c r="O90" s="158" t="s">
        <v>32</v>
      </c>
      <c r="P90" s="155" t="s">
        <v>14</v>
      </c>
    </row>
    <row r="91" spans="2:16" ht="12.75">
      <c r="B91" s="157"/>
      <c r="C91" s="1" t="s">
        <v>15</v>
      </c>
      <c r="D91" s="1" t="s">
        <v>16</v>
      </c>
      <c r="E91" s="1" t="s">
        <v>17</v>
      </c>
      <c r="F91" s="1" t="s">
        <v>18</v>
      </c>
      <c r="G91" s="1" t="s">
        <v>19</v>
      </c>
      <c r="H91" s="1" t="s">
        <v>20</v>
      </c>
      <c r="I91" s="1" t="s">
        <v>21</v>
      </c>
      <c r="J91" s="1" t="s">
        <v>22</v>
      </c>
      <c r="K91" s="1" t="s">
        <v>23</v>
      </c>
      <c r="L91" s="1">
        <v>88</v>
      </c>
      <c r="M91" s="1">
        <v>99</v>
      </c>
      <c r="N91" s="159"/>
      <c r="O91" s="159"/>
      <c r="P91" s="155"/>
    </row>
    <row r="92" spans="2:16" ht="15" customHeight="1">
      <c r="B92" s="2" t="s">
        <v>24</v>
      </c>
      <c r="C92" s="42">
        <v>7986</v>
      </c>
      <c r="D92" s="42">
        <v>896</v>
      </c>
      <c r="E92" s="42">
        <v>1123</v>
      </c>
      <c r="F92" s="42">
        <v>971</v>
      </c>
      <c r="G92" s="42">
        <v>476</v>
      </c>
      <c r="H92" s="42">
        <v>1420</v>
      </c>
      <c r="I92" s="42">
        <v>1687</v>
      </c>
      <c r="J92" s="42">
        <v>374</v>
      </c>
      <c r="K92" s="42">
        <v>352</v>
      </c>
      <c r="L92" s="42">
        <v>371</v>
      </c>
      <c r="M92" s="42">
        <v>221</v>
      </c>
      <c r="N92" s="42">
        <v>15877</v>
      </c>
      <c r="O92" s="42">
        <v>342.48894525700007</v>
      </c>
      <c r="P92" s="42">
        <v>16219.488945257</v>
      </c>
    </row>
    <row r="93" spans="2:16" ht="15" customHeight="1">
      <c r="B93" s="59" t="s">
        <v>166</v>
      </c>
      <c r="C93" s="42">
        <v>50</v>
      </c>
      <c r="D93" s="42">
        <v>11003</v>
      </c>
      <c r="E93" s="42">
        <v>32</v>
      </c>
      <c r="F93" s="42">
        <v>9</v>
      </c>
      <c r="G93" s="42">
        <v>3</v>
      </c>
      <c r="H93" s="42">
        <v>33</v>
      </c>
      <c r="I93" s="42">
        <v>19</v>
      </c>
      <c r="J93" s="42">
        <v>526</v>
      </c>
      <c r="K93" s="42">
        <v>2</v>
      </c>
      <c r="L93" s="42">
        <v>160</v>
      </c>
      <c r="M93" s="42">
        <v>11</v>
      </c>
      <c r="N93" s="42">
        <v>11848</v>
      </c>
      <c r="O93" s="42">
        <v>360.8692364009998</v>
      </c>
      <c r="P93" s="42">
        <v>12208.869236401</v>
      </c>
    </row>
    <row r="94" spans="2:16" ht="15" customHeight="1">
      <c r="B94" s="2" t="s">
        <v>28</v>
      </c>
      <c r="C94" s="42">
        <v>12</v>
      </c>
      <c r="D94" s="42">
        <v>13</v>
      </c>
      <c r="E94" s="42">
        <v>4144</v>
      </c>
      <c r="F94" s="42">
        <v>1</v>
      </c>
      <c r="G94" s="42">
        <v>1</v>
      </c>
      <c r="H94" s="42">
        <v>6</v>
      </c>
      <c r="I94" s="42">
        <v>5</v>
      </c>
      <c r="J94" s="42">
        <v>3</v>
      </c>
      <c r="K94" s="42">
        <v>0</v>
      </c>
      <c r="L94" s="42">
        <v>38</v>
      </c>
      <c r="M94" s="42">
        <v>2</v>
      </c>
      <c r="N94" s="42">
        <v>4225</v>
      </c>
      <c r="O94" s="42">
        <v>89.11188904800008</v>
      </c>
      <c r="P94" s="42">
        <v>4314.111889048</v>
      </c>
    </row>
    <row r="95" spans="2:16" ht="15" customHeight="1">
      <c r="B95" s="2" t="s">
        <v>29</v>
      </c>
      <c r="C95" s="42">
        <v>4</v>
      </c>
      <c r="D95" s="42">
        <v>2</v>
      </c>
      <c r="E95" s="42">
        <v>1</v>
      </c>
      <c r="F95" s="42">
        <v>1527</v>
      </c>
      <c r="G95" s="42">
        <v>2</v>
      </c>
      <c r="H95" s="42">
        <v>6</v>
      </c>
      <c r="I95" s="42">
        <v>4</v>
      </c>
      <c r="J95" s="42">
        <v>0</v>
      </c>
      <c r="K95" s="42">
        <v>0</v>
      </c>
      <c r="L95" s="42">
        <v>58</v>
      </c>
      <c r="M95" s="42">
        <v>0</v>
      </c>
      <c r="N95" s="42">
        <v>1604</v>
      </c>
      <c r="O95" s="42">
        <v>5.861058455</v>
      </c>
      <c r="P95" s="42">
        <v>1609.861058455</v>
      </c>
    </row>
    <row r="96" spans="2:16" ht="15" customHeight="1">
      <c r="B96" s="2" t="s">
        <v>30</v>
      </c>
      <c r="C96" s="42">
        <v>0</v>
      </c>
      <c r="D96" s="42">
        <v>0</v>
      </c>
      <c r="E96" s="42">
        <v>0</v>
      </c>
      <c r="F96" s="42">
        <v>0</v>
      </c>
      <c r="G96" s="42">
        <v>1333</v>
      </c>
      <c r="H96" s="42">
        <v>4</v>
      </c>
      <c r="I96" s="42">
        <v>1</v>
      </c>
      <c r="J96" s="42">
        <v>0</v>
      </c>
      <c r="K96" s="42">
        <v>0</v>
      </c>
      <c r="L96" s="42">
        <v>3</v>
      </c>
      <c r="M96" s="42">
        <v>0</v>
      </c>
      <c r="N96" s="42">
        <v>1341</v>
      </c>
      <c r="O96" s="42">
        <v>4.789820552999999</v>
      </c>
      <c r="P96" s="42">
        <v>1345.789820553</v>
      </c>
    </row>
    <row r="97" spans="2:16" ht="15" customHeight="1">
      <c r="B97" s="2" t="s">
        <v>25</v>
      </c>
      <c r="C97" s="42">
        <v>177</v>
      </c>
      <c r="D97" s="42">
        <v>112</v>
      </c>
      <c r="E97" s="42">
        <v>148</v>
      </c>
      <c r="F97" s="42">
        <v>60</v>
      </c>
      <c r="G97" s="42">
        <v>78</v>
      </c>
      <c r="H97" s="42">
        <v>8403</v>
      </c>
      <c r="I97" s="42">
        <v>782</v>
      </c>
      <c r="J97" s="42">
        <v>103</v>
      </c>
      <c r="K97" s="42">
        <v>542</v>
      </c>
      <c r="L97" s="42">
        <v>53</v>
      </c>
      <c r="M97" s="42">
        <v>15</v>
      </c>
      <c r="N97" s="42">
        <v>10473</v>
      </c>
      <c r="O97" s="42">
        <v>134.4890739950001</v>
      </c>
      <c r="P97" s="42">
        <v>10607.489073995</v>
      </c>
    </row>
    <row r="98" spans="2:16" ht="15" customHeight="1">
      <c r="B98" s="2" t="s">
        <v>80</v>
      </c>
      <c r="C98" s="42">
        <v>143</v>
      </c>
      <c r="D98" s="42">
        <v>32</v>
      </c>
      <c r="E98" s="42">
        <v>9</v>
      </c>
      <c r="F98" s="42">
        <v>22</v>
      </c>
      <c r="G98" s="42">
        <v>16</v>
      </c>
      <c r="H98" s="42">
        <v>244</v>
      </c>
      <c r="I98" s="42">
        <v>5763</v>
      </c>
      <c r="J98" s="42">
        <v>10</v>
      </c>
      <c r="K98" s="42">
        <v>48</v>
      </c>
      <c r="L98" s="42">
        <v>19</v>
      </c>
      <c r="M98" s="42">
        <v>8</v>
      </c>
      <c r="N98" s="42">
        <v>6314</v>
      </c>
      <c r="O98" s="42">
        <v>45.973941433</v>
      </c>
      <c r="P98" s="42">
        <v>6359.973941433</v>
      </c>
    </row>
    <row r="99" spans="2:16" ht="15" customHeight="1">
      <c r="B99" s="2" t="s">
        <v>27</v>
      </c>
      <c r="C99" s="42">
        <v>26</v>
      </c>
      <c r="D99" s="42">
        <v>23</v>
      </c>
      <c r="E99" s="42">
        <v>2</v>
      </c>
      <c r="F99" s="42">
        <v>9</v>
      </c>
      <c r="G99" s="42">
        <v>0</v>
      </c>
      <c r="H99" s="42">
        <v>3</v>
      </c>
      <c r="I99" s="42">
        <v>15</v>
      </c>
      <c r="J99" s="42">
        <v>2796</v>
      </c>
      <c r="K99" s="42">
        <v>0</v>
      </c>
      <c r="L99" s="42">
        <v>159</v>
      </c>
      <c r="M99" s="42">
        <v>1</v>
      </c>
      <c r="N99" s="42">
        <v>3034</v>
      </c>
      <c r="O99" s="42">
        <v>118.78077123300001</v>
      </c>
      <c r="P99" s="42">
        <v>3152.780771233</v>
      </c>
    </row>
    <row r="100" spans="1:16" ht="15" customHeight="1">
      <c r="A100" s="6"/>
      <c r="B100" s="2" t="s">
        <v>111</v>
      </c>
      <c r="C100" s="42">
        <v>3</v>
      </c>
      <c r="D100" s="42">
        <v>1</v>
      </c>
      <c r="E100" s="42">
        <v>0</v>
      </c>
      <c r="F100" s="42">
        <v>3</v>
      </c>
      <c r="G100" s="42">
        <v>4</v>
      </c>
      <c r="H100" s="42">
        <v>6</v>
      </c>
      <c r="I100" s="42">
        <v>3</v>
      </c>
      <c r="J100" s="42">
        <v>0</v>
      </c>
      <c r="K100" s="42">
        <v>1494</v>
      </c>
      <c r="L100" s="42">
        <v>2</v>
      </c>
      <c r="M100" s="42">
        <v>2</v>
      </c>
      <c r="N100" s="42">
        <v>1518</v>
      </c>
      <c r="O100" s="42">
        <v>1.302016703</v>
      </c>
      <c r="P100" s="42">
        <v>1519.302016703</v>
      </c>
    </row>
    <row r="101" spans="2:16" ht="15" customHeight="1">
      <c r="B101" s="2" t="s">
        <v>113</v>
      </c>
      <c r="C101" s="42"/>
      <c r="D101" s="42"/>
      <c r="E101" s="42"/>
      <c r="F101" s="42"/>
      <c r="G101" s="42"/>
      <c r="H101" s="42"/>
      <c r="I101" s="42"/>
      <c r="J101" s="42"/>
      <c r="K101" s="42"/>
      <c r="L101" s="42"/>
      <c r="M101" s="42"/>
      <c r="N101" s="42"/>
      <c r="O101" s="42"/>
      <c r="P101" s="42">
        <v>0</v>
      </c>
    </row>
    <row r="102" spans="2:16" ht="15" customHeight="1">
      <c r="B102" s="5" t="s">
        <v>33</v>
      </c>
      <c r="C102" s="42">
        <v>940</v>
      </c>
      <c r="D102" s="42">
        <v>16</v>
      </c>
      <c r="E102" s="42">
        <v>709</v>
      </c>
      <c r="F102" s="42">
        <v>83</v>
      </c>
      <c r="G102" s="42">
        <v>22</v>
      </c>
      <c r="H102" s="42">
        <v>1435</v>
      </c>
      <c r="I102" s="42">
        <v>287</v>
      </c>
      <c r="J102" s="42">
        <v>12</v>
      </c>
      <c r="K102" s="42">
        <v>16</v>
      </c>
      <c r="L102" s="42">
        <v>0</v>
      </c>
      <c r="M102" s="42">
        <v>165</v>
      </c>
      <c r="N102" s="42">
        <v>3685</v>
      </c>
      <c r="O102" s="42"/>
      <c r="P102" s="42">
        <v>3685</v>
      </c>
    </row>
    <row r="103" spans="2:16" ht="15" customHeight="1">
      <c r="B103" s="5" t="s">
        <v>14</v>
      </c>
      <c r="C103" s="42">
        <v>9341</v>
      </c>
      <c r="D103" s="42">
        <v>12098</v>
      </c>
      <c r="E103" s="42">
        <v>6168</v>
      </c>
      <c r="F103" s="42">
        <v>2685</v>
      </c>
      <c r="G103" s="42">
        <v>1935</v>
      </c>
      <c r="H103" s="42">
        <v>11560</v>
      </c>
      <c r="I103" s="42">
        <v>8566</v>
      </c>
      <c r="J103" s="42">
        <v>3824</v>
      </c>
      <c r="K103" s="42">
        <v>2454</v>
      </c>
      <c r="L103" s="42">
        <v>863</v>
      </c>
      <c r="M103" s="42">
        <v>425</v>
      </c>
      <c r="N103" s="42">
        <v>59919</v>
      </c>
      <c r="O103" s="42">
        <v>1103.6667530779998</v>
      </c>
      <c r="P103" s="42">
        <v>61022.666753078</v>
      </c>
    </row>
    <row r="104" spans="2:16" ht="12.75">
      <c r="B104" s="149" t="s">
        <v>136</v>
      </c>
      <c r="C104" s="149"/>
      <c r="D104" s="149"/>
      <c r="E104" s="149"/>
      <c r="F104" s="149"/>
      <c r="G104" s="149"/>
      <c r="H104" s="149"/>
      <c r="I104" s="149"/>
      <c r="J104" s="149"/>
      <c r="K104" s="149"/>
      <c r="L104" s="149"/>
      <c r="M104" s="149"/>
      <c r="N104" s="149"/>
      <c r="O104" s="149"/>
      <c r="P104" s="149"/>
    </row>
    <row r="105" spans="2:16" ht="12.75">
      <c r="B105" s="177"/>
      <c r="C105" s="177"/>
      <c r="D105" s="177"/>
      <c r="E105" s="177"/>
      <c r="F105" s="177"/>
      <c r="G105" s="177"/>
      <c r="H105" s="177"/>
      <c r="I105" s="177"/>
      <c r="J105" s="177"/>
      <c r="K105" s="177"/>
      <c r="L105" s="177"/>
      <c r="M105" s="177"/>
      <c r="N105" s="177"/>
      <c r="O105" s="177"/>
      <c r="P105" s="177"/>
    </row>
  </sheetData>
  <mergeCells count="30">
    <mergeCell ref="B104:P105"/>
    <mergeCell ref="B90:B91"/>
    <mergeCell ref="C90:M90"/>
    <mergeCell ref="N90:N91"/>
    <mergeCell ref="O90:O91"/>
    <mergeCell ref="P90:P91"/>
    <mergeCell ref="B6:B7"/>
    <mergeCell ref="C6:M6"/>
    <mergeCell ref="B20:P21"/>
    <mergeCell ref="N6:N7"/>
    <mergeCell ref="O6:O7"/>
    <mergeCell ref="P6:P7"/>
    <mergeCell ref="B48:B49"/>
    <mergeCell ref="P27:P28"/>
    <mergeCell ref="B27:B28"/>
    <mergeCell ref="C27:M27"/>
    <mergeCell ref="N27:N28"/>
    <mergeCell ref="O27:O28"/>
    <mergeCell ref="B41:P42"/>
    <mergeCell ref="C48:M48"/>
    <mergeCell ref="N48:N49"/>
    <mergeCell ref="O48:O49"/>
    <mergeCell ref="P48:P49"/>
    <mergeCell ref="B83:P84"/>
    <mergeCell ref="B69:B70"/>
    <mergeCell ref="C69:M69"/>
    <mergeCell ref="N69:N70"/>
    <mergeCell ref="O69:O70"/>
    <mergeCell ref="P69:P70"/>
    <mergeCell ref="B62:P63"/>
  </mergeCells>
  <hyperlinks>
    <hyperlink ref="A1" location="ÍNDICE!A1" display="Índice"/>
  </hyperlinks>
  <printOptions/>
  <pageMargins left="0.75" right="0.75" top="1" bottom="1" header="0" footer="0"/>
  <pageSetup horizontalDpi="200" verticalDpi="200"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Q104"/>
  <sheetViews>
    <sheetView showGridLines="0" showRowColHeaders="0" zoomScale="80" zoomScaleNormal="80" workbookViewId="0" topLeftCell="A77">
      <selection activeCell="N117" sqref="N117"/>
    </sheetView>
  </sheetViews>
  <sheetFormatPr defaultColWidth="11.421875" defaultRowHeight="12.75"/>
  <cols>
    <col min="2" max="2" width="22.7109375" style="0" customWidth="1"/>
    <col min="3" max="3" width="8.8515625" style="0" customWidth="1"/>
    <col min="4" max="5" width="8.57421875" style="0" bestFit="1" customWidth="1"/>
    <col min="6" max="6" width="7.8515625" style="0" bestFit="1" customWidth="1"/>
    <col min="7" max="7" width="7.421875" style="0" bestFit="1" customWidth="1"/>
    <col min="8" max="8" width="8.8515625" style="0" bestFit="1" customWidth="1"/>
    <col min="9" max="9" width="8.28125" style="0" bestFit="1" customWidth="1"/>
    <col min="10" max="10" width="7.8515625" style="0" customWidth="1"/>
    <col min="11" max="11" width="7.421875" style="0" customWidth="1"/>
    <col min="12" max="12" width="7.00390625" style="0" bestFit="1" customWidth="1"/>
    <col min="13" max="13" width="10.00390625" style="0" bestFit="1" customWidth="1"/>
    <col min="14" max="14" width="10.140625" style="0" bestFit="1" customWidth="1"/>
    <col min="15" max="15" width="11.57421875" style="0" bestFit="1" customWidth="1"/>
    <col min="16" max="16" width="9.7109375" style="0" customWidth="1"/>
  </cols>
  <sheetData>
    <row r="1" spans="1:16" s="50" customFormat="1" ht="12.75">
      <c r="A1" s="91" t="s">
        <v>192</v>
      </c>
      <c r="B1" s="99"/>
      <c r="C1" s="52"/>
      <c r="D1" s="52"/>
      <c r="E1" s="52"/>
      <c r="F1" s="52"/>
      <c r="G1" s="52"/>
      <c r="H1" s="52"/>
      <c r="I1" s="52"/>
      <c r="J1" s="52"/>
      <c r="K1" s="52"/>
      <c r="L1" s="52"/>
      <c r="M1" s="52"/>
      <c r="N1" s="52"/>
      <c r="O1" s="52"/>
      <c r="P1" s="52"/>
    </row>
    <row r="2" s="50" customFormat="1" ht="12.75"/>
    <row r="3" spans="2:17" s="53" customFormat="1" ht="16.5">
      <c r="B3" s="127" t="s">
        <v>148</v>
      </c>
      <c r="C3" s="127"/>
      <c r="D3" s="127"/>
      <c r="E3" s="127"/>
      <c r="F3" s="127"/>
      <c r="G3" s="127"/>
      <c r="H3" s="127"/>
      <c r="I3" s="127"/>
      <c r="J3" s="127"/>
      <c r="K3" s="127"/>
      <c r="L3" s="127"/>
      <c r="M3" s="127"/>
      <c r="N3" s="127"/>
      <c r="O3" s="127"/>
      <c r="P3" s="127"/>
      <c r="Q3" s="21"/>
    </row>
    <row r="4" s="53" customFormat="1" ht="12.75" customHeight="1"/>
    <row r="5" spans="2:16" s="54" customFormat="1" ht="12.75" customHeight="1">
      <c r="B5" s="170"/>
      <c r="C5" s="172" t="s">
        <v>31</v>
      </c>
      <c r="D5" s="172"/>
      <c r="E5" s="172"/>
      <c r="F5" s="172"/>
      <c r="G5" s="172"/>
      <c r="H5" s="172"/>
      <c r="I5" s="172"/>
      <c r="J5" s="172"/>
      <c r="K5" s="172"/>
      <c r="L5" s="172"/>
      <c r="M5" s="172"/>
      <c r="N5" s="174" t="s">
        <v>34</v>
      </c>
      <c r="O5" s="179" t="s">
        <v>147</v>
      </c>
      <c r="P5" s="172" t="s">
        <v>14</v>
      </c>
    </row>
    <row r="6" spans="2:16" s="54" customFormat="1" ht="12.75">
      <c r="B6" s="171"/>
      <c r="C6" s="55" t="s">
        <v>15</v>
      </c>
      <c r="D6" s="55" t="s">
        <v>16</v>
      </c>
      <c r="E6" s="55" t="s">
        <v>17</v>
      </c>
      <c r="F6" s="55" t="s">
        <v>18</v>
      </c>
      <c r="G6" s="55" t="s">
        <v>19</v>
      </c>
      <c r="H6" s="55" t="s">
        <v>20</v>
      </c>
      <c r="I6" s="55" t="s">
        <v>21</v>
      </c>
      <c r="J6" s="55" t="s">
        <v>22</v>
      </c>
      <c r="K6" s="55" t="s">
        <v>23</v>
      </c>
      <c r="L6" s="55">
        <v>88</v>
      </c>
      <c r="M6" s="55">
        <v>99</v>
      </c>
      <c r="N6" s="175"/>
      <c r="O6" s="157"/>
      <c r="P6" s="172"/>
    </row>
    <row r="7" spans="2:16" s="54" customFormat="1" ht="15" customHeight="1">
      <c r="B7" s="57" t="s">
        <v>24</v>
      </c>
      <c r="C7" s="56">
        <v>60723</v>
      </c>
      <c r="D7" s="56">
        <v>3682</v>
      </c>
      <c r="E7" s="56">
        <v>4037</v>
      </c>
      <c r="F7" s="56">
        <v>4221</v>
      </c>
      <c r="G7" s="56">
        <v>1680</v>
      </c>
      <c r="H7" s="56">
        <v>4583</v>
      </c>
      <c r="I7" s="56">
        <v>8505</v>
      </c>
      <c r="J7" s="56">
        <v>2002</v>
      </c>
      <c r="K7" s="56">
        <v>1215</v>
      </c>
      <c r="L7" s="56">
        <v>169</v>
      </c>
      <c r="M7" s="56">
        <v>170</v>
      </c>
      <c r="N7" s="56">
        <v>90987</v>
      </c>
      <c r="O7" s="56">
        <v>5844</v>
      </c>
      <c r="P7" s="56">
        <v>96831</v>
      </c>
    </row>
    <row r="8" spans="2:16" s="54" customFormat="1" ht="15" customHeight="1">
      <c r="B8" s="59" t="s">
        <v>166</v>
      </c>
      <c r="C8" s="56">
        <v>494</v>
      </c>
      <c r="D8" s="56">
        <v>89355</v>
      </c>
      <c r="E8" s="56">
        <v>142</v>
      </c>
      <c r="F8" s="56">
        <v>36</v>
      </c>
      <c r="G8" s="56">
        <v>67</v>
      </c>
      <c r="H8" s="56">
        <v>308</v>
      </c>
      <c r="I8" s="56">
        <v>65</v>
      </c>
      <c r="J8" s="56">
        <v>6386</v>
      </c>
      <c r="K8" s="56">
        <v>90</v>
      </c>
      <c r="L8" s="56">
        <v>981</v>
      </c>
      <c r="M8" s="56">
        <v>166</v>
      </c>
      <c r="N8" s="56">
        <v>98090</v>
      </c>
      <c r="O8" s="56">
        <v>3458</v>
      </c>
      <c r="P8" s="56">
        <v>101548</v>
      </c>
    </row>
    <row r="9" spans="2:16" s="54" customFormat="1" ht="15" customHeight="1">
      <c r="B9" s="57" t="s">
        <v>28</v>
      </c>
      <c r="C9" s="56">
        <v>68</v>
      </c>
      <c r="D9" s="56">
        <v>23</v>
      </c>
      <c r="E9" s="56">
        <v>35911</v>
      </c>
      <c r="F9" s="56">
        <v>4</v>
      </c>
      <c r="G9" s="56">
        <v>0</v>
      </c>
      <c r="H9" s="56">
        <v>49</v>
      </c>
      <c r="I9" s="56">
        <v>32</v>
      </c>
      <c r="J9" s="56">
        <v>12</v>
      </c>
      <c r="K9" s="56">
        <v>0</v>
      </c>
      <c r="L9" s="56">
        <v>310</v>
      </c>
      <c r="M9" s="56">
        <v>41</v>
      </c>
      <c r="N9" s="56">
        <v>36450</v>
      </c>
      <c r="O9" s="56">
        <v>740</v>
      </c>
      <c r="P9" s="56">
        <v>37190</v>
      </c>
    </row>
    <row r="10" spans="2:16" s="54" customFormat="1" ht="15" customHeight="1">
      <c r="B10" s="57" t="s">
        <v>29</v>
      </c>
      <c r="C10" s="56">
        <v>40</v>
      </c>
      <c r="D10" s="56">
        <v>25</v>
      </c>
      <c r="E10" s="56">
        <v>78</v>
      </c>
      <c r="F10" s="56">
        <v>12197</v>
      </c>
      <c r="G10" s="56">
        <v>0</v>
      </c>
      <c r="H10" s="56">
        <v>32</v>
      </c>
      <c r="I10" s="56">
        <v>42</v>
      </c>
      <c r="J10" s="56">
        <v>9</v>
      </c>
      <c r="K10" s="56">
        <v>0</v>
      </c>
      <c r="L10" s="56">
        <v>493</v>
      </c>
      <c r="M10" s="56">
        <v>9</v>
      </c>
      <c r="N10" s="56">
        <v>12925</v>
      </c>
      <c r="O10" s="56">
        <v>57</v>
      </c>
      <c r="P10" s="56">
        <v>12982</v>
      </c>
    </row>
    <row r="11" spans="2:16" s="54" customFormat="1" ht="15" customHeight="1">
      <c r="B11" s="57" t="s">
        <v>30</v>
      </c>
      <c r="C11" s="56">
        <v>14</v>
      </c>
      <c r="D11" s="56">
        <v>26</v>
      </c>
      <c r="E11" s="56">
        <v>3</v>
      </c>
      <c r="F11" s="56">
        <v>0</v>
      </c>
      <c r="G11" s="56">
        <v>7858</v>
      </c>
      <c r="H11" s="56">
        <v>37</v>
      </c>
      <c r="I11" s="56">
        <v>24</v>
      </c>
      <c r="J11" s="56">
        <v>0</v>
      </c>
      <c r="K11" s="56">
        <v>6</v>
      </c>
      <c r="L11" s="56">
        <v>34</v>
      </c>
      <c r="M11" s="56">
        <v>0</v>
      </c>
      <c r="N11" s="56">
        <v>8002</v>
      </c>
      <c r="O11" s="56">
        <v>44</v>
      </c>
      <c r="P11" s="56">
        <v>8046</v>
      </c>
    </row>
    <row r="12" spans="2:16" s="54" customFormat="1" ht="15" customHeight="1">
      <c r="B12" s="57" t="s">
        <v>25</v>
      </c>
      <c r="C12" s="56">
        <v>5077</v>
      </c>
      <c r="D12" s="56">
        <v>652</v>
      </c>
      <c r="E12" s="56">
        <v>757</v>
      </c>
      <c r="F12" s="56">
        <v>275</v>
      </c>
      <c r="G12" s="56">
        <v>381</v>
      </c>
      <c r="H12" s="56">
        <v>54527</v>
      </c>
      <c r="I12" s="56">
        <v>5457</v>
      </c>
      <c r="J12" s="56">
        <v>796</v>
      </c>
      <c r="K12" s="56">
        <v>3632</v>
      </c>
      <c r="L12" s="56">
        <v>968</v>
      </c>
      <c r="M12" s="56">
        <v>2628</v>
      </c>
      <c r="N12" s="56">
        <v>75150</v>
      </c>
      <c r="O12" s="56">
        <v>744</v>
      </c>
      <c r="P12" s="56">
        <v>75894</v>
      </c>
    </row>
    <row r="13" spans="2:16" s="54" customFormat="1" ht="15" customHeight="1">
      <c r="B13" s="57" t="s">
        <v>80</v>
      </c>
      <c r="C13" s="56">
        <v>3973</v>
      </c>
      <c r="D13" s="56">
        <v>1968</v>
      </c>
      <c r="E13" s="56">
        <v>79</v>
      </c>
      <c r="F13" s="56">
        <v>223</v>
      </c>
      <c r="G13" s="56">
        <v>101</v>
      </c>
      <c r="H13" s="56">
        <v>1497</v>
      </c>
      <c r="I13" s="56">
        <v>51609</v>
      </c>
      <c r="J13" s="56">
        <v>113</v>
      </c>
      <c r="K13" s="56">
        <v>102</v>
      </c>
      <c r="L13" s="56">
        <v>178</v>
      </c>
      <c r="M13" s="56">
        <v>201</v>
      </c>
      <c r="N13" s="56">
        <v>60044</v>
      </c>
      <c r="O13" s="56">
        <v>902</v>
      </c>
      <c r="P13" s="56">
        <v>60946</v>
      </c>
    </row>
    <row r="14" spans="2:16" s="54" customFormat="1" ht="15" customHeight="1">
      <c r="B14" s="57" t="s">
        <v>27</v>
      </c>
      <c r="C14" s="56">
        <v>122</v>
      </c>
      <c r="D14" s="56">
        <v>236</v>
      </c>
      <c r="E14" s="56">
        <v>15</v>
      </c>
      <c r="F14" s="56">
        <v>33</v>
      </c>
      <c r="G14" s="56">
        <v>5</v>
      </c>
      <c r="H14" s="56">
        <v>48</v>
      </c>
      <c r="I14" s="56">
        <v>105</v>
      </c>
      <c r="J14" s="56">
        <v>13665</v>
      </c>
      <c r="K14" s="56">
        <v>32</v>
      </c>
      <c r="L14" s="56">
        <v>789</v>
      </c>
      <c r="M14" s="56">
        <v>3</v>
      </c>
      <c r="N14" s="56">
        <v>15053</v>
      </c>
      <c r="O14" s="56">
        <v>529</v>
      </c>
      <c r="P14" s="56">
        <v>15582</v>
      </c>
    </row>
    <row r="15" spans="2:16" s="54" customFormat="1" ht="15" customHeight="1">
      <c r="B15" s="57" t="s">
        <v>111</v>
      </c>
      <c r="C15" s="56">
        <v>55</v>
      </c>
      <c r="D15" s="56">
        <v>0</v>
      </c>
      <c r="E15" s="56">
        <v>0</v>
      </c>
      <c r="F15" s="56">
        <v>0</v>
      </c>
      <c r="G15" s="56">
        <v>100</v>
      </c>
      <c r="H15" s="56">
        <v>96</v>
      </c>
      <c r="I15" s="56">
        <v>41</v>
      </c>
      <c r="J15" s="56">
        <v>8</v>
      </c>
      <c r="K15" s="56">
        <v>12249</v>
      </c>
      <c r="L15" s="56">
        <v>39</v>
      </c>
      <c r="M15" s="56">
        <v>0</v>
      </c>
      <c r="N15" s="56">
        <v>12588</v>
      </c>
      <c r="O15" s="56">
        <v>0</v>
      </c>
      <c r="P15" s="56">
        <v>12588</v>
      </c>
    </row>
    <row r="16" spans="2:16" s="54" customFormat="1" ht="15" customHeight="1">
      <c r="B16" s="57" t="s">
        <v>113</v>
      </c>
      <c r="C16" s="56"/>
      <c r="D16" s="56"/>
      <c r="E16" s="56"/>
      <c r="F16" s="56"/>
      <c r="G16" s="56"/>
      <c r="H16" s="56"/>
      <c r="I16" s="56"/>
      <c r="J16" s="56"/>
      <c r="K16" s="56"/>
      <c r="L16" s="56"/>
      <c r="M16" s="56"/>
      <c r="N16" s="56"/>
      <c r="O16" s="56"/>
      <c r="P16" s="56"/>
    </row>
    <row r="17" spans="2:16" s="54" customFormat="1" ht="15" customHeight="1">
      <c r="B17" s="57" t="s">
        <v>33</v>
      </c>
      <c r="C17" s="56">
        <v>11989</v>
      </c>
      <c r="D17" s="56">
        <v>2079</v>
      </c>
      <c r="E17" s="56">
        <v>7986</v>
      </c>
      <c r="F17" s="56">
        <v>194</v>
      </c>
      <c r="G17" s="56">
        <v>96</v>
      </c>
      <c r="H17" s="56">
        <v>15089</v>
      </c>
      <c r="I17" s="56">
        <v>2415</v>
      </c>
      <c r="J17" s="56">
        <v>94</v>
      </c>
      <c r="K17" s="56">
        <v>139</v>
      </c>
      <c r="L17" s="56">
        <v>132</v>
      </c>
      <c r="M17" s="56">
        <v>3171</v>
      </c>
      <c r="N17" s="56">
        <v>43384</v>
      </c>
      <c r="O17" s="56"/>
      <c r="P17" s="56">
        <v>43384</v>
      </c>
    </row>
    <row r="18" spans="2:16" s="54" customFormat="1" ht="15" customHeight="1">
      <c r="B18" s="57" t="s">
        <v>14</v>
      </c>
      <c r="C18" s="56">
        <v>82555</v>
      </c>
      <c r="D18" s="56">
        <v>98046</v>
      </c>
      <c r="E18" s="56">
        <v>49008</v>
      </c>
      <c r="F18" s="56">
        <v>17183</v>
      </c>
      <c r="G18" s="56">
        <v>10288</v>
      </c>
      <c r="H18" s="56">
        <v>76266</v>
      </c>
      <c r="I18" s="56">
        <v>68295</v>
      </c>
      <c r="J18" s="56">
        <v>23085</v>
      </c>
      <c r="K18" s="56">
        <v>17465</v>
      </c>
      <c r="L18" s="56">
        <v>4093</v>
      </c>
      <c r="M18" s="56">
        <v>6389</v>
      </c>
      <c r="N18" s="56">
        <v>452673</v>
      </c>
      <c r="O18" s="56">
        <v>12318</v>
      </c>
      <c r="P18" s="56">
        <v>464991</v>
      </c>
    </row>
    <row r="19" spans="2:16" s="54" customFormat="1" ht="12.75">
      <c r="B19" s="57" t="s">
        <v>48</v>
      </c>
      <c r="C19" s="56">
        <v>204946</v>
      </c>
      <c r="D19" s="56">
        <v>232672</v>
      </c>
      <c r="E19" s="56">
        <v>140176</v>
      </c>
      <c r="F19" s="56">
        <v>61983</v>
      </c>
      <c r="G19" s="56">
        <v>49355</v>
      </c>
      <c r="H19" s="56">
        <v>206473</v>
      </c>
      <c r="I19" s="56">
        <v>162072</v>
      </c>
      <c r="J19" s="56">
        <v>78274</v>
      </c>
      <c r="K19" s="56">
        <v>45186</v>
      </c>
      <c r="L19" s="56"/>
      <c r="M19" s="56">
        <v>1181137</v>
      </c>
      <c r="N19" s="56">
        <v>1181137</v>
      </c>
      <c r="O19" s="56"/>
      <c r="P19" s="56"/>
    </row>
    <row r="20" spans="2:16" s="54" customFormat="1" ht="12.75">
      <c r="B20" s="178" t="s">
        <v>135</v>
      </c>
      <c r="C20" s="178"/>
      <c r="D20" s="178"/>
      <c r="E20" s="178"/>
      <c r="F20" s="178"/>
      <c r="G20" s="178"/>
      <c r="H20" s="178"/>
      <c r="I20" s="178"/>
      <c r="J20" s="178"/>
      <c r="K20" s="178"/>
      <c r="L20" s="178"/>
      <c r="M20" s="178"/>
      <c r="N20" s="178"/>
      <c r="O20" s="178"/>
      <c r="P20" s="178"/>
    </row>
    <row r="21" spans="2:16" s="62" customFormat="1" ht="12.75">
      <c r="B21" s="51"/>
      <c r="C21" s="63"/>
      <c r="D21" s="63"/>
      <c r="E21" s="63"/>
      <c r="F21" s="63"/>
      <c r="G21" s="63"/>
      <c r="H21" s="63"/>
      <c r="I21" s="63"/>
      <c r="J21" s="63"/>
      <c r="K21" s="63"/>
      <c r="L21" s="63"/>
      <c r="M21" s="63"/>
      <c r="N21" s="63"/>
      <c r="O21" s="63"/>
      <c r="P21" s="63"/>
    </row>
    <row r="22" s="62" customFormat="1" ht="12.75"/>
    <row r="23" s="62" customFormat="1" ht="12.75"/>
    <row r="24" spans="2:17" s="54" customFormat="1" ht="16.5">
      <c r="B24" s="127" t="s">
        <v>149</v>
      </c>
      <c r="C24" s="127"/>
      <c r="D24" s="127"/>
      <c r="E24" s="127"/>
      <c r="F24" s="127"/>
      <c r="G24" s="127"/>
      <c r="H24" s="127"/>
      <c r="I24" s="127"/>
      <c r="J24" s="127"/>
      <c r="K24" s="127"/>
      <c r="L24" s="127"/>
      <c r="M24" s="127"/>
      <c r="N24" s="127"/>
      <c r="O24" s="127"/>
      <c r="P24" s="127"/>
      <c r="Q24" s="64"/>
    </row>
    <row r="25" s="54" customFormat="1" ht="12.75"/>
    <row r="26" spans="2:16" s="54" customFormat="1" ht="12.75" customHeight="1">
      <c r="B26" s="170"/>
      <c r="C26" s="172" t="s">
        <v>31</v>
      </c>
      <c r="D26" s="172"/>
      <c r="E26" s="172"/>
      <c r="F26" s="172"/>
      <c r="G26" s="172"/>
      <c r="H26" s="172"/>
      <c r="I26" s="172"/>
      <c r="J26" s="172"/>
      <c r="K26" s="172"/>
      <c r="L26" s="172"/>
      <c r="M26" s="172"/>
      <c r="N26" s="174" t="s">
        <v>34</v>
      </c>
      <c r="O26" s="174" t="s">
        <v>32</v>
      </c>
      <c r="P26" s="172" t="s">
        <v>14</v>
      </c>
    </row>
    <row r="27" spans="2:16" s="54" customFormat="1" ht="12.75">
      <c r="B27" s="171"/>
      <c r="C27" s="55" t="s">
        <v>15</v>
      </c>
      <c r="D27" s="55" t="s">
        <v>16</v>
      </c>
      <c r="E27" s="55" t="s">
        <v>17</v>
      </c>
      <c r="F27" s="55" t="s">
        <v>18</v>
      </c>
      <c r="G27" s="55" t="s">
        <v>19</v>
      </c>
      <c r="H27" s="55" t="s">
        <v>20</v>
      </c>
      <c r="I27" s="55" t="s">
        <v>21</v>
      </c>
      <c r="J27" s="55" t="s">
        <v>22</v>
      </c>
      <c r="K27" s="55" t="s">
        <v>23</v>
      </c>
      <c r="L27" s="55">
        <v>88</v>
      </c>
      <c r="M27" s="55">
        <v>99</v>
      </c>
      <c r="N27" s="175"/>
      <c r="O27" s="175"/>
      <c r="P27" s="172"/>
    </row>
    <row r="28" spans="2:16" s="54" customFormat="1" ht="15" customHeight="1">
      <c r="B28" s="57" t="s">
        <v>24</v>
      </c>
      <c r="C28" s="56">
        <v>60981</v>
      </c>
      <c r="D28" s="56">
        <v>3612</v>
      </c>
      <c r="E28" s="56">
        <v>4756</v>
      </c>
      <c r="F28" s="56">
        <v>4473</v>
      </c>
      <c r="G28" s="56">
        <v>2318</v>
      </c>
      <c r="H28" s="56">
        <v>5408</v>
      </c>
      <c r="I28" s="56">
        <v>8396</v>
      </c>
      <c r="J28" s="56">
        <v>1727</v>
      </c>
      <c r="K28" s="56">
        <v>1370</v>
      </c>
      <c r="L28" s="56">
        <v>146</v>
      </c>
      <c r="M28" s="56">
        <v>112</v>
      </c>
      <c r="N28" s="56">
        <v>93299</v>
      </c>
      <c r="O28" s="56">
        <v>4968</v>
      </c>
      <c r="P28" s="56">
        <v>98267</v>
      </c>
    </row>
    <row r="29" spans="2:16" s="54" customFormat="1" ht="15" customHeight="1">
      <c r="B29" s="59" t="s">
        <v>166</v>
      </c>
      <c r="C29" s="56">
        <v>461</v>
      </c>
      <c r="D29" s="56">
        <v>86637</v>
      </c>
      <c r="E29" s="56">
        <v>221</v>
      </c>
      <c r="F29" s="56">
        <v>98</v>
      </c>
      <c r="G29" s="56">
        <v>25</v>
      </c>
      <c r="H29" s="56">
        <v>279</v>
      </c>
      <c r="I29" s="56">
        <v>119</v>
      </c>
      <c r="J29" s="56">
        <v>6644</v>
      </c>
      <c r="K29" s="56">
        <v>46</v>
      </c>
      <c r="L29" s="56">
        <v>1314</v>
      </c>
      <c r="M29" s="56">
        <v>108</v>
      </c>
      <c r="N29" s="56">
        <v>95952</v>
      </c>
      <c r="O29" s="56">
        <v>2382</v>
      </c>
      <c r="P29" s="56">
        <v>98334</v>
      </c>
    </row>
    <row r="30" spans="2:16" s="54" customFormat="1" ht="15" customHeight="1">
      <c r="B30" s="57" t="s">
        <v>28</v>
      </c>
      <c r="C30" s="56">
        <v>77</v>
      </c>
      <c r="D30" s="56">
        <v>67</v>
      </c>
      <c r="E30" s="56">
        <v>33109</v>
      </c>
      <c r="F30" s="56">
        <v>19</v>
      </c>
      <c r="G30" s="56">
        <v>0</v>
      </c>
      <c r="H30" s="56">
        <v>2</v>
      </c>
      <c r="I30" s="56">
        <v>18</v>
      </c>
      <c r="J30" s="56">
        <v>28</v>
      </c>
      <c r="K30" s="56">
        <v>0</v>
      </c>
      <c r="L30" s="56">
        <v>491</v>
      </c>
      <c r="M30" s="56">
        <v>14</v>
      </c>
      <c r="N30" s="56">
        <v>33825</v>
      </c>
      <c r="O30" s="56">
        <v>698</v>
      </c>
      <c r="P30" s="56">
        <v>34523</v>
      </c>
    </row>
    <row r="31" spans="2:16" s="54" customFormat="1" ht="15" customHeight="1">
      <c r="B31" s="57" t="s">
        <v>29</v>
      </c>
      <c r="C31" s="56">
        <v>16</v>
      </c>
      <c r="D31" s="56">
        <v>9</v>
      </c>
      <c r="E31" s="56">
        <v>9</v>
      </c>
      <c r="F31" s="56">
        <v>13420</v>
      </c>
      <c r="G31" s="56">
        <v>2</v>
      </c>
      <c r="H31" s="56">
        <v>1</v>
      </c>
      <c r="I31" s="56">
        <v>7</v>
      </c>
      <c r="J31" s="56">
        <v>8</v>
      </c>
      <c r="K31" s="56">
        <v>1</v>
      </c>
      <c r="L31" s="56">
        <v>373</v>
      </c>
      <c r="M31" s="56">
        <v>3</v>
      </c>
      <c r="N31" s="56">
        <v>13849</v>
      </c>
      <c r="O31" s="56">
        <v>74</v>
      </c>
      <c r="P31" s="56">
        <v>13923</v>
      </c>
    </row>
    <row r="32" spans="2:16" s="54" customFormat="1" ht="15" customHeight="1">
      <c r="B32" s="57" t="s">
        <v>30</v>
      </c>
      <c r="C32" s="56">
        <v>11</v>
      </c>
      <c r="D32" s="56">
        <v>0</v>
      </c>
      <c r="E32" s="56">
        <v>0</v>
      </c>
      <c r="F32" s="56">
        <v>0</v>
      </c>
      <c r="G32" s="56">
        <v>7834</v>
      </c>
      <c r="H32" s="56">
        <v>39</v>
      </c>
      <c r="I32" s="56">
        <v>22</v>
      </c>
      <c r="J32" s="56">
        <v>0</v>
      </c>
      <c r="K32" s="56">
        <v>5</v>
      </c>
      <c r="L32" s="56">
        <v>5</v>
      </c>
      <c r="M32" s="56">
        <v>0</v>
      </c>
      <c r="N32" s="56">
        <v>7916</v>
      </c>
      <c r="O32" s="56">
        <v>10</v>
      </c>
      <c r="P32" s="56">
        <v>7926</v>
      </c>
    </row>
    <row r="33" spans="2:16" s="54" customFormat="1" ht="15" customHeight="1">
      <c r="B33" s="57" t="s">
        <v>25</v>
      </c>
      <c r="C33" s="56">
        <v>6702</v>
      </c>
      <c r="D33" s="56">
        <v>844</v>
      </c>
      <c r="E33" s="56">
        <v>1118</v>
      </c>
      <c r="F33" s="56">
        <v>970</v>
      </c>
      <c r="G33" s="56">
        <v>254</v>
      </c>
      <c r="H33" s="56">
        <v>58006</v>
      </c>
      <c r="I33" s="56">
        <v>5838</v>
      </c>
      <c r="J33" s="56">
        <v>387</v>
      </c>
      <c r="K33" s="56">
        <v>3334</v>
      </c>
      <c r="L33" s="56">
        <v>379</v>
      </c>
      <c r="M33" s="56">
        <v>414</v>
      </c>
      <c r="N33" s="56">
        <v>78246</v>
      </c>
      <c r="O33" s="56">
        <v>307</v>
      </c>
      <c r="P33" s="56">
        <v>78553</v>
      </c>
    </row>
    <row r="34" spans="2:16" s="54" customFormat="1" ht="15" customHeight="1">
      <c r="B34" s="57" t="s">
        <v>80</v>
      </c>
      <c r="C34" s="56">
        <v>5402</v>
      </c>
      <c r="D34" s="56">
        <v>410</v>
      </c>
      <c r="E34" s="56">
        <v>216</v>
      </c>
      <c r="F34" s="56">
        <v>132</v>
      </c>
      <c r="G34" s="56">
        <v>82</v>
      </c>
      <c r="H34" s="56">
        <v>1664</v>
      </c>
      <c r="I34" s="56">
        <v>50463</v>
      </c>
      <c r="J34" s="56">
        <v>190</v>
      </c>
      <c r="K34" s="56">
        <v>169</v>
      </c>
      <c r="L34" s="56">
        <v>119</v>
      </c>
      <c r="M34" s="56">
        <v>190</v>
      </c>
      <c r="N34" s="56">
        <v>59037</v>
      </c>
      <c r="O34" s="56">
        <v>716</v>
      </c>
      <c r="P34" s="56">
        <v>59753</v>
      </c>
    </row>
    <row r="35" spans="2:16" s="54" customFormat="1" ht="15" customHeight="1">
      <c r="B35" s="57" t="s">
        <v>27</v>
      </c>
      <c r="C35" s="56">
        <v>84</v>
      </c>
      <c r="D35" s="56">
        <v>194</v>
      </c>
      <c r="E35" s="56">
        <v>22</v>
      </c>
      <c r="F35" s="56">
        <v>4</v>
      </c>
      <c r="G35" s="56">
        <v>0</v>
      </c>
      <c r="H35" s="56">
        <v>75</v>
      </c>
      <c r="I35" s="56">
        <v>38</v>
      </c>
      <c r="J35" s="56">
        <v>15229</v>
      </c>
      <c r="K35" s="56">
        <v>0</v>
      </c>
      <c r="L35" s="56">
        <v>754</v>
      </c>
      <c r="M35" s="56">
        <v>13</v>
      </c>
      <c r="N35" s="56">
        <v>16413</v>
      </c>
      <c r="O35" s="56">
        <v>439</v>
      </c>
      <c r="P35" s="56">
        <v>16852</v>
      </c>
    </row>
    <row r="36" spans="2:16" s="54" customFormat="1" ht="15" customHeight="1">
      <c r="B36" s="57" t="s">
        <v>111</v>
      </c>
      <c r="C36" s="56">
        <v>18</v>
      </c>
      <c r="D36" s="56">
        <v>3</v>
      </c>
      <c r="E36" s="56">
        <v>0</v>
      </c>
      <c r="F36" s="56">
        <v>25</v>
      </c>
      <c r="G36" s="56">
        <v>82</v>
      </c>
      <c r="H36" s="56">
        <v>92</v>
      </c>
      <c r="I36" s="56">
        <v>32</v>
      </c>
      <c r="J36" s="56">
        <v>0</v>
      </c>
      <c r="K36" s="56">
        <v>13493</v>
      </c>
      <c r="L36" s="56">
        <v>60</v>
      </c>
      <c r="M36" s="56">
        <v>1</v>
      </c>
      <c r="N36" s="56">
        <v>13806</v>
      </c>
      <c r="O36" s="56">
        <v>20</v>
      </c>
      <c r="P36" s="56">
        <v>13826</v>
      </c>
    </row>
    <row r="37" spans="2:16" s="54" customFormat="1" ht="15" customHeight="1">
      <c r="B37" s="57" t="s">
        <v>113</v>
      </c>
      <c r="C37" s="56"/>
      <c r="D37" s="56"/>
      <c r="E37" s="56"/>
      <c r="F37" s="56"/>
      <c r="G37" s="56"/>
      <c r="H37" s="56"/>
      <c r="I37" s="56"/>
      <c r="J37" s="56"/>
      <c r="K37" s="56"/>
      <c r="L37" s="56"/>
      <c r="M37" s="56"/>
      <c r="N37" s="56"/>
      <c r="O37" s="56"/>
      <c r="P37" s="56"/>
    </row>
    <row r="38" spans="2:16" s="54" customFormat="1" ht="15" customHeight="1">
      <c r="B38" s="57" t="s">
        <v>33</v>
      </c>
      <c r="C38" s="56">
        <v>9722</v>
      </c>
      <c r="D38" s="56">
        <v>1871</v>
      </c>
      <c r="E38" s="56">
        <v>8197</v>
      </c>
      <c r="F38" s="56">
        <v>104</v>
      </c>
      <c r="G38" s="56">
        <v>62</v>
      </c>
      <c r="H38" s="56">
        <v>14948</v>
      </c>
      <c r="I38" s="56">
        <v>2299</v>
      </c>
      <c r="J38" s="56">
        <v>234</v>
      </c>
      <c r="K38" s="56">
        <v>101</v>
      </c>
      <c r="L38" s="56">
        <v>165</v>
      </c>
      <c r="M38" s="56">
        <v>5323</v>
      </c>
      <c r="N38" s="56">
        <v>43026</v>
      </c>
      <c r="O38" s="56"/>
      <c r="P38" s="56">
        <v>43026</v>
      </c>
    </row>
    <row r="39" spans="2:16" s="54" customFormat="1" ht="15" customHeight="1">
      <c r="B39" s="57" t="s">
        <v>14</v>
      </c>
      <c r="C39" s="56">
        <v>83474</v>
      </c>
      <c r="D39" s="56">
        <v>93647</v>
      </c>
      <c r="E39" s="56">
        <v>47648</v>
      </c>
      <c r="F39" s="56">
        <v>19245</v>
      </c>
      <c r="G39" s="56">
        <v>10659</v>
      </c>
      <c r="H39" s="56">
        <v>80514</v>
      </c>
      <c r="I39" s="56">
        <v>67232</v>
      </c>
      <c r="J39" s="56">
        <v>24447</v>
      </c>
      <c r="K39" s="56">
        <v>18519</v>
      </c>
      <c r="L39" s="56">
        <v>3806</v>
      </c>
      <c r="M39" s="56">
        <v>6178</v>
      </c>
      <c r="N39" s="56">
        <v>455369</v>
      </c>
      <c r="O39" s="56">
        <v>9614</v>
      </c>
      <c r="P39" s="56">
        <v>464983</v>
      </c>
    </row>
    <row r="40" spans="2:16" s="54" customFormat="1" ht="12.75">
      <c r="B40" s="57" t="s">
        <v>48</v>
      </c>
      <c r="C40" s="56">
        <v>207700</v>
      </c>
      <c r="D40" s="56">
        <v>234614</v>
      </c>
      <c r="E40" s="56">
        <v>141400</v>
      </c>
      <c r="F40" s="56">
        <v>62359</v>
      </c>
      <c r="G40" s="56">
        <v>49666</v>
      </c>
      <c r="H40" s="56">
        <v>209429</v>
      </c>
      <c r="I40" s="56">
        <v>164554</v>
      </c>
      <c r="J40" s="56">
        <v>80320</v>
      </c>
      <c r="K40" s="56">
        <v>45394</v>
      </c>
      <c r="L40" s="56"/>
      <c r="M40" s="56">
        <v>1195436</v>
      </c>
      <c r="N40" s="56">
        <v>1195436</v>
      </c>
      <c r="O40" s="56"/>
      <c r="P40" s="56"/>
    </row>
    <row r="41" spans="2:16" s="62" customFormat="1" ht="12.75">
      <c r="B41" s="178" t="s">
        <v>135</v>
      </c>
      <c r="C41" s="178"/>
      <c r="D41" s="178"/>
      <c r="E41" s="178"/>
      <c r="F41" s="178"/>
      <c r="G41" s="178"/>
      <c r="H41" s="178"/>
      <c r="I41" s="178"/>
      <c r="J41" s="178"/>
      <c r="K41" s="178"/>
      <c r="L41" s="178"/>
      <c r="M41" s="178"/>
      <c r="N41" s="178"/>
      <c r="O41" s="178"/>
      <c r="P41" s="178"/>
    </row>
    <row r="42" s="62" customFormat="1" ht="12.75"/>
    <row r="43" s="62" customFormat="1" ht="12.75"/>
    <row r="44" s="54" customFormat="1" ht="12.75"/>
    <row r="45" spans="2:17" s="54" customFormat="1" ht="16.5">
      <c r="B45" s="127" t="s">
        <v>150</v>
      </c>
      <c r="C45" s="127"/>
      <c r="D45" s="127"/>
      <c r="E45" s="127"/>
      <c r="F45" s="127"/>
      <c r="G45" s="127"/>
      <c r="H45" s="127"/>
      <c r="I45" s="127"/>
      <c r="J45" s="127"/>
      <c r="K45" s="127"/>
      <c r="L45" s="127"/>
      <c r="M45" s="127"/>
      <c r="N45" s="127"/>
      <c r="O45" s="127"/>
      <c r="P45" s="127"/>
      <c r="Q45" s="64"/>
    </row>
    <row r="46" s="54" customFormat="1" ht="12.75"/>
    <row r="47" spans="2:16" s="54" customFormat="1" ht="12.75" customHeight="1">
      <c r="B47" s="170"/>
      <c r="C47" s="172" t="s">
        <v>31</v>
      </c>
      <c r="D47" s="172"/>
      <c r="E47" s="172"/>
      <c r="F47" s="172"/>
      <c r="G47" s="172"/>
      <c r="H47" s="172"/>
      <c r="I47" s="172"/>
      <c r="J47" s="172"/>
      <c r="K47" s="172"/>
      <c r="L47" s="172"/>
      <c r="M47" s="172"/>
      <c r="N47" s="174" t="s">
        <v>34</v>
      </c>
      <c r="O47" s="174" t="s">
        <v>32</v>
      </c>
      <c r="P47" s="172" t="s">
        <v>14</v>
      </c>
    </row>
    <row r="48" spans="2:16" s="54" customFormat="1" ht="12.75">
      <c r="B48" s="171"/>
      <c r="C48" s="55" t="s">
        <v>15</v>
      </c>
      <c r="D48" s="55" t="s">
        <v>16</v>
      </c>
      <c r="E48" s="55" t="s">
        <v>17</v>
      </c>
      <c r="F48" s="55" t="s">
        <v>18</v>
      </c>
      <c r="G48" s="55" t="s">
        <v>19</v>
      </c>
      <c r="H48" s="55" t="s">
        <v>20</v>
      </c>
      <c r="I48" s="55" t="s">
        <v>21</v>
      </c>
      <c r="J48" s="55" t="s">
        <v>22</v>
      </c>
      <c r="K48" s="55" t="s">
        <v>23</v>
      </c>
      <c r="L48" s="55">
        <v>88</v>
      </c>
      <c r="M48" s="55">
        <v>99</v>
      </c>
      <c r="N48" s="175"/>
      <c r="O48" s="175"/>
      <c r="P48" s="172"/>
    </row>
    <row r="49" spans="2:16" s="54" customFormat="1" ht="15" customHeight="1">
      <c r="B49" s="57" t="s">
        <v>24</v>
      </c>
      <c r="C49" s="56">
        <v>62037</v>
      </c>
      <c r="D49" s="56">
        <v>4098</v>
      </c>
      <c r="E49" s="56">
        <v>5331</v>
      </c>
      <c r="F49" s="56">
        <v>6051</v>
      </c>
      <c r="G49" s="56">
        <v>2733</v>
      </c>
      <c r="H49" s="56">
        <v>5495</v>
      </c>
      <c r="I49" s="56">
        <v>7584</v>
      </c>
      <c r="J49" s="56">
        <v>1777</v>
      </c>
      <c r="K49" s="56">
        <v>1329</v>
      </c>
      <c r="L49" s="56">
        <v>1373</v>
      </c>
      <c r="M49" s="56">
        <v>121</v>
      </c>
      <c r="N49" s="56">
        <v>97929</v>
      </c>
      <c r="O49" s="57">
        <v>2052</v>
      </c>
      <c r="P49" s="56">
        <v>99981</v>
      </c>
    </row>
    <row r="50" spans="2:16" s="54" customFormat="1" ht="15" customHeight="1">
      <c r="B50" s="59" t="s">
        <v>166</v>
      </c>
      <c r="C50" s="56">
        <v>461</v>
      </c>
      <c r="D50" s="56">
        <v>82572</v>
      </c>
      <c r="E50" s="56">
        <v>138</v>
      </c>
      <c r="F50" s="56">
        <v>16</v>
      </c>
      <c r="G50" s="56">
        <v>82</v>
      </c>
      <c r="H50" s="56">
        <v>128</v>
      </c>
      <c r="I50" s="56">
        <v>308</v>
      </c>
      <c r="J50" s="56">
        <v>7035</v>
      </c>
      <c r="K50" s="56">
        <v>67</v>
      </c>
      <c r="L50" s="56">
        <v>1202</v>
      </c>
      <c r="M50" s="56">
        <v>138</v>
      </c>
      <c r="N50" s="56">
        <v>92147</v>
      </c>
      <c r="O50" s="57">
        <v>2724</v>
      </c>
      <c r="P50" s="56">
        <v>94871</v>
      </c>
    </row>
    <row r="51" spans="2:16" s="54" customFormat="1" ht="15" customHeight="1">
      <c r="B51" s="57" t="s">
        <v>28</v>
      </c>
      <c r="C51" s="56">
        <v>142</v>
      </c>
      <c r="D51" s="56">
        <v>58</v>
      </c>
      <c r="E51" s="56">
        <v>28729</v>
      </c>
      <c r="F51" s="56">
        <v>1</v>
      </c>
      <c r="G51" s="56">
        <v>8</v>
      </c>
      <c r="H51" s="56">
        <v>29</v>
      </c>
      <c r="I51" s="56">
        <v>77</v>
      </c>
      <c r="J51" s="56">
        <v>37</v>
      </c>
      <c r="K51" s="56">
        <v>0</v>
      </c>
      <c r="L51" s="56">
        <v>172</v>
      </c>
      <c r="M51" s="56">
        <v>58</v>
      </c>
      <c r="N51" s="56">
        <v>29311</v>
      </c>
      <c r="O51" s="57">
        <v>571</v>
      </c>
      <c r="P51" s="56">
        <v>29882</v>
      </c>
    </row>
    <row r="52" spans="2:16" s="54" customFormat="1" ht="15" customHeight="1">
      <c r="B52" s="57" t="s">
        <v>29</v>
      </c>
      <c r="C52" s="56">
        <v>41</v>
      </c>
      <c r="D52" s="56">
        <v>28</v>
      </c>
      <c r="E52" s="56">
        <v>13</v>
      </c>
      <c r="F52" s="56">
        <v>11721</v>
      </c>
      <c r="G52" s="56">
        <v>0</v>
      </c>
      <c r="H52" s="56">
        <v>10</v>
      </c>
      <c r="I52" s="56">
        <v>61</v>
      </c>
      <c r="J52" s="56">
        <v>8</v>
      </c>
      <c r="K52" s="56">
        <v>23</v>
      </c>
      <c r="L52" s="56">
        <v>278</v>
      </c>
      <c r="M52" s="56">
        <v>0</v>
      </c>
      <c r="N52" s="56">
        <v>12183</v>
      </c>
      <c r="O52" s="57">
        <v>58</v>
      </c>
      <c r="P52" s="56">
        <v>12241</v>
      </c>
    </row>
    <row r="53" spans="2:16" s="54" customFormat="1" ht="15" customHeight="1">
      <c r="B53" s="57" t="s">
        <v>30</v>
      </c>
      <c r="C53" s="56">
        <v>16</v>
      </c>
      <c r="D53" s="56">
        <v>0</v>
      </c>
      <c r="E53" s="56">
        <v>20</v>
      </c>
      <c r="F53" s="56">
        <v>0</v>
      </c>
      <c r="G53" s="56">
        <v>9296</v>
      </c>
      <c r="H53" s="56">
        <v>39</v>
      </c>
      <c r="I53" s="56">
        <v>0</v>
      </c>
      <c r="J53" s="56">
        <v>0</v>
      </c>
      <c r="K53" s="56">
        <v>7</v>
      </c>
      <c r="L53" s="56">
        <v>29</v>
      </c>
      <c r="M53" s="56">
        <v>0</v>
      </c>
      <c r="N53" s="56">
        <v>9407</v>
      </c>
      <c r="O53" s="57">
        <v>59</v>
      </c>
      <c r="P53" s="56">
        <v>9466</v>
      </c>
    </row>
    <row r="54" spans="2:16" s="54" customFormat="1" ht="15" customHeight="1">
      <c r="B54" s="57" t="s">
        <v>25</v>
      </c>
      <c r="C54" s="56">
        <v>3876</v>
      </c>
      <c r="D54" s="56">
        <v>605</v>
      </c>
      <c r="E54" s="56">
        <v>600</v>
      </c>
      <c r="F54" s="56">
        <v>660</v>
      </c>
      <c r="G54" s="56">
        <v>280</v>
      </c>
      <c r="H54" s="56">
        <v>59796</v>
      </c>
      <c r="I54" s="56">
        <v>6265</v>
      </c>
      <c r="J54" s="56">
        <v>438</v>
      </c>
      <c r="K54" s="56">
        <v>3054</v>
      </c>
      <c r="L54" s="56">
        <v>317</v>
      </c>
      <c r="M54" s="56">
        <v>333</v>
      </c>
      <c r="N54" s="56">
        <v>76224</v>
      </c>
      <c r="O54" s="57">
        <v>366</v>
      </c>
      <c r="P54" s="56">
        <v>76590</v>
      </c>
    </row>
    <row r="55" spans="2:16" s="54" customFormat="1" ht="15" customHeight="1">
      <c r="B55" s="57" t="s">
        <v>80</v>
      </c>
      <c r="C55" s="56">
        <v>1892</v>
      </c>
      <c r="D55" s="56">
        <v>621</v>
      </c>
      <c r="E55" s="56">
        <v>73</v>
      </c>
      <c r="F55" s="56">
        <v>215</v>
      </c>
      <c r="G55" s="56">
        <v>163</v>
      </c>
      <c r="H55" s="56">
        <v>2909</v>
      </c>
      <c r="I55" s="56">
        <v>51662</v>
      </c>
      <c r="J55" s="56">
        <v>291</v>
      </c>
      <c r="K55" s="56">
        <v>171</v>
      </c>
      <c r="L55" s="56">
        <v>180</v>
      </c>
      <c r="M55" s="56">
        <v>194</v>
      </c>
      <c r="N55" s="56">
        <v>58371</v>
      </c>
      <c r="O55" s="57">
        <v>458</v>
      </c>
      <c r="P55" s="56">
        <v>58829</v>
      </c>
    </row>
    <row r="56" spans="2:16" s="54" customFormat="1" ht="15" customHeight="1">
      <c r="B56" s="57" t="s">
        <v>27</v>
      </c>
      <c r="C56" s="56">
        <v>102</v>
      </c>
      <c r="D56" s="56">
        <v>109</v>
      </c>
      <c r="E56" s="56">
        <v>23</v>
      </c>
      <c r="F56" s="56">
        <v>9</v>
      </c>
      <c r="G56" s="56">
        <v>14</v>
      </c>
      <c r="H56" s="56">
        <v>39</v>
      </c>
      <c r="I56" s="56">
        <v>25</v>
      </c>
      <c r="J56" s="56">
        <v>15893</v>
      </c>
      <c r="K56" s="56">
        <v>5</v>
      </c>
      <c r="L56" s="56">
        <v>746</v>
      </c>
      <c r="M56" s="56">
        <v>0</v>
      </c>
      <c r="N56" s="56">
        <v>16965</v>
      </c>
      <c r="O56" s="57">
        <v>243</v>
      </c>
      <c r="P56" s="56">
        <v>17208</v>
      </c>
    </row>
    <row r="57" spans="2:16" s="54" customFormat="1" ht="15" customHeight="1">
      <c r="B57" s="57" t="s">
        <v>111</v>
      </c>
      <c r="C57" s="56">
        <v>4</v>
      </c>
      <c r="D57" s="56">
        <v>0</v>
      </c>
      <c r="E57" s="56">
        <v>8</v>
      </c>
      <c r="F57" s="56">
        <v>0</v>
      </c>
      <c r="G57" s="56">
        <v>32</v>
      </c>
      <c r="H57" s="56">
        <v>7</v>
      </c>
      <c r="I57" s="56">
        <v>58</v>
      </c>
      <c r="J57" s="56">
        <v>0</v>
      </c>
      <c r="K57" s="56">
        <v>14553</v>
      </c>
      <c r="L57" s="56">
        <v>54</v>
      </c>
      <c r="M57" s="56">
        <v>29</v>
      </c>
      <c r="N57" s="56">
        <v>14745</v>
      </c>
      <c r="O57" s="57">
        <v>1</v>
      </c>
      <c r="P57" s="56">
        <v>14746</v>
      </c>
    </row>
    <row r="58" spans="2:16" s="54" customFormat="1" ht="15" customHeight="1">
      <c r="B58" s="57" t="s">
        <v>113</v>
      </c>
      <c r="C58" s="56"/>
      <c r="D58" s="56"/>
      <c r="E58" s="56"/>
      <c r="F58" s="56"/>
      <c r="G58" s="56"/>
      <c r="H58" s="56"/>
      <c r="I58" s="56"/>
      <c r="J58" s="56"/>
      <c r="K58" s="56"/>
      <c r="L58" s="56"/>
      <c r="M58" s="56"/>
      <c r="N58" s="56"/>
      <c r="O58" s="57"/>
      <c r="P58" s="56"/>
    </row>
    <row r="59" spans="2:16" s="54" customFormat="1" ht="15" customHeight="1">
      <c r="B59" s="57" t="s">
        <v>33</v>
      </c>
      <c r="C59" s="56">
        <v>10206</v>
      </c>
      <c r="D59" s="56">
        <v>1228</v>
      </c>
      <c r="E59" s="56">
        <v>8254</v>
      </c>
      <c r="F59" s="56">
        <v>279</v>
      </c>
      <c r="G59" s="56">
        <v>38</v>
      </c>
      <c r="H59" s="56">
        <v>12707</v>
      </c>
      <c r="I59" s="56">
        <v>1763</v>
      </c>
      <c r="J59" s="56">
        <v>136</v>
      </c>
      <c r="K59" s="56">
        <v>65</v>
      </c>
      <c r="L59" s="56">
        <v>202</v>
      </c>
      <c r="M59" s="56">
        <v>4172</v>
      </c>
      <c r="N59" s="56">
        <v>39050</v>
      </c>
      <c r="O59" s="56"/>
      <c r="P59" s="56">
        <v>39050</v>
      </c>
    </row>
    <row r="60" spans="2:16" s="54" customFormat="1" ht="15" customHeight="1">
      <c r="B60" s="57" t="s">
        <v>14</v>
      </c>
      <c r="C60" s="56">
        <v>78777</v>
      </c>
      <c r="D60" s="56">
        <v>89319</v>
      </c>
      <c r="E60" s="56">
        <v>43189</v>
      </c>
      <c r="F60" s="56">
        <v>18952</v>
      </c>
      <c r="G60" s="56">
        <v>12646</v>
      </c>
      <c r="H60" s="56">
        <v>81159</v>
      </c>
      <c r="I60" s="56">
        <v>67803</v>
      </c>
      <c r="J60" s="56">
        <v>25615</v>
      </c>
      <c r="K60" s="56">
        <v>19274</v>
      </c>
      <c r="L60" s="56">
        <v>4553</v>
      </c>
      <c r="M60" s="56">
        <v>5045</v>
      </c>
      <c r="N60" s="56">
        <v>446332</v>
      </c>
      <c r="O60" s="56">
        <v>6532</v>
      </c>
      <c r="P60" s="56">
        <v>452864</v>
      </c>
    </row>
    <row r="61" spans="2:16" s="54" customFormat="1" ht="12.75">
      <c r="B61" s="57" t="s">
        <v>48</v>
      </c>
      <c r="C61" s="56">
        <v>210162</v>
      </c>
      <c r="D61" s="56">
        <v>236654</v>
      </c>
      <c r="E61" s="56">
        <v>142228</v>
      </c>
      <c r="F61" s="56">
        <v>62527</v>
      </c>
      <c r="G61" s="56">
        <v>49822</v>
      </c>
      <c r="H61" s="56">
        <v>211169</v>
      </c>
      <c r="I61" s="56">
        <v>165695</v>
      </c>
      <c r="J61" s="56">
        <v>81551</v>
      </c>
      <c r="K61" s="56">
        <v>45570</v>
      </c>
      <c r="L61" s="56"/>
      <c r="M61" s="56">
        <v>1205378</v>
      </c>
      <c r="N61" s="56">
        <v>1205378</v>
      </c>
      <c r="O61" s="56"/>
      <c r="P61" s="56"/>
    </row>
    <row r="62" spans="2:16" s="54" customFormat="1" ht="12.75">
      <c r="B62" s="178" t="s">
        <v>135</v>
      </c>
      <c r="C62" s="178"/>
      <c r="D62" s="178"/>
      <c r="E62" s="178"/>
      <c r="F62" s="178"/>
      <c r="G62" s="178"/>
      <c r="H62" s="178"/>
      <c r="I62" s="178"/>
      <c r="J62" s="178"/>
      <c r="K62" s="178"/>
      <c r="L62" s="178"/>
      <c r="M62" s="178"/>
      <c r="N62" s="178"/>
      <c r="O62" s="178"/>
      <c r="P62" s="178"/>
    </row>
    <row r="63" s="62" customFormat="1" ht="12.75"/>
    <row r="64" s="62" customFormat="1" ht="12.75"/>
    <row r="65" s="54" customFormat="1" ht="12.75"/>
    <row r="66" spans="2:17" s="54" customFormat="1" ht="16.5">
      <c r="B66" s="127" t="s">
        <v>151</v>
      </c>
      <c r="C66" s="127"/>
      <c r="D66" s="127"/>
      <c r="E66" s="127"/>
      <c r="F66" s="127"/>
      <c r="G66" s="127"/>
      <c r="H66" s="127"/>
      <c r="I66" s="127"/>
      <c r="J66" s="127"/>
      <c r="K66" s="127"/>
      <c r="L66" s="127"/>
      <c r="M66" s="127"/>
      <c r="N66" s="127"/>
      <c r="O66" s="127"/>
      <c r="P66" s="127"/>
      <c r="Q66" s="64"/>
    </row>
    <row r="67" s="54" customFormat="1" ht="12.75"/>
    <row r="68" spans="2:16" s="54" customFormat="1" ht="12.75" customHeight="1">
      <c r="B68" s="170"/>
      <c r="C68" s="172" t="s">
        <v>31</v>
      </c>
      <c r="D68" s="172"/>
      <c r="E68" s="172"/>
      <c r="F68" s="172"/>
      <c r="G68" s="172"/>
      <c r="H68" s="172"/>
      <c r="I68" s="172"/>
      <c r="J68" s="172"/>
      <c r="K68" s="172"/>
      <c r="L68" s="172"/>
      <c r="M68" s="172"/>
      <c r="N68" s="174" t="s">
        <v>34</v>
      </c>
      <c r="O68" s="174" t="s">
        <v>32</v>
      </c>
      <c r="P68" s="172" t="s">
        <v>14</v>
      </c>
    </row>
    <row r="69" spans="2:16" s="54" customFormat="1" ht="12.75">
      <c r="B69" s="171"/>
      <c r="C69" s="55" t="s">
        <v>15</v>
      </c>
      <c r="D69" s="55" t="s">
        <v>16</v>
      </c>
      <c r="E69" s="55" t="s">
        <v>17</v>
      </c>
      <c r="F69" s="55" t="s">
        <v>18</v>
      </c>
      <c r="G69" s="55" t="s">
        <v>19</v>
      </c>
      <c r="H69" s="55" t="s">
        <v>20</v>
      </c>
      <c r="I69" s="55" t="s">
        <v>21</v>
      </c>
      <c r="J69" s="55" t="s">
        <v>22</v>
      </c>
      <c r="K69" s="55" t="s">
        <v>23</v>
      </c>
      <c r="L69" s="55">
        <v>88</v>
      </c>
      <c r="M69" s="55">
        <v>99</v>
      </c>
      <c r="N69" s="175"/>
      <c r="O69" s="175"/>
      <c r="P69" s="172"/>
    </row>
    <row r="70" spans="2:16" s="54" customFormat="1" ht="15" customHeight="1">
      <c r="B70" s="57" t="s">
        <v>24</v>
      </c>
      <c r="C70" s="56">
        <v>61356</v>
      </c>
      <c r="D70" s="56">
        <v>3746</v>
      </c>
      <c r="E70" s="56">
        <v>6820</v>
      </c>
      <c r="F70" s="56">
        <v>4970</v>
      </c>
      <c r="G70" s="56">
        <v>2643</v>
      </c>
      <c r="H70" s="56">
        <v>5059</v>
      </c>
      <c r="I70" s="56">
        <v>6586</v>
      </c>
      <c r="J70" s="56">
        <v>1676</v>
      </c>
      <c r="K70" s="56">
        <v>1227</v>
      </c>
      <c r="L70" s="56">
        <v>1158</v>
      </c>
      <c r="M70" s="56">
        <v>147</v>
      </c>
      <c r="N70" s="56">
        <v>95388</v>
      </c>
      <c r="O70" s="56">
        <v>1864</v>
      </c>
      <c r="P70" s="56">
        <v>97252</v>
      </c>
    </row>
    <row r="71" spans="2:16" s="54" customFormat="1" ht="15" customHeight="1">
      <c r="B71" s="59" t="s">
        <v>166</v>
      </c>
      <c r="C71" s="56">
        <v>495</v>
      </c>
      <c r="D71" s="56">
        <v>88373</v>
      </c>
      <c r="E71" s="56">
        <v>808</v>
      </c>
      <c r="F71" s="56">
        <v>5</v>
      </c>
      <c r="G71" s="56">
        <v>71</v>
      </c>
      <c r="H71" s="56">
        <v>158</v>
      </c>
      <c r="I71" s="56">
        <v>87</v>
      </c>
      <c r="J71" s="56">
        <v>4679</v>
      </c>
      <c r="K71" s="56">
        <v>9</v>
      </c>
      <c r="L71" s="56">
        <v>1006</v>
      </c>
      <c r="M71" s="56">
        <v>72</v>
      </c>
      <c r="N71" s="56">
        <v>95763</v>
      </c>
      <c r="O71" s="56">
        <v>2535</v>
      </c>
      <c r="P71" s="56">
        <v>98298</v>
      </c>
    </row>
    <row r="72" spans="2:16" s="54" customFormat="1" ht="15" customHeight="1">
      <c r="B72" s="57" t="s">
        <v>28</v>
      </c>
      <c r="C72" s="56">
        <v>168</v>
      </c>
      <c r="D72" s="56">
        <v>73</v>
      </c>
      <c r="E72" s="56">
        <v>25913</v>
      </c>
      <c r="F72" s="56">
        <v>0</v>
      </c>
      <c r="G72" s="56">
        <v>19</v>
      </c>
      <c r="H72" s="56">
        <v>43</v>
      </c>
      <c r="I72" s="56">
        <v>33</v>
      </c>
      <c r="J72" s="56">
        <v>5</v>
      </c>
      <c r="K72" s="56">
        <v>0</v>
      </c>
      <c r="L72" s="56">
        <v>127</v>
      </c>
      <c r="M72" s="56">
        <v>12</v>
      </c>
      <c r="N72" s="56">
        <v>26393</v>
      </c>
      <c r="O72" s="56">
        <v>583</v>
      </c>
      <c r="P72" s="56">
        <v>26976</v>
      </c>
    </row>
    <row r="73" spans="2:16" s="54" customFormat="1" ht="15" customHeight="1">
      <c r="B73" s="57" t="s">
        <v>29</v>
      </c>
      <c r="C73" s="56">
        <v>70</v>
      </c>
      <c r="D73" s="56">
        <v>56</v>
      </c>
      <c r="E73" s="56">
        <v>130</v>
      </c>
      <c r="F73" s="56">
        <v>13200</v>
      </c>
      <c r="G73" s="56">
        <v>0</v>
      </c>
      <c r="H73" s="56">
        <v>50</v>
      </c>
      <c r="I73" s="56">
        <v>51</v>
      </c>
      <c r="J73" s="56">
        <v>10</v>
      </c>
      <c r="K73" s="56">
        <v>0</v>
      </c>
      <c r="L73" s="56">
        <v>323</v>
      </c>
      <c r="M73" s="56">
        <v>0</v>
      </c>
      <c r="N73" s="56">
        <v>13890</v>
      </c>
      <c r="O73" s="56">
        <v>56</v>
      </c>
      <c r="P73" s="56">
        <v>13946</v>
      </c>
    </row>
    <row r="74" spans="2:16" s="54" customFormat="1" ht="15" customHeight="1">
      <c r="B74" s="57" t="s">
        <v>30</v>
      </c>
      <c r="C74" s="56">
        <v>16</v>
      </c>
      <c r="D74" s="56">
        <v>20</v>
      </c>
      <c r="E74" s="56">
        <v>3</v>
      </c>
      <c r="F74" s="56">
        <v>0</v>
      </c>
      <c r="G74" s="56">
        <v>9742</v>
      </c>
      <c r="H74" s="56">
        <v>40</v>
      </c>
      <c r="I74" s="56">
        <v>6</v>
      </c>
      <c r="J74" s="56">
        <v>25</v>
      </c>
      <c r="K74" s="56">
        <v>0</v>
      </c>
      <c r="L74" s="56">
        <v>54</v>
      </c>
      <c r="M74" s="56">
        <v>0</v>
      </c>
      <c r="N74" s="56">
        <v>9906</v>
      </c>
      <c r="O74" s="56">
        <v>76</v>
      </c>
      <c r="P74" s="56">
        <v>9982</v>
      </c>
    </row>
    <row r="75" spans="2:16" s="54" customFormat="1" ht="15" customHeight="1">
      <c r="B75" s="57" t="s">
        <v>25</v>
      </c>
      <c r="C75" s="56">
        <v>1403</v>
      </c>
      <c r="D75" s="56">
        <v>783</v>
      </c>
      <c r="E75" s="56">
        <v>917</v>
      </c>
      <c r="F75" s="56">
        <v>842</v>
      </c>
      <c r="G75" s="56">
        <v>342</v>
      </c>
      <c r="H75" s="56">
        <v>60764</v>
      </c>
      <c r="I75" s="56">
        <v>5728</v>
      </c>
      <c r="J75" s="56">
        <v>419</v>
      </c>
      <c r="K75" s="56">
        <v>3339</v>
      </c>
      <c r="L75" s="56">
        <v>314</v>
      </c>
      <c r="M75" s="56">
        <v>121</v>
      </c>
      <c r="N75" s="56">
        <v>74972</v>
      </c>
      <c r="O75" s="56">
        <v>722</v>
      </c>
      <c r="P75" s="56">
        <v>75694</v>
      </c>
    </row>
    <row r="76" spans="2:16" s="54" customFormat="1" ht="15" customHeight="1">
      <c r="B76" s="57" t="s">
        <v>80</v>
      </c>
      <c r="C76" s="56">
        <v>1351</v>
      </c>
      <c r="D76" s="56">
        <v>406</v>
      </c>
      <c r="E76" s="56">
        <v>365</v>
      </c>
      <c r="F76" s="56">
        <v>186</v>
      </c>
      <c r="G76" s="56">
        <v>181</v>
      </c>
      <c r="H76" s="56">
        <v>1844</v>
      </c>
      <c r="I76" s="56">
        <v>50470</v>
      </c>
      <c r="J76" s="56">
        <v>137</v>
      </c>
      <c r="K76" s="56">
        <v>144</v>
      </c>
      <c r="L76" s="56">
        <v>215</v>
      </c>
      <c r="M76" s="56">
        <v>74</v>
      </c>
      <c r="N76" s="56">
        <v>55373</v>
      </c>
      <c r="O76" s="56">
        <v>474</v>
      </c>
      <c r="P76" s="56">
        <v>55847</v>
      </c>
    </row>
    <row r="77" spans="2:16" s="54" customFormat="1" ht="15" customHeight="1">
      <c r="B77" s="57" t="s">
        <v>27</v>
      </c>
      <c r="C77" s="56">
        <v>185</v>
      </c>
      <c r="D77" s="56">
        <v>216</v>
      </c>
      <c r="E77" s="56">
        <v>93</v>
      </c>
      <c r="F77" s="56">
        <v>10</v>
      </c>
      <c r="G77" s="56">
        <v>0</v>
      </c>
      <c r="H77" s="56">
        <v>64</v>
      </c>
      <c r="I77" s="56">
        <v>73</v>
      </c>
      <c r="J77" s="56">
        <v>19287</v>
      </c>
      <c r="K77" s="56">
        <v>21</v>
      </c>
      <c r="L77" s="56">
        <v>850</v>
      </c>
      <c r="M77" s="56">
        <v>15</v>
      </c>
      <c r="N77" s="56">
        <v>20814</v>
      </c>
      <c r="O77" s="56">
        <v>619</v>
      </c>
      <c r="P77" s="56">
        <v>21433</v>
      </c>
    </row>
    <row r="78" spans="2:16" s="54" customFormat="1" ht="15" customHeight="1">
      <c r="B78" s="57" t="s">
        <v>111</v>
      </c>
      <c r="C78" s="56">
        <v>18</v>
      </c>
      <c r="D78" s="56">
        <v>0</v>
      </c>
      <c r="E78" s="56">
        <v>115</v>
      </c>
      <c r="F78" s="56">
        <v>0</v>
      </c>
      <c r="G78" s="56">
        <v>28</v>
      </c>
      <c r="H78" s="56">
        <v>57</v>
      </c>
      <c r="I78" s="56">
        <v>23</v>
      </c>
      <c r="J78" s="56">
        <v>12</v>
      </c>
      <c r="K78" s="56">
        <v>15455</v>
      </c>
      <c r="L78" s="56">
        <v>61</v>
      </c>
      <c r="M78" s="56">
        <v>3</v>
      </c>
      <c r="N78" s="56">
        <v>15772</v>
      </c>
      <c r="O78" s="56">
        <v>7</v>
      </c>
      <c r="P78" s="56">
        <v>15779</v>
      </c>
    </row>
    <row r="79" spans="1:16" s="54" customFormat="1" ht="15" customHeight="1">
      <c r="A79" s="98"/>
      <c r="B79" s="57" t="s">
        <v>113</v>
      </c>
      <c r="C79" s="56"/>
      <c r="D79" s="56"/>
      <c r="E79" s="56"/>
      <c r="F79" s="56"/>
      <c r="G79" s="56"/>
      <c r="H79" s="56"/>
      <c r="I79" s="56"/>
      <c r="J79" s="56"/>
      <c r="K79" s="56"/>
      <c r="L79" s="56"/>
      <c r="M79" s="56"/>
      <c r="N79" s="56"/>
      <c r="O79" s="56"/>
      <c r="P79" s="56"/>
    </row>
    <row r="80" spans="2:16" s="54" customFormat="1" ht="15" customHeight="1">
      <c r="B80" s="57" t="s">
        <v>33</v>
      </c>
      <c r="C80" s="56">
        <v>11796</v>
      </c>
      <c r="D80" s="56">
        <v>879</v>
      </c>
      <c r="E80" s="56">
        <v>9327</v>
      </c>
      <c r="F80" s="56">
        <v>377</v>
      </c>
      <c r="G80" s="56">
        <v>140</v>
      </c>
      <c r="H80" s="56">
        <v>12260</v>
      </c>
      <c r="I80" s="56">
        <v>2396</v>
      </c>
      <c r="J80" s="56">
        <v>152</v>
      </c>
      <c r="K80" s="56">
        <v>35</v>
      </c>
      <c r="L80" s="56">
        <v>133</v>
      </c>
      <c r="M80" s="56">
        <v>5955</v>
      </c>
      <c r="N80" s="56">
        <v>43450</v>
      </c>
      <c r="O80" s="56"/>
      <c r="P80" s="56">
        <v>43450</v>
      </c>
    </row>
    <row r="81" spans="2:16" s="54" customFormat="1" ht="15" customHeight="1">
      <c r="B81" s="57" t="s">
        <v>14</v>
      </c>
      <c r="C81" s="56">
        <v>76858</v>
      </c>
      <c r="D81" s="56">
        <v>94552</v>
      </c>
      <c r="E81" s="56">
        <v>44491</v>
      </c>
      <c r="F81" s="56">
        <v>19590</v>
      </c>
      <c r="G81" s="56">
        <v>13166</v>
      </c>
      <c r="H81" s="56">
        <v>80339</v>
      </c>
      <c r="I81" s="56">
        <v>65453</v>
      </c>
      <c r="J81" s="56">
        <v>26402</v>
      </c>
      <c r="K81" s="56">
        <v>20230</v>
      </c>
      <c r="L81" s="56">
        <v>4241</v>
      </c>
      <c r="M81" s="56">
        <v>6399</v>
      </c>
      <c r="N81" s="56">
        <v>451721</v>
      </c>
      <c r="O81" s="56">
        <v>6936</v>
      </c>
      <c r="P81" s="56">
        <v>458657</v>
      </c>
    </row>
    <row r="82" spans="2:16" s="54" customFormat="1" ht="12.75">
      <c r="B82" s="57" t="s">
        <v>48</v>
      </c>
      <c r="C82" s="56">
        <v>212160</v>
      </c>
      <c r="D82" s="56">
        <v>238015</v>
      </c>
      <c r="E82" s="56">
        <v>142958</v>
      </c>
      <c r="F82" s="56">
        <v>62387</v>
      </c>
      <c r="G82" s="56">
        <v>49613</v>
      </c>
      <c r="H82" s="56">
        <v>211973</v>
      </c>
      <c r="I82" s="56">
        <v>165302</v>
      </c>
      <c r="J82" s="56">
        <v>82857</v>
      </c>
      <c r="K82" s="56">
        <v>45721</v>
      </c>
      <c r="L82" s="56"/>
      <c r="M82" s="56">
        <v>1210986</v>
      </c>
      <c r="N82" s="56">
        <v>1210986</v>
      </c>
      <c r="O82" s="56"/>
      <c r="P82" s="56"/>
    </row>
    <row r="83" spans="2:16" s="53" customFormat="1" ht="12.75">
      <c r="B83" s="178" t="s">
        <v>135</v>
      </c>
      <c r="C83" s="178"/>
      <c r="D83" s="178"/>
      <c r="E83" s="178"/>
      <c r="F83" s="178"/>
      <c r="G83" s="178"/>
      <c r="H83" s="178"/>
      <c r="I83" s="178"/>
      <c r="J83" s="178"/>
      <c r="K83" s="178"/>
      <c r="L83" s="178"/>
      <c r="M83" s="178"/>
      <c r="N83" s="178"/>
      <c r="O83" s="178"/>
      <c r="P83" s="178"/>
    </row>
    <row r="84" s="62" customFormat="1" ht="12.75"/>
    <row r="85" s="62" customFormat="1" ht="12.75"/>
    <row r="86" s="54" customFormat="1" ht="12.75"/>
    <row r="87" spans="2:17" s="54" customFormat="1" ht="16.5">
      <c r="B87" s="127" t="s">
        <v>221</v>
      </c>
      <c r="C87" s="127"/>
      <c r="D87" s="127"/>
      <c r="E87" s="127"/>
      <c r="F87" s="127"/>
      <c r="G87" s="127"/>
      <c r="H87" s="127"/>
      <c r="I87" s="127"/>
      <c r="J87" s="127"/>
      <c r="K87" s="127"/>
      <c r="L87" s="127"/>
      <c r="M87" s="127"/>
      <c r="N87" s="127"/>
      <c r="O87" s="127"/>
      <c r="P87" s="127"/>
      <c r="Q87" s="64"/>
    </row>
    <row r="88" s="54" customFormat="1" ht="12.75"/>
    <row r="89" spans="2:16" s="54" customFormat="1" ht="12.75" customHeight="1">
      <c r="B89" s="170"/>
      <c r="C89" s="172" t="s">
        <v>31</v>
      </c>
      <c r="D89" s="172"/>
      <c r="E89" s="172"/>
      <c r="F89" s="172"/>
      <c r="G89" s="172"/>
      <c r="H89" s="172"/>
      <c r="I89" s="172"/>
      <c r="J89" s="172"/>
      <c r="K89" s="172"/>
      <c r="L89" s="172"/>
      <c r="M89" s="172"/>
      <c r="N89" s="174" t="s">
        <v>34</v>
      </c>
      <c r="O89" s="174" t="s">
        <v>32</v>
      </c>
      <c r="P89" s="172" t="s">
        <v>14</v>
      </c>
    </row>
    <row r="90" spans="2:16" s="54" customFormat="1" ht="12.75">
      <c r="B90" s="171"/>
      <c r="C90" s="55" t="s">
        <v>15</v>
      </c>
      <c r="D90" s="55" t="s">
        <v>16</v>
      </c>
      <c r="E90" s="55" t="s">
        <v>17</v>
      </c>
      <c r="F90" s="55" t="s">
        <v>18</v>
      </c>
      <c r="G90" s="55" t="s">
        <v>19</v>
      </c>
      <c r="H90" s="55" t="s">
        <v>20</v>
      </c>
      <c r="I90" s="55" t="s">
        <v>21</v>
      </c>
      <c r="J90" s="55" t="s">
        <v>22</v>
      </c>
      <c r="K90" s="55" t="s">
        <v>23</v>
      </c>
      <c r="L90" s="55">
        <v>88</v>
      </c>
      <c r="M90" s="55">
        <v>99</v>
      </c>
      <c r="N90" s="175"/>
      <c r="O90" s="175"/>
      <c r="P90" s="172"/>
    </row>
    <row r="91" spans="2:16" s="54" customFormat="1" ht="15" customHeight="1">
      <c r="B91" s="57" t="s">
        <v>24</v>
      </c>
      <c r="C91" s="56">
        <v>56459</v>
      </c>
      <c r="D91" s="56">
        <v>2673</v>
      </c>
      <c r="E91" s="56">
        <v>4934</v>
      </c>
      <c r="F91" s="56">
        <v>4661</v>
      </c>
      <c r="G91" s="56">
        <v>2065</v>
      </c>
      <c r="H91" s="56">
        <v>4476</v>
      </c>
      <c r="I91" s="56">
        <v>6819</v>
      </c>
      <c r="J91" s="56">
        <v>1368</v>
      </c>
      <c r="K91" s="56">
        <v>1164</v>
      </c>
      <c r="L91" s="56">
        <v>1010</v>
      </c>
      <c r="M91" s="56">
        <v>1032</v>
      </c>
      <c r="N91" s="56">
        <v>86661</v>
      </c>
      <c r="O91" s="56">
        <v>1575</v>
      </c>
      <c r="P91" s="56">
        <v>88236</v>
      </c>
    </row>
    <row r="92" spans="2:16" s="54" customFormat="1" ht="15" customHeight="1">
      <c r="B92" s="59" t="s">
        <v>166</v>
      </c>
      <c r="C92" s="56">
        <v>325</v>
      </c>
      <c r="D92" s="56">
        <v>89128</v>
      </c>
      <c r="E92" s="56">
        <v>140</v>
      </c>
      <c r="F92" s="56">
        <v>37</v>
      </c>
      <c r="G92" s="56">
        <v>17</v>
      </c>
      <c r="H92" s="56">
        <v>215</v>
      </c>
      <c r="I92" s="56">
        <v>167</v>
      </c>
      <c r="J92" s="56">
        <v>3096</v>
      </c>
      <c r="K92" s="56">
        <v>8</v>
      </c>
      <c r="L92" s="56">
        <v>773</v>
      </c>
      <c r="M92" s="56">
        <v>72</v>
      </c>
      <c r="N92" s="56">
        <v>93978</v>
      </c>
      <c r="O92" s="56">
        <v>2103</v>
      </c>
      <c r="P92" s="56">
        <v>96081</v>
      </c>
    </row>
    <row r="93" spans="2:16" s="54" customFormat="1" ht="15" customHeight="1">
      <c r="B93" s="57" t="s">
        <v>28</v>
      </c>
      <c r="C93" s="56">
        <v>79</v>
      </c>
      <c r="D93" s="56">
        <v>66</v>
      </c>
      <c r="E93" s="56">
        <v>27475</v>
      </c>
      <c r="F93" s="56">
        <v>9</v>
      </c>
      <c r="G93" s="56">
        <v>4</v>
      </c>
      <c r="H93" s="56">
        <v>28</v>
      </c>
      <c r="I93" s="56">
        <v>26</v>
      </c>
      <c r="J93" s="56">
        <v>12</v>
      </c>
      <c r="K93" s="56">
        <v>0</v>
      </c>
      <c r="L93" s="56">
        <v>183</v>
      </c>
      <c r="M93" s="56">
        <v>12</v>
      </c>
      <c r="N93" s="56">
        <v>27894</v>
      </c>
      <c r="O93" s="56">
        <v>625</v>
      </c>
      <c r="P93" s="56">
        <v>28519</v>
      </c>
    </row>
    <row r="94" spans="2:16" s="54" customFormat="1" ht="15" customHeight="1">
      <c r="B94" s="57" t="s">
        <v>29</v>
      </c>
      <c r="C94" s="56">
        <v>44</v>
      </c>
      <c r="D94" s="56">
        <v>16</v>
      </c>
      <c r="E94" s="56">
        <v>9</v>
      </c>
      <c r="F94" s="56">
        <v>12972</v>
      </c>
      <c r="G94" s="56">
        <v>7</v>
      </c>
      <c r="H94" s="56">
        <v>35</v>
      </c>
      <c r="I94" s="56">
        <v>29</v>
      </c>
      <c r="J94" s="56">
        <v>0</v>
      </c>
      <c r="K94" s="56">
        <v>0</v>
      </c>
      <c r="L94" s="56">
        <v>447</v>
      </c>
      <c r="M94" s="56">
        <v>0</v>
      </c>
      <c r="N94" s="56">
        <v>13559</v>
      </c>
      <c r="O94" s="56">
        <v>79</v>
      </c>
      <c r="P94" s="56">
        <v>13638</v>
      </c>
    </row>
    <row r="95" spans="2:16" s="54" customFormat="1" ht="15" customHeight="1">
      <c r="B95" s="57" t="s">
        <v>30</v>
      </c>
      <c r="C95" s="56">
        <v>0</v>
      </c>
      <c r="D95" s="56">
        <v>0</v>
      </c>
      <c r="E95" s="56">
        <v>0</v>
      </c>
      <c r="F95" s="56">
        <v>6</v>
      </c>
      <c r="G95" s="56">
        <v>9528</v>
      </c>
      <c r="H95" s="56">
        <v>20</v>
      </c>
      <c r="I95" s="56">
        <v>2</v>
      </c>
      <c r="J95" s="56">
        <v>0</v>
      </c>
      <c r="K95" s="56">
        <v>0</v>
      </c>
      <c r="L95" s="56">
        <v>23</v>
      </c>
      <c r="M95" s="56">
        <v>0</v>
      </c>
      <c r="N95" s="56">
        <v>9579</v>
      </c>
      <c r="O95" s="56">
        <v>25</v>
      </c>
      <c r="P95" s="56">
        <v>9604</v>
      </c>
    </row>
    <row r="96" spans="2:16" s="54" customFormat="1" ht="15" customHeight="1">
      <c r="B96" s="57" t="s">
        <v>25</v>
      </c>
      <c r="C96" s="56">
        <v>1211</v>
      </c>
      <c r="D96" s="56">
        <v>561</v>
      </c>
      <c r="E96" s="56">
        <v>1010</v>
      </c>
      <c r="F96" s="56">
        <v>415</v>
      </c>
      <c r="G96" s="56">
        <v>628</v>
      </c>
      <c r="H96" s="56">
        <v>60643</v>
      </c>
      <c r="I96" s="56">
        <v>5254</v>
      </c>
      <c r="J96" s="56">
        <v>658</v>
      </c>
      <c r="K96" s="56">
        <v>3166</v>
      </c>
      <c r="L96" s="56">
        <v>329</v>
      </c>
      <c r="M96" s="56">
        <v>78</v>
      </c>
      <c r="N96" s="56">
        <v>73953</v>
      </c>
      <c r="O96" s="56">
        <v>913</v>
      </c>
      <c r="P96" s="56">
        <v>74866</v>
      </c>
    </row>
    <row r="97" spans="2:16" s="54" customFormat="1" ht="15" customHeight="1">
      <c r="B97" s="57" t="s">
        <v>80</v>
      </c>
      <c r="C97" s="56">
        <v>1428</v>
      </c>
      <c r="D97" s="56">
        <v>368</v>
      </c>
      <c r="E97" s="56">
        <v>83</v>
      </c>
      <c r="F97" s="56">
        <v>150</v>
      </c>
      <c r="G97" s="56">
        <v>158</v>
      </c>
      <c r="H97" s="56">
        <v>2228</v>
      </c>
      <c r="I97" s="56">
        <v>49169</v>
      </c>
      <c r="J97" s="56">
        <v>99</v>
      </c>
      <c r="K97" s="56">
        <v>282</v>
      </c>
      <c r="L97" s="56">
        <v>186</v>
      </c>
      <c r="M97" s="56">
        <v>75</v>
      </c>
      <c r="N97" s="56">
        <v>54226</v>
      </c>
      <c r="O97" s="56">
        <v>423</v>
      </c>
      <c r="P97" s="56">
        <v>54649</v>
      </c>
    </row>
    <row r="98" spans="2:16" s="54" customFormat="1" ht="15" customHeight="1">
      <c r="B98" s="57" t="s">
        <v>27</v>
      </c>
      <c r="C98" s="56">
        <v>303</v>
      </c>
      <c r="D98" s="56">
        <v>143</v>
      </c>
      <c r="E98" s="56">
        <v>9</v>
      </c>
      <c r="F98" s="56">
        <v>46</v>
      </c>
      <c r="G98" s="56">
        <v>0</v>
      </c>
      <c r="H98" s="56">
        <v>18</v>
      </c>
      <c r="I98" s="56">
        <v>119</v>
      </c>
      <c r="J98" s="56">
        <v>22413</v>
      </c>
      <c r="K98" s="56">
        <v>0</v>
      </c>
      <c r="L98" s="56">
        <v>966</v>
      </c>
      <c r="M98" s="56">
        <v>4</v>
      </c>
      <c r="N98" s="56">
        <v>24021</v>
      </c>
      <c r="O98" s="56">
        <v>708</v>
      </c>
      <c r="P98" s="56">
        <v>24729</v>
      </c>
    </row>
    <row r="99" spans="2:16" s="54" customFormat="1" ht="15" customHeight="1">
      <c r="B99" s="57" t="s">
        <v>111</v>
      </c>
      <c r="C99" s="56">
        <v>40</v>
      </c>
      <c r="D99" s="56">
        <v>9</v>
      </c>
      <c r="E99" s="56">
        <v>0</v>
      </c>
      <c r="F99" s="56">
        <v>8</v>
      </c>
      <c r="G99" s="56">
        <v>31</v>
      </c>
      <c r="H99" s="56">
        <v>42</v>
      </c>
      <c r="I99" s="56">
        <v>27</v>
      </c>
      <c r="J99" s="56">
        <v>0</v>
      </c>
      <c r="K99" s="56">
        <v>13039</v>
      </c>
      <c r="L99" s="56">
        <v>13</v>
      </c>
      <c r="M99" s="56">
        <v>20</v>
      </c>
      <c r="N99" s="56">
        <v>13229</v>
      </c>
      <c r="O99" s="56">
        <v>12</v>
      </c>
      <c r="P99" s="56">
        <v>13241</v>
      </c>
    </row>
    <row r="100" spans="1:16" s="54" customFormat="1" ht="15" customHeight="1">
      <c r="A100" s="98"/>
      <c r="B100" s="57" t="s">
        <v>113</v>
      </c>
      <c r="C100" s="56"/>
      <c r="D100" s="56"/>
      <c r="E100" s="56"/>
      <c r="F100" s="56"/>
      <c r="G100" s="56"/>
      <c r="H100" s="56"/>
      <c r="I100" s="56"/>
      <c r="J100" s="56"/>
      <c r="K100" s="56"/>
      <c r="L100" s="56"/>
      <c r="M100" s="56"/>
      <c r="N100" s="56"/>
      <c r="O100" s="56"/>
      <c r="P100" s="56"/>
    </row>
    <row r="101" spans="2:16" s="54" customFormat="1" ht="15" customHeight="1">
      <c r="B101" s="57" t="s">
        <v>33</v>
      </c>
      <c r="C101" s="56">
        <v>11356</v>
      </c>
      <c r="D101" s="56">
        <v>134</v>
      </c>
      <c r="E101" s="56">
        <v>10615</v>
      </c>
      <c r="F101" s="56">
        <v>746</v>
      </c>
      <c r="G101" s="56">
        <v>28</v>
      </c>
      <c r="H101" s="56">
        <v>11932</v>
      </c>
      <c r="I101" s="56">
        <v>3463</v>
      </c>
      <c r="J101" s="56">
        <v>141</v>
      </c>
      <c r="K101" s="56">
        <v>71</v>
      </c>
      <c r="L101" s="56">
        <v>0</v>
      </c>
      <c r="M101" s="56">
        <v>2002</v>
      </c>
      <c r="N101" s="56">
        <v>40488</v>
      </c>
      <c r="O101" s="56"/>
      <c r="P101" s="56">
        <v>40488</v>
      </c>
    </row>
    <row r="102" spans="2:16" s="54" customFormat="1" ht="15" customHeight="1">
      <c r="B102" s="57" t="s">
        <v>14</v>
      </c>
      <c r="C102" s="56">
        <v>71245</v>
      </c>
      <c r="D102" s="56">
        <v>93098</v>
      </c>
      <c r="E102" s="56">
        <v>44275</v>
      </c>
      <c r="F102" s="56">
        <v>19050</v>
      </c>
      <c r="G102" s="56">
        <v>12466</v>
      </c>
      <c r="H102" s="56">
        <v>79637</v>
      </c>
      <c r="I102" s="56">
        <v>65075</v>
      </c>
      <c r="J102" s="56">
        <v>27787</v>
      </c>
      <c r="K102" s="56">
        <v>17730</v>
      </c>
      <c r="L102" s="56">
        <v>3930</v>
      </c>
      <c r="M102" s="56">
        <v>3295</v>
      </c>
      <c r="N102" s="56">
        <v>437588</v>
      </c>
      <c r="O102" s="56">
        <v>6463</v>
      </c>
      <c r="P102" s="56">
        <v>444051</v>
      </c>
    </row>
    <row r="103" spans="2:16" s="54" customFormat="1" ht="12.75">
      <c r="B103" s="57" t="s">
        <v>48</v>
      </c>
      <c r="C103" s="56">
        <v>212298</v>
      </c>
      <c r="D103" s="56">
        <v>239611</v>
      </c>
      <c r="E103" s="56">
        <v>143640</v>
      </c>
      <c r="F103" s="56">
        <v>62414</v>
      </c>
      <c r="G103" s="56">
        <v>49305</v>
      </c>
      <c r="H103" s="56">
        <v>213193</v>
      </c>
      <c r="I103" s="56">
        <v>164297</v>
      </c>
      <c r="J103" s="56">
        <v>83869</v>
      </c>
      <c r="K103" s="56">
        <v>45826</v>
      </c>
      <c r="L103" s="56"/>
      <c r="M103" s="56">
        <v>1214453</v>
      </c>
      <c r="N103" s="56">
        <v>1214453</v>
      </c>
      <c r="O103" s="56"/>
      <c r="P103" s="56"/>
    </row>
    <row r="104" spans="2:16" s="53" customFormat="1" ht="12.75">
      <c r="B104" s="178" t="s">
        <v>135</v>
      </c>
      <c r="C104" s="178"/>
      <c r="D104" s="178"/>
      <c r="E104" s="178"/>
      <c r="F104" s="178"/>
      <c r="G104" s="178"/>
      <c r="H104" s="178"/>
      <c r="I104" s="178"/>
      <c r="J104" s="178"/>
      <c r="K104" s="178"/>
      <c r="L104" s="178"/>
      <c r="M104" s="178"/>
      <c r="N104" s="178"/>
      <c r="O104" s="178"/>
      <c r="P104" s="178"/>
    </row>
  </sheetData>
  <mergeCells count="30">
    <mergeCell ref="B104:P104"/>
    <mergeCell ref="B89:B90"/>
    <mergeCell ref="C89:M89"/>
    <mergeCell ref="N89:N90"/>
    <mergeCell ref="O89:O90"/>
    <mergeCell ref="P89:P90"/>
    <mergeCell ref="B68:B69"/>
    <mergeCell ref="C68:M68"/>
    <mergeCell ref="N68:N69"/>
    <mergeCell ref="O68:O69"/>
    <mergeCell ref="P5:P6"/>
    <mergeCell ref="B47:B48"/>
    <mergeCell ref="C47:M47"/>
    <mergeCell ref="N47:N48"/>
    <mergeCell ref="O47:O48"/>
    <mergeCell ref="P47:P48"/>
    <mergeCell ref="B5:B6"/>
    <mergeCell ref="C5:M5"/>
    <mergeCell ref="N5:N6"/>
    <mergeCell ref="O5:O6"/>
    <mergeCell ref="B20:P20"/>
    <mergeCell ref="B41:P41"/>
    <mergeCell ref="B62:P62"/>
    <mergeCell ref="B83:P83"/>
    <mergeCell ref="B26:B27"/>
    <mergeCell ref="C26:M26"/>
    <mergeCell ref="N26:N27"/>
    <mergeCell ref="O26:O27"/>
    <mergeCell ref="P26:P27"/>
    <mergeCell ref="P68:P69"/>
  </mergeCells>
  <hyperlinks>
    <hyperlink ref="A1" location="ÍNDICE!A1" display="Índice"/>
  </hyperlinks>
  <printOptions/>
  <pageMargins left="0.75" right="0.75" top="1" bottom="1" header="0" footer="0"/>
  <pageSetup horizontalDpi="200" verticalDpi="200" orientation="portrait" paperSize="9" r:id="rId1"/>
</worksheet>
</file>

<file path=xl/worksheets/sheet14.xml><?xml version="1.0" encoding="utf-8"?>
<worksheet xmlns="http://schemas.openxmlformats.org/spreadsheetml/2006/main" xmlns:r="http://schemas.openxmlformats.org/officeDocument/2006/relationships">
  <dimension ref="A3:AB54"/>
  <sheetViews>
    <sheetView workbookViewId="0" topLeftCell="A1">
      <selection activeCell="A1" sqref="A1"/>
    </sheetView>
  </sheetViews>
  <sheetFormatPr defaultColWidth="11.421875" defaultRowHeight="12.75"/>
  <cols>
    <col min="1" max="1" width="22.421875" style="0" customWidth="1"/>
    <col min="2" max="11" width="11.421875" style="0" hidden="1" customWidth="1"/>
    <col min="12" max="12" width="0.9921875" style="0" hidden="1" customWidth="1"/>
    <col min="16" max="16" width="8.7109375" style="0" bestFit="1" customWidth="1"/>
    <col min="17" max="17" width="6.7109375" style="0" bestFit="1" customWidth="1"/>
    <col min="18" max="18" width="9.8515625" style="0" customWidth="1"/>
  </cols>
  <sheetData>
    <row r="3" spans="16:24" ht="12.75">
      <c r="P3" s="187">
        <v>2008</v>
      </c>
      <c r="Q3" s="187"/>
      <c r="R3" s="187"/>
      <c r="S3" s="187">
        <v>2009</v>
      </c>
      <c r="T3" s="187"/>
      <c r="U3" s="187">
        <v>2010</v>
      </c>
      <c r="V3" s="187"/>
      <c r="W3" s="187">
        <v>2011</v>
      </c>
      <c r="X3" s="187"/>
    </row>
    <row r="4" spans="13:24" ht="13.5" thickBot="1">
      <c r="M4" s="189" t="s">
        <v>88</v>
      </c>
      <c r="N4" s="189"/>
      <c r="O4" s="189"/>
      <c r="P4" s="9" t="s">
        <v>36</v>
      </c>
      <c r="Q4" s="9"/>
      <c r="R4" s="9" t="s">
        <v>89</v>
      </c>
      <c r="S4" s="9" t="s">
        <v>36</v>
      </c>
      <c r="T4" s="9" t="s">
        <v>89</v>
      </c>
      <c r="U4" s="9" t="s">
        <v>36</v>
      </c>
      <c r="V4" s="9" t="s">
        <v>89</v>
      </c>
      <c r="W4" s="9" t="s">
        <v>36</v>
      </c>
      <c r="X4" s="9" t="s">
        <v>89</v>
      </c>
    </row>
    <row r="5" spans="1:15" ht="13.5" thickBot="1">
      <c r="A5" s="180"/>
      <c r="B5" s="182" t="s">
        <v>31</v>
      </c>
      <c r="C5" s="183"/>
      <c r="D5" s="183"/>
      <c r="E5" s="183"/>
      <c r="F5" s="183"/>
      <c r="G5" s="183"/>
      <c r="H5" s="183"/>
      <c r="I5" s="183"/>
      <c r="J5" s="183"/>
      <c r="K5" s="183"/>
      <c r="L5" s="184"/>
      <c r="M5" s="185" t="s">
        <v>34</v>
      </c>
      <c r="N5" s="185" t="s">
        <v>32</v>
      </c>
      <c r="O5" s="180" t="s">
        <v>14</v>
      </c>
    </row>
    <row r="6" spans="1:15" ht="13.5" thickBot="1">
      <c r="A6" s="181"/>
      <c r="B6" s="29">
        <v>1</v>
      </c>
      <c r="C6" s="29">
        <v>2</v>
      </c>
      <c r="D6" s="29">
        <v>3</v>
      </c>
      <c r="E6" s="29">
        <v>4</v>
      </c>
      <c r="F6" s="29">
        <v>5</v>
      </c>
      <c r="G6" s="29">
        <v>6</v>
      </c>
      <c r="H6" s="29">
        <v>7</v>
      </c>
      <c r="I6" s="29">
        <v>8</v>
      </c>
      <c r="J6" s="29">
        <v>9</v>
      </c>
      <c r="K6" s="29">
        <v>88</v>
      </c>
      <c r="L6" s="29">
        <v>99</v>
      </c>
      <c r="M6" s="186"/>
      <c r="N6" s="186"/>
      <c r="O6" s="188"/>
    </row>
    <row r="7" spans="1:24" ht="13.5" thickBot="1">
      <c r="A7" s="30" t="s">
        <v>24</v>
      </c>
      <c r="B7" s="31">
        <v>16439</v>
      </c>
      <c r="C7" s="31">
        <v>1181</v>
      </c>
      <c r="D7" s="31">
        <v>1170</v>
      </c>
      <c r="E7" s="27">
        <v>815</v>
      </c>
      <c r="F7" s="27">
        <v>461</v>
      </c>
      <c r="G7" s="31">
        <v>5745</v>
      </c>
      <c r="H7" s="31">
        <v>5379</v>
      </c>
      <c r="I7" s="27">
        <v>537</v>
      </c>
      <c r="J7" s="31">
        <v>1245</v>
      </c>
      <c r="K7" s="27">
        <v>62</v>
      </c>
      <c r="L7" s="27">
        <v>264</v>
      </c>
      <c r="M7" s="31">
        <v>33298</v>
      </c>
      <c r="N7" s="31">
        <v>3969</v>
      </c>
      <c r="O7" s="31">
        <v>37267</v>
      </c>
      <c r="P7">
        <v>37267</v>
      </c>
      <c r="Q7" s="8">
        <f aca="true" t="shared" si="0" ref="Q7:Q18">+O7-P7</f>
        <v>0</v>
      </c>
      <c r="R7">
        <v>37267</v>
      </c>
      <c r="S7">
        <v>37052</v>
      </c>
      <c r="T7">
        <v>37052</v>
      </c>
      <c r="U7">
        <v>37077</v>
      </c>
      <c r="V7">
        <v>37077</v>
      </c>
      <c r="W7">
        <v>36629</v>
      </c>
      <c r="X7">
        <v>36629</v>
      </c>
    </row>
    <row r="8" spans="1:24" ht="27" customHeight="1" thickBot="1">
      <c r="A8" s="28" t="s">
        <v>26</v>
      </c>
      <c r="B8" s="27">
        <v>117</v>
      </c>
      <c r="C8" s="31">
        <v>20176</v>
      </c>
      <c r="D8" s="27">
        <v>51</v>
      </c>
      <c r="E8" s="27">
        <v>11</v>
      </c>
      <c r="F8" s="27">
        <v>7</v>
      </c>
      <c r="G8" s="27">
        <v>71</v>
      </c>
      <c r="H8" s="27">
        <v>34</v>
      </c>
      <c r="I8" s="31">
        <v>1472</v>
      </c>
      <c r="J8" s="27">
        <v>12</v>
      </c>
      <c r="K8" s="27">
        <v>253</v>
      </c>
      <c r="L8" s="27">
        <v>83</v>
      </c>
      <c r="M8" s="31">
        <v>22287</v>
      </c>
      <c r="N8" s="27">
        <v>729</v>
      </c>
      <c r="O8" s="31">
        <v>23016</v>
      </c>
      <c r="P8">
        <v>23016</v>
      </c>
      <c r="Q8" s="8">
        <f t="shared" si="0"/>
        <v>0</v>
      </c>
      <c r="R8">
        <v>23016</v>
      </c>
      <c r="S8">
        <v>22654</v>
      </c>
      <c r="T8">
        <v>22654</v>
      </c>
      <c r="U8">
        <v>23134</v>
      </c>
      <c r="V8">
        <v>23134</v>
      </c>
      <c r="W8">
        <v>23746</v>
      </c>
      <c r="X8">
        <v>23746</v>
      </c>
    </row>
    <row r="9" spans="1:24" ht="13.5" thickBot="1">
      <c r="A9" s="30" t="s">
        <v>28</v>
      </c>
      <c r="B9" s="27">
        <v>25</v>
      </c>
      <c r="C9" s="27">
        <v>16</v>
      </c>
      <c r="D9" s="31">
        <v>11649</v>
      </c>
      <c r="E9" s="27">
        <v>4</v>
      </c>
      <c r="F9" s="27">
        <v>2</v>
      </c>
      <c r="G9" s="27">
        <v>18</v>
      </c>
      <c r="H9" s="27">
        <v>9</v>
      </c>
      <c r="I9" s="27">
        <v>4</v>
      </c>
      <c r="J9" s="27">
        <v>0</v>
      </c>
      <c r="K9" s="27">
        <v>104</v>
      </c>
      <c r="L9" s="27">
        <v>32</v>
      </c>
      <c r="M9" s="31">
        <v>11863</v>
      </c>
      <c r="N9" s="27">
        <v>388</v>
      </c>
      <c r="O9" s="31">
        <v>12251</v>
      </c>
      <c r="P9">
        <v>12251</v>
      </c>
      <c r="Q9" s="8">
        <f t="shared" si="0"/>
        <v>0</v>
      </c>
      <c r="R9">
        <v>12251</v>
      </c>
      <c r="S9">
        <v>11947</v>
      </c>
      <c r="T9">
        <v>11947</v>
      </c>
      <c r="U9">
        <v>12081</v>
      </c>
      <c r="V9">
        <v>12081</v>
      </c>
      <c r="W9">
        <v>10529</v>
      </c>
      <c r="X9">
        <v>10529</v>
      </c>
    </row>
    <row r="10" spans="1:24" ht="13.5" thickBot="1">
      <c r="A10" s="30" t="s">
        <v>29</v>
      </c>
      <c r="B10" s="27">
        <v>30</v>
      </c>
      <c r="C10" s="27">
        <v>10</v>
      </c>
      <c r="D10" s="27">
        <v>18</v>
      </c>
      <c r="E10" s="31">
        <v>4324</v>
      </c>
      <c r="F10" s="27">
        <v>6</v>
      </c>
      <c r="G10" s="27">
        <v>15</v>
      </c>
      <c r="H10" s="27">
        <v>13</v>
      </c>
      <c r="I10" s="27">
        <v>2</v>
      </c>
      <c r="J10" s="27">
        <v>5</v>
      </c>
      <c r="K10" s="27">
        <v>123</v>
      </c>
      <c r="L10" s="27">
        <v>6</v>
      </c>
      <c r="M10" s="31">
        <v>4552</v>
      </c>
      <c r="N10" s="27">
        <v>99</v>
      </c>
      <c r="O10" s="31">
        <v>4651</v>
      </c>
      <c r="P10">
        <v>4651</v>
      </c>
      <c r="Q10" s="8">
        <f t="shared" si="0"/>
        <v>0</v>
      </c>
      <c r="R10">
        <v>4651</v>
      </c>
      <c r="S10">
        <v>4752</v>
      </c>
      <c r="T10">
        <v>4752</v>
      </c>
      <c r="U10">
        <v>4462</v>
      </c>
      <c r="V10">
        <v>4462</v>
      </c>
      <c r="W10">
        <v>4528</v>
      </c>
      <c r="X10">
        <v>4528</v>
      </c>
    </row>
    <row r="11" spans="1:24" ht="13.5" thickBot="1">
      <c r="A11" s="30" t="s">
        <v>30</v>
      </c>
      <c r="B11" s="27">
        <v>8</v>
      </c>
      <c r="C11" s="27">
        <v>9</v>
      </c>
      <c r="D11" s="27">
        <v>2</v>
      </c>
      <c r="E11" s="27">
        <v>1</v>
      </c>
      <c r="F11" s="31">
        <v>4474</v>
      </c>
      <c r="G11" s="27">
        <v>15</v>
      </c>
      <c r="H11" s="27">
        <v>9</v>
      </c>
      <c r="I11" s="27">
        <v>3</v>
      </c>
      <c r="J11" s="27">
        <v>1</v>
      </c>
      <c r="K11" s="27">
        <v>30</v>
      </c>
      <c r="L11" s="27">
        <v>2</v>
      </c>
      <c r="M11" s="31">
        <v>4554</v>
      </c>
      <c r="N11" s="27">
        <v>65</v>
      </c>
      <c r="O11" s="31">
        <v>4619</v>
      </c>
      <c r="P11">
        <v>4619</v>
      </c>
      <c r="Q11" s="8">
        <f t="shared" si="0"/>
        <v>0</v>
      </c>
      <c r="R11">
        <v>4619</v>
      </c>
      <c r="S11">
        <v>4488</v>
      </c>
      <c r="T11">
        <v>4488</v>
      </c>
      <c r="U11">
        <v>4681</v>
      </c>
      <c r="V11">
        <v>4681</v>
      </c>
      <c r="W11">
        <v>4373</v>
      </c>
      <c r="X11">
        <v>4373</v>
      </c>
    </row>
    <row r="12" spans="1:24" ht="13.5" thickBot="1">
      <c r="A12" s="30" t="s">
        <v>25</v>
      </c>
      <c r="B12" s="27">
        <v>912</v>
      </c>
      <c r="C12" s="27">
        <v>104</v>
      </c>
      <c r="D12" s="27">
        <v>110</v>
      </c>
      <c r="E12" s="27">
        <v>64</v>
      </c>
      <c r="F12" s="27">
        <v>52</v>
      </c>
      <c r="G12" s="31">
        <v>11376</v>
      </c>
      <c r="H12" s="27">
        <v>757</v>
      </c>
      <c r="I12" s="27">
        <v>96</v>
      </c>
      <c r="J12" s="27">
        <v>672</v>
      </c>
      <c r="K12" s="27">
        <v>170</v>
      </c>
      <c r="L12" s="27">
        <v>547</v>
      </c>
      <c r="M12" s="31">
        <v>14860</v>
      </c>
      <c r="N12" s="27">
        <v>237</v>
      </c>
      <c r="O12" s="31">
        <v>15097</v>
      </c>
      <c r="P12">
        <v>15097</v>
      </c>
      <c r="Q12" s="8">
        <f t="shared" si="0"/>
        <v>0</v>
      </c>
      <c r="R12">
        <v>15097</v>
      </c>
      <c r="S12">
        <v>14996</v>
      </c>
      <c r="T12">
        <v>14996</v>
      </c>
      <c r="U12">
        <v>14599</v>
      </c>
      <c r="V12">
        <v>14599</v>
      </c>
      <c r="W12">
        <v>14486</v>
      </c>
      <c r="X12">
        <v>14486</v>
      </c>
    </row>
    <row r="13" spans="1:24" ht="13.5" thickBot="1">
      <c r="A13" s="30" t="s">
        <v>80</v>
      </c>
      <c r="B13" s="27">
        <v>832</v>
      </c>
      <c r="C13" s="27">
        <v>282</v>
      </c>
      <c r="D13" s="27">
        <v>20</v>
      </c>
      <c r="E13" s="27">
        <v>51</v>
      </c>
      <c r="F13" s="27">
        <v>36</v>
      </c>
      <c r="G13" s="27">
        <v>369</v>
      </c>
      <c r="H13" s="31">
        <v>9544</v>
      </c>
      <c r="I13" s="27">
        <v>19</v>
      </c>
      <c r="J13" s="27">
        <v>18</v>
      </c>
      <c r="K13" s="27">
        <v>34</v>
      </c>
      <c r="L13" s="27">
        <v>87</v>
      </c>
      <c r="M13" s="31">
        <v>11292</v>
      </c>
      <c r="N13" s="27">
        <v>178</v>
      </c>
      <c r="O13" s="31">
        <v>11470</v>
      </c>
      <c r="P13">
        <v>11470</v>
      </c>
      <c r="Q13" s="8">
        <f t="shared" si="0"/>
        <v>0</v>
      </c>
      <c r="R13">
        <v>11470</v>
      </c>
      <c r="S13">
        <v>11762</v>
      </c>
      <c r="T13">
        <v>11762</v>
      </c>
      <c r="U13">
        <v>11942</v>
      </c>
      <c r="V13">
        <v>11942</v>
      </c>
      <c r="W13">
        <v>11765</v>
      </c>
      <c r="X13">
        <v>11765</v>
      </c>
    </row>
    <row r="14" spans="1:24" ht="13.5" thickBot="1">
      <c r="A14" s="30" t="s">
        <v>27</v>
      </c>
      <c r="B14" s="27">
        <v>40</v>
      </c>
      <c r="C14" s="27">
        <v>96</v>
      </c>
      <c r="D14" s="27">
        <v>5</v>
      </c>
      <c r="E14" s="27">
        <v>5</v>
      </c>
      <c r="F14" s="27">
        <v>3</v>
      </c>
      <c r="G14" s="27">
        <v>23</v>
      </c>
      <c r="H14" s="27">
        <v>35</v>
      </c>
      <c r="I14" s="31">
        <v>4658</v>
      </c>
      <c r="J14" s="27">
        <v>4</v>
      </c>
      <c r="K14" s="27">
        <v>201</v>
      </c>
      <c r="L14" s="27">
        <v>7</v>
      </c>
      <c r="M14" s="31">
        <v>5077</v>
      </c>
      <c r="N14" s="27">
        <v>177</v>
      </c>
      <c r="O14" s="31">
        <v>5254</v>
      </c>
      <c r="P14">
        <v>5254</v>
      </c>
      <c r="Q14" s="8">
        <f t="shared" si="0"/>
        <v>0</v>
      </c>
      <c r="R14">
        <v>5254</v>
      </c>
      <c r="S14">
        <v>5106</v>
      </c>
      <c r="T14">
        <v>5106</v>
      </c>
      <c r="U14">
        <v>5155</v>
      </c>
      <c r="V14">
        <v>5155</v>
      </c>
      <c r="W14">
        <v>6856</v>
      </c>
      <c r="X14">
        <v>6856</v>
      </c>
    </row>
    <row r="15" spans="1:25" ht="13.5" thickBot="1">
      <c r="A15" s="30" t="s">
        <v>59</v>
      </c>
      <c r="B15" s="27">
        <v>15</v>
      </c>
      <c r="C15" s="27">
        <v>5</v>
      </c>
      <c r="D15" s="27">
        <v>8</v>
      </c>
      <c r="E15" s="27">
        <v>28</v>
      </c>
      <c r="F15" s="27">
        <v>48</v>
      </c>
      <c r="G15" s="27">
        <v>28</v>
      </c>
      <c r="H15" s="27">
        <v>10</v>
      </c>
      <c r="I15" s="27">
        <v>2</v>
      </c>
      <c r="J15" s="31">
        <v>3028</v>
      </c>
      <c r="K15" s="27">
        <v>18</v>
      </c>
      <c r="L15" s="27">
        <v>5</v>
      </c>
      <c r="M15" s="31">
        <v>3195</v>
      </c>
      <c r="N15" s="27">
        <v>18</v>
      </c>
      <c r="O15" s="32">
        <v>3213</v>
      </c>
      <c r="P15" s="11">
        <v>3284</v>
      </c>
      <c r="Q15" s="8">
        <f t="shared" si="0"/>
        <v>-71</v>
      </c>
      <c r="R15">
        <v>3213</v>
      </c>
      <c r="S15">
        <v>3458</v>
      </c>
      <c r="T15">
        <v>3390</v>
      </c>
      <c r="U15">
        <v>3612</v>
      </c>
      <c r="V15">
        <v>3560</v>
      </c>
      <c r="W15">
        <v>3529</v>
      </c>
      <c r="X15">
        <v>3529</v>
      </c>
      <c r="Y15" s="6" t="s">
        <v>90</v>
      </c>
    </row>
    <row r="16" spans="1:25" ht="13.5" thickBot="1">
      <c r="A16" s="30" t="s">
        <v>79</v>
      </c>
      <c r="B16" s="27">
        <v>39</v>
      </c>
      <c r="C16" s="27">
        <v>16</v>
      </c>
      <c r="D16" s="27">
        <v>9</v>
      </c>
      <c r="E16" s="27">
        <v>162</v>
      </c>
      <c r="F16" s="27">
        <v>91</v>
      </c>
      <c r="G16" s="27">
        <v>40</v>
      </c>
      <c r="H16" s="27">
        <v>75</v>
      </c>
      <c r="I16" s="27">
        <v>2</v>
      </c>
      <c r="J16" s="27">
        <v>9</v>
      </c>
      <c r="K16" s="27">
        <v>2</v>
      </c>
      <c r="L16" s="27">
        <v>0</v>
      </c>
      <c r="M16" s="27">
        <v>445</v>
      </c>
      <c r="N16" s="27">
        <v>2</v>
      </c>
      <c r="O16" s="33">
        <v>447</v>
      </c>
      <c r="P16" s="11">
        <v>575</v>
      </c>
      <c r="Q16" s="8">
        <f t="shared" si="0"/>
        <v>-128</v>
      </c>
      <c r="R16">
        <v>447</v>
      </c>
      <c r="S16">
        <v>535</v>
      </c>
      <c r="T16">
        <v>398</v>
      </c>
      <c r="U16">
        <v>539</v>
      </c>
      <c r="V16">
        <v>395</v>
      </c>
      <c r="W16">
        <v>582</v>
      </c>
      <c r="X16">
        <v>434</v>
      </c>
      <c r="Y16" s="6" t="s">
        <v>46</v>
      </c>
    </row>
    <row r="17" spans="1:25" ht="13.5" thickBot="1">
      <c r="A17" s="30" t="s">
        <v>33</v>
      </c>
      <c r="B17" s="31">
        <v>4680</v>
      </c>
      <c r="C17" s="27">
        <v>619</v>
      </c>
      <c r="D17" s="31">
        <v>1760</v>
      </c>
      <c r="E17" s="27">
        <v>525</v>
      </c>
      <c r="F17" s="27">
        <v>286</v>
      </c>
      <c r="G17" s="31">
        <v>2676</v>
      </c>
      <c r="H17" s="31">
        <v>1075</v>
      </c>
      <c r="I17" s="27">
        <v>664</v>
      </c>
      <c r="J17" s="27">
        <v>70</v>
      </c>
      <c r="K17" s="27">
        <v>65</v>
      </c>
      <c r="L17" s="27">
        <v>948</v>
      </c>
      <c r="M17" s="31">
        <v>13368</v>
      </c>
      <c r="N17" s="34"/>
      <c r="O17" s="32">
        <v>13368</v>
      </c>
      <c r="P17" s="11">
        <v>14181</v>
      </c>
      <c r="Q17" s="8">
        <f t="shared" si="0"/>
        <v>-813</v>
      </c>
      <c r="R17">
        <v>13368</v>
      </c>
      <c r="S17">
        <v>14763</v>
      </c>
      <c r="T17">
        <v>13844</v>
      </c>
      <c r="U17">
        <v>14527</v>
      </c>
      <c r="V17">
        <v>13609</v>
      </c>
      <c r="W17">
        <v>16416</v>
      </c>
      <c r="X17">
        <v>15566</v>
      </c>
      <c r="Y17" s="6" t="s">
        <v>91</v>
      </c>
    </row>
    <row r="18" spans="1:24" ht="13.5" thickBot="1">
      <c r="A18" s="30" t="s">
        <v>14</v>
      </c>
      <c r="B18" s="31">
        <v>23137</v>
      </c>
      <c r="C18" s="31">
        <v>22514</v>
      </c>
      <c r="D18" s="31">
        <v>14802</v>
      </c>
      <c r="E18" s="31">
        <v>5990</v>
      </c>
      <c r="F18" s="31">
        <v>5466</v>
      </c>
      <c r="G18" s="31">
        <v>20376</v>
      </c>
      <c r="H18" s="31">
        <v>16940</v>
      </c>
      <c r="I18" s="31">
        <v>7459</v>
      </c>
      <c r="J18" s="31">
        <v>5064</v>
      </c>
      <c r="K18" s="31">
        <v>1062</v>
      </c>
      <c r="L18" s="31">
        <v>1981</v>
      </c>
      <c r="M18" s="31">
        <v>124791</v>
      </c>
      <c r="N18" s="31">
        <v>5862</v>
      </c>
      <c r="O18" s="32">
        <v>130653</v>
      </c>
      <c r="P18" s="11">
        <v>131665</v>
      </c>
      <c r="Q18" s="8">
        <f t="shared" si="0"/>
        <v>-1012</v>
      </c>
      <c r="R18">
        <f aca="true" t="shared" si="1" ref="R18:X18">SUM(R7:R17)</f>
        <v>130653</v>
      </c>
      <c r="S18">
        <f t="shared" si="1"/>
        <v>131513</v>
      </c>
      <c r="T18">
        <f t="shared" si="1"/>
        <v>130389</v>
      </c>
      <c r="U18">
        <f t="shared" si="1"/>
        <v>131809</v>
      </c>
      <c r="V18">
        <f t="shared" si="1"/>
        <v>130695</v>
      </c>
      <c r="W18">
        <f t="shared" si="1"/>
        <v>133439</v>
      </c>
      <c r="X18">
        <f t="shared" si="1"/>
        <v>132441</v>
      </c>
    </row>
    <row r="19" spans="1:24" ht="12.75">
      <c r="A19" s="35" t="s">
        <v>92</v>
      </c>
      <c r="R19" s="6">
        <f>+P18-R18</f>
        <v>1012</v>
      </c>
      <c r="S19" s="6"/>
      <c r="T19" s="6">
        <f>+S18-T18</f>
        <v>1124</v>
      </c>
      <c r="U19" s="6"/>
      <c r="V19" s="6">
        <f>+U18-V18</f>
        <v>1114</v>
      </c>
      <c r="W19" s="6"/>
      <c r="X19" s="6">
        <f>+W18-X18</f>
        <v>998</v>
      </c>
    </row>
    <row r="20" ht="12.75">
      <c r="Q20" s="8"/>
    </row>
    <row r="21" ht="12.75">
      <c r="Q21" s="8"/>
    </row>
    <row r="22" ht="12.75">
      <c r="Q22" s="8"/>
    </row>
    <row r="23" spans="1:24" ht="12.75">
      <c r="A23" t="s">
        <v>47</v>
      </c>
      <c r="N23" t="s">
        <v>128</v>
      </c>
      <c r="P23">
        <f>SUM(P7:P15)</f>
        <v>116909</v>
      </c>
      <c r="Q23" s="8"/>
      <c r="R23">
        <f aca="true" t="shared" si="2" ref="R23:X23">SUM(R7:R15)</f>
        <v>116838</v>
      </c>
      <c r="S23">
        <f t="shared" si="2"/>
        <v>116215</v>
      </c>
      <c r="T23">
        <f t="shared" si="2"/>
        <v>116147</v>
      </c>
      <c r="U23">
        <f t="shared" si="2"/>
        <v>116743</v>
      </c>
      <c r="V23">
        <f t="shared" si="2"/>
        <v>116691</v>
      </c>
      <c r="W23">
        <f t="shared" si="2"/>
        <v>116441</v>
      </c>
      <c r="X23">
        <f t="shared" si="2"/>
        <v>116441</v>
      </c>
    </row>
    <row r="24" spans="14:24" ht="12.75">
      <c r="N24" t="s">
        <v>129</v>
      </c>
      <c r="P24">
        <f>+P16</f>
        <v>575</v>
      </c>
      <c r="Q24" s="8"/>
      <c r="R24">
        <f aca="true" t="shared" si="3" ref="R24:X26">+R16</f>
        <v>447</v>
      </c>
      <c r="S24">
        <f t="shared" si="3"/>
        <v>535</v>
      </c>
      <c r="T24">
        <f t="shared" si="3"/>
        <v>398</v>
      </c>
      <c r="U24">
        <f t="shared" si="3"/>
        <v>539</v>
      </c>
      <c r="V24">
        <f t="shared" si="3"/>
        <v>395</v>
      </c>
      <c r="W24">
        <f t="shared" si="3"/>
        <v>582</v>
      </c>
      <c r="X24">
        <f t="shared" si="3"/>
        <v>434</v>
      </c>
    </row>
    <row r="25" spans="14:24" ht="12.75">
      <c r="N25" t="s">
        <v>130</v>
      </c>
      <c r="P25">
        <f>+P17</f>
        <v>14181</v>
      </c>
      <c r="Q25" s="8"/>
      <c r="R25">
        <f t="shared" si="3"/>
        <v>13368</v>
      </c>
      <c r="S25">
        <f t="shared" si="3"/>
        <v>14763</v>
      </c>
      <c r="T25">
        <f t="shared" si="3"/>
        <v>13844</v>
      </c>
      <c r="U25">
        <f t="shared" si="3"/>
        <v>14527</v>
      </c>
      <c r="V25">
        <f t="shared" si="3"/>
        <v>13609</v>
      </c>
      <c r="W25">
        <f t="shared" si="3"/>
        <v>16416</v>
      </c>
      <c r="X25">
        <f t="shared" si="3"/>
        <v>15566</v>
      </c>
    </row>
    <row r="26" spans="14:24" ht="12.75">
      <c r="N26" t="s">
        <v>14</v>
      </c>
      <c r="P26">
        <f>+P18</f>
        <v>131665</v>
      </c>
      <c r="Q26" s="8"/>
      <c r="R26">
        <f t="shared" si="3"/>
        <v>130653</v>
      </c>
      <c r="S26">
        <f t="shared" si="3"/>
        <v>131513</v>
      </c>
      <c r="T26">
        <f t="shared" si="3"/>
        <v>130389</v>
      </c>
      <c r="U26">
        <f t="shared" si="3"/>
        <v>131809</v>
      </c>
      <c r="V26">
        <f t="shared" si="3"/>
        <v>130695</v>
      </c>
      <c r="W26">
        <f t="shared" si="3"/>
        <v>133439</v>
      </c>
      <c r="X26">
        <f t="shared" si="3"/>
        <v>132441</v>
      </c>
    </row>
    <row r="27" spans="1:17" ht="12.75">
      <c r="A27" s="6" t="s">
        <v>126</v>
      </c>
      <c r="Q27" s="8"/>
    </row>
    <row r="28" spans="14:24" ht="12.75">
      <c r="N28" t="s">
        <v>128</v>
      </c>
      <c r="P28">
        <v>829970</v>
      </c>
      <c r="R28">
        <v>824371</v>
      </c>
      <c r="S28">
        <v>809964</v>
      </c>
      <c r="T28">
        <v>806114</v>
      </c>
      <c r="U28">
        <v>789249</v>
      </c>
      <c r="V28">
        <v>785681</v>
      </c>
      <c r="W28">
        <v>784554</v>
      </c>
      <c r="X28">
        <v>784554</v>
      </c>
    </row>
    <row r="29" spans="14:28" ht="12.75">
      <c r="N29" t="s">
        <v>129</v>
      </c>
      <c r="P29">
        <v>24341</v>
      </c>
      <c r="R29">
        <v>5998</v>
      </c>
      <c r="S29">
        <v>32592</v>
      </c>
      <c r="T29">
        <v>6797</v>
      </c>
      <c r="U29">
        <v>28361</v>
      </c>
      <c r="V29">
        <v>5551</v>
      </c>
      <c r="W29">
        <v>29144</v>
      </c>
      <c r="X29">
        <v>4556</v>
      </c>
      <c r="Y29" s="36"/>
      <c r="Z29" s="36"/>
      <c r="AA29" s="36"/>
      <c r="AB29" s="36"/>
    </row>
    <row r="30" spans="14:28" ht="12.75">
      <c r="N30" t="s">
        <v>130</v>
      </c>
      <c r="P30">
        <v>285834</v>
      </c>
      <c r="R30">
        <v>59185</v>
      </c>
      <c r="S30">
        <v>331765</v>
      </c>
      <c r="T30">
        <v>59479</v>
      </c>
      <c r="U30">
        <v>316402</v>
      </c>
      <c r="V30">
        <v>54444</v>
      </c>
      <c r="W30">
        <v>369494</v>
      </c>
      <c r="X30">
        <v>59197</v>
      </c>
      <c r="Y30" s="36"/>
      <c r="Z30" s="36"/>
      <c r="AA30" s="36"/>
      <c r="AB30" s="36"/>
    </row>
    <row r="31" spans="14:28" ht="12.75">
      <c r="N31" t="s">
        <v>14</v>
      </c>
      <c r="P31" s="36">
        <f>SUM(P28:P30)</f>
        <v>1140145</v>
      </c>
      <c r="Q31" s="37"/>
      <c r="R31">
        <v>889554</v>
      </c>
      <c r="S31" s="36">
        <f>SUM(S28:S30)</f>
        <v>1174321</v>
      </c>
      <c r="T31">
        <v>872390</v>
      </c>
      <c r="U31" s="36">
        <f>SUM(U28:U30)</f>
        <v>1134012</v>
      </c>
      <c r="V31">
        <v>845676</v>
      </c>
      <c r="W31" s="36">
        <f>SUM(W28:W30)</f>
        <v>1183192</v>
      </c>
      <c r="X31">
        <v>848307</v>
      </c>
      <c r="Y31" s="36"/>
      <c r="Z31" s="36"/>
      <c r="AA31" s="36"/>
      <c r="AB31" s="36"/>
    </row>
    <row r="32" spans="16:28" ht="12.75">
      <c r="P32" s="36"/>
      <c r="Q32" s="37"/>
      <c r="R32" s="36"/>
      <c r="S32" s="36"/>
      <c r="T32" s="36"/>
      <c r="U32" s="36"/>
      <c r="V32" s="36"/>
      <c r="W32" s="36"/>
      <c r="X32" s="36"/>
      <c r="Y32" s="36"/>
      <c r="Z32" s="36"/>
      <c r="AA32" s="36"/>
      <c r="AB32" s="36"/>
    </row>
    <row r="33" spans="1:28" ht="12.75">
      <c r="A33" s="6" t="s">
        <v>131</v>
      </c>
      <c r="P33" s="36"/>
      <c r="Q33" s="37"/>
      <c r="R33" s="36"/>
      <c r="S33" s="36"/>
      <c r="T33" s="36"/>
      <c r="U33" s="36"/>
      <c r="V33" s="36"/>
      <c r="W33" s="36"/>
      <c r="X33" s="36"/>
      <c r="Y33" s="36"/>
      <c r="Z33" s="36"/>
      <c r="AA33" s="36"/>
      <c r="AB33" s="36"/>
    </row>
    <row r="34" spans="16:28" ht="12.75">
      <c r="P34" s="36"/>
      <c r="Q34" s="36"/>
      <c r="R34" s="36"/>
      <c r="S34" s="36"/>
      <c r="T34" s="36"/>
      <c r="U34" s="36"/>
      <c r="V34" s="36"/>
      <c r="W34" s="36"/>
      <c r="X34" s="36"/>
      <c r="Y34" s="36"/>
      <c r="Z34" s="36"/>
      <c r="AA34" s="36"/>
      <c r="AB34" s="36"/>
    </row>
    <row r="35" spans="1:28" ht="12.75">
      <c r="A35" t="s">
        <v>47</v>
      </c>
      <c r="N35" t="s">
        <v>128</v>
      </c>
      <c r="P35" s="36"/>
      <c r="Q35" s="36"/>
      <c r="R35" s="47">
        <f>100-(R23*100/P23)</f>
        <v>0.06073099590280151</v>
      </c>
      <c r="S35" s="36"/>
      <c r="T35" s="47">
        <f>100-(T23*100/S23)</f>
        <v>0.05851224024436874</v>
      </c>
      <c r="U35" s="36"/>
      <c r="V35" s="47">
        <f>100-(V23*100/U23)</f>
        <v>0.04454228519054482</v>
      </c>
      <c r="W35" s="36"/>
      <c r="X35" s="47">
        <f>100-(X23*100/W23)</f>
        <v>0</v>
      </c>
      <c r="Y35" s="36"/>
      <c r="Z35" s="36"/>
      <c r="AA35" s="36"/>
      <c r="AB35" s="36"/>
    </row>
    <row r="36" spans="14:28" ht="12.75">
      <c r="N36" t="s">
        <v>129</v>
      </c>
      <c r="P36" s="36"/>
      <c r="Q36" s="36"/>
      <c r="R36" s="47">
        <f>100-(R24*100/P24)</f>
        <v>22.26086956521739</v>
      </c>
      <c r="S36" s="36"/>
      <c r="T36" s="47">
        <f aca="true" t="shared" si="4" ref="T36:V38">100-(T24*100/S24)</f>
        <v>25.60747663551402</v>
      </c>
      <c r="U36" s="36"/>
      <c r="V36" s="47">
        <f t="shared" si="4"/>
        <v>26.71614100185529</v>
      </c>
      <c r="W36" s="36"/>
      <c r="X36" s="47">
        <f>100-(X24*100/W24)</f>
        <v>25.429553264604806</v>
      </c>
      <c r="Y36" s="36"/>
      <c r="Z36" s="36"/>
      <c r="AA36" s="36"/>
      <c r="AB36" s="36"/>
    </row>
    <row r="37" spans="14:28" ht="12.75">
      <c r="N37" t="s">
        <v>130</v>
      </c>
      <c r="P37" s="36"/>
      <c r="Q37" s="36"/>
      <c r="R37" s="47">
        <f>100-(R25*100/P25)</f>
        <v>5.733023059022642</v>
      </c>
      <c r="S37" s="36"/>
      <c r="T37" s="47">
        <f t="shared" si="4"/>
        <v>6.225022014495693</v>
      </c>
      <c r="U37" s="36"/>
      <c r="V37" s="47">
        <f t="shared" si="4"/>
        <v>6.319267570730361</v>
      </c>
      <c r="W37" s="36"/>
      <c r="X37" s="47">
        <f>100-(X25*100/W25)</f>
        <v>5.177875243664715</v>
      </c>
      <c r="Y37" s="36"/>
      <c r="Z37" s="36"/>
      <c r="AA37" s="36"/>
      <c r="AB37" s="36"/>
    </row>
    <row r="38" spans="14:28" ht="12.75">
      <c r="N38" t="s">
        <v>14</v>
      </c>
      <c r="P38" s="36"/>
      <c r="Q38" s="36"/>
      <c r="R38" s="47">
        <f>100-(R26*100/P26)</f>
        <v>0.7686173242699255</v>
      </c>
      <c r="S38" s="36"/>
      <c r="T38" s="47">
        <f t="shared" si="4"/>
        <v>0.8546683597819253</v>
      </c>
      <c r="U38" s="36"/>
      <c r="V38" s="47">
        <f t="shared" si="4"/>
        <v>0.8451623182028527</v>
      </c>
      <c r="W38" s="36"/>
      <c r="X38" s="47">
        <f>100-(X26*100/W26)</f>
        <v>0.7479072834778435</v>
      </c>
      <c r="Y38" s="36"/>
      <c r="Z38" s="36"/>
      <c r="AA38" s="36"/>
      <c r="AB38" s="36"/>
    </row>
    <row r="39" spans="1:28" ht="12.75">
      <c r="A39" s="6" t="s">
        <v>126</v>
      </c>
      <c r="P39" s="36"/>
      <c r="Q39" s="36"/>
      <c r="R39" s="36"/>
      <c r="S39" s="36"/>
      <c r="T39" s="36"/>
      <c r="U39" s="36"/>
      <c r="V39" s="36"/>
      <c r="W39" s="36"/>
      <c r="X39" s="36"/>
      <c r="Y39" s="36"/>
      <c r="Z39" s="36"/>
      <c r="AA39" s="36"/>
      <c r="AB39" s="36"/>
    </row>
    <row r="40" spans="14:28" ht="12.75">
      <c r="N40" t="s">
        <v>128</v>
      </c>
      <c r="P40" s="36"/>
      <c r="Q40" s="36"/>
      <c r="R40" s="47">
        <f>100-(R28*100/P28)</f>
        <v>0.6746026964830065</v>
      </c>
      <c r="S40" s="36"/>
      <c r="T40" s="47">
        <f>100-(T28*100/S28)</f>
        <v>0.4753297677427639</v>
      </c>
      <c r="U40" s="36"/>
      <c r="V40" s="47">
        <f>100-(V28*100/U28)</f>
        <v>0.4520753273048115</v>
      </c>
      <c r="W40" s="36"/>
      <c r="X40" s="47">
        <f>100-(X28*100/W28)</f>
        <v>0</v>
      </c>
      <c r="Y40" s="36"/>
      <c r="Z40" s="36"/>
      <c r="AA40" s="36"/>
      <c r="AB40" s="36"/>
    </row>
    <row r="41" spans="14:28" ht="12.75">
      <c r="N41" t="s">
        <v>129</v>
      </c>
      <c r="P41" s="36"/>
      <c r="Q41" s="36"/>
      <c r="R41" s="47">
        <f>100-(R29*100/P29)</f>
        <v>75.35844870794133</v>
      </c>
      <c r="S41" s="36"/>
      <c r="T41" s="47">
        <f aca="true" t="shared" si="5" ref="T41:V43">100-(T29*100/S29)</f>
        <v>79.14518900343643</v>
      </c>
      <c r="U41" s="36"/>
      <c r="V41" s="47">
        <f t="shared" si="5"/>
        <v>80.42734741370191</v>
      </c>
      <c r="W41" s="36"/>
      <c r="X41" s="47">
        <f>100-(X29*100/W29)</f>
        <v>84.367279714521</v>
      </c>
      <c r="Y41" s="36"/>
      <c r="Z41" s="36"/>
      <c r="AA41" s="36"/>
      <c r="AB41" s="36"/>
    </row>
    <row r="42" spans="14:24" ht="12.75">
      <c r="N42" t="s">
        <v>130</v>
      </c>
      <c r="R42" s="47">
        <f>100-(R30*100/P30)</f>
        <v>79.29392584507092</v>
      </c>
      <c r="T42" s="47">
        <f t="shared" si="5"/>
        <v>82.07194851777614</v>
      </c>
      <c r="V42" s="47">
        <f t="shared" si="5"/>
        <v>82.7927762782789</v>
      </c>
      <c r="X42" s="47">
        <f>100-(X30*100/W30)</f>
        <v>83.97890087525101</v>
      </c>
    </row>
    <row r="43" spans="14:24" ht="12.75">
      <c r="N43" t="s">
        <v>14</v>
      </c>
      <c r="R43" s="47">
        <f>100-(R31*100/P31)</f>
        <v>21.978871108499362</v>
      </c>
      <c r="T43" s="47">
        <f t="shared" si="5"/>
        <v>25.711113060228</v>
      </c>
      <c r="V43" s="47">
        <f t="shared" si="5"/>
        <v>25.42618596628607</v>
      </c>
      <c r="X43" s="47">
        <f>100-(X31*100/W31)</f>
        <v>28.30352132198324</v>
      </c>
    </row>
    <row r="45" ht="12.75">
      <c r="A45" s="6" t="s">
        <v>133</v>
      </c>
    </row>
    <row r="46" spans="1:24" ht="12.75">
      <c r="A46" t="s">
        <v>132</v>
      </c>
      <c r="N46" t="s">
        <v>128</v>
      </c>
      <c r="R46">
        <f>+P28-R28</f>
        <v>5599</v>
      </c>
      <c r="T46">
        <f>+S28-T28</f>
        <v>3850</v>
      </c>
      <c r="V46">
        <f>+U28-V28</f>
        <v>3568</v>
      </c>
      <c r="X46">
        <f>+W28-X28</f>
        <v>0</v>
      </c>
    </row>
    <row r="47" spans="14:24" ht="12.75">
      <c r="N47" t="s">
        <v>129</v>
      </c>
      <c r="R47">
        <f>+P29-R29</f>
        <v>18343</v>
      </c>
      <c r="T47">
        <f aca="true" t="shared" si="6" ref="T47:V49">+S29-T29</f>
        <v>25795</v>
      </c>
      <c r="V47">
        <f t="shared" si="6"/>
        <v>22810</v>
      </c>
      <c r="X47">
        <f>+W29-X29</f>
        <v>24588</v>
      </c>
    </row>
    <row r="48" spans="14:24" ht="12.75">
      <c r="N48" t="s">
        <v>130</v>
      </c>
      <c r="R48">
        <f>+P30-R30</f>
        <v>226649</v>
      </c>
      <c r="T48">
        <f t="shared" si="6"/>
        <v>272286</v>
      </c>
      <c r="V48">
        <f t="shared" si="6"/>
        <v>261958</v>
      </c>
      <c r="X48">
        <f>+W30-X30</f>
        <v>310297</v>
      </c>
    </row>
    <row r="49" spans="14:24" ht="12.75">
      <c r="N49" t="s">
        <v>14</v>
      </c>
      <c r="R49">
        <f>+P31-R31</f>
        <v>250591</v>
      </c>
      <c r="T49">
        <f t="shared" si="6"/>
        <v>301931</v>
      </c>
      <c r="V49">
        <f t="shared" si="6"/>
        <v>288336</v>
      </c>
      <c r="X49">
        <f>+W31-X31</f>
        <v>334885</v>
      </c>
    </row>
    <row r="50" ht="12.75">
      <c r="A50" s="6" t="s">
        <v>134</v>
      </c>
    </row>
    <row r="51" spans="14:24" ht="12.75">
      <c r="N51" t="s">
        <v>128</v>
      </c>
      <c r="R51" s="48">
        <f>+R46/365</f>
        <v>15.33972602739726</v>
      </c>
      <c r="T51" s="48">
        <f>+T46/365</f>
        <v>10.547945205479452</v>
      </c>
      <c r="V51" s="48">
        <f>+V46/365</f>
        <v>9.775342465753425</v>
      </c>
      <c r="X51" s="48">
        <f>+X46/365</f>
        <v>0</v>
      </c>
    </row>
    <row r="52" spans="14:24" ht="12.75">
      <c r="N52" t="s">
        <v>129</v>
      </c>
      <c r="R52" s="48">
        <f aca="true" t="shared" si="7" ref="R52:T54">+R47/365</f>
        <v>50.25479452054795</v>
      </c>
      <c r="T52" s="48">
        <f t="shared" si="7"/>
        <v>70.67123287671232</v>
      </c>
      <c r="V52" s="48">
        <f>+V47/365</f>
        <v>62.49315068493151</v>
      </c>
      <c r="X52" s="48">
        <f>+X47/365</f>
        <v>67.36438356164383</v>
      </c>
    </row>
    <row r="53" spans="14:24" ht="12.75">
      <c r="N53" t="s">
        <v>130</v>
      </c>
      <c r="R53" s="48">
        <f t="shared" si="7"/>
        <v>620.9561643835616</v>
      </c>
      <c r="T53" s="48">
        <f t="shared" si="7"/>
        <v>745.9890410958905</v>
      </c>
      <c r="V53" s="48">
        <f>+V48/365</f>
        <v>717.6931506849315</v>
      </c>
      <c r="X53" s="48">
        <f>+X48/365</f>
        <v>850.1287671232876</v>
      </c>
    </row>
    <row r="54" spans="14:24" ht="12.75">
      <c r="N54" t="s">
        <v>14</v>
      </c>
      <c r="R54" s="49">
        <f t="shared" si="7"/>
        <v>686.5506849315068</v>
      </c>
      <c r="S54" s="6"/>
      <c r="T54" s="49">
        <f t="shared" si="7"/>
        <v>827.2082191780822</v>
      </c>
      <c r="U54" s="6"/>
      <c r="V54" s="49">
        <f>+V49/365</f>
        <v>789.9616438356164</v>
      </c>
      <c r="W54" s="6"/>
      <c r="X54" s="49">
        <f>+X49/365</f>
        <v>917.4931506849315</v>
      </c>
    </row>
  </sheetData>
  <mergeCells count="10">
    <mergeCell ref="U3:V3"/>
    <mergeCell ref="W3:X3"/>
    <mergeCell ref="O5:O6"/>
    <mergeCell ref="M4:O4"/>
    <mergeCell ref="P3:R3"/>
    <mergeCell ref="S3:T3"/>
    <mergeCell ref="A5:A6"/>
    <mergeCell ref="B5:L5"/>
    <mergeCell ref="M5:M6"/>
    <mergeCell ref="N5:N6"/>
  </mergeCells>
  <printOptions/>
  <pageMargins left="0.75" right="0.75" top="1" bottom="1" header="0" footer="0"/>
  <pageSetup orientation="portrait" paperSize="9" r:id="rId1"/>
</worksheet>
</file>

<file path=xl/worksheets/sheet15.xml><?xml version="1.0" encoding="utf-8"?>
<worksheet xmlns="http://schemas.openxmlformats.org/spreadsheetml/2006/main" xmlns:r="http://schemas.openxmlformats.org/officeDocument/2006/relationships">
  <dimension ref="A1:Y168"/>
  <sheetViews>
    <sheetView workbookViewId="0" topLeftCell="A1">
      <selection activeCell="A1" sqref="A1"/>
    </sheetView>
  </sheetViews>
  <sheetFormatPr defaultColWidth="11.421875" defaultRowHeight="12.75"/>
  <cols>
    <col min="3" max="3" width="7.00390625" style="0" bestFit="1" customWidth="1"/>
    <col min="4" max="4" width="8.8515625" style="0" bestFit="1" customWidth="1"/>
    <col min="5" max="7" width="7.00390625" style="0" bestFit="1" customWidth="1"/>
    <col min="8" max="8" width="6.140625" style="0" customWidth="1"/>
    <col min="9" max="9" width="6.00390625" style="0" customWidth="1"/>
    <col min="10" max="11" width="5.57421875" style="0" customWidth="1"/>
    <col min="12" max="12" width="6.7109375" style="0" customWidth="1"/>
    <col min="13" max="13" width="5.00390625" style="0" bestFit="1" customWidth="1"/>
    <col min="14" max="14" width="5.8515625" style="0" customWidth="1"/>
    <col min="15" max="15" width="6.28125" style="0" customWidth="1"/>
    <col min="16" max="16" width="6.00390625" style="0" customWidth="1"/>
    <col min="17" max="17" width="4.7109375" style="0" customWidth="1"/>
    <col min="18" max="18" width="4.00390625" style="0" bestFit="1" customWidth="1"/>
    <col min="19" max="19" width="5.00390625" style="0" bestFit="1" customWidth="1"/>
    <col min="20" max="20" width="6.00390625" style="0" bestFit="1" customWidth="1"/>
    <col min="21" max="23" width="5.00390625" style="0" bestFit="1" customWidth="1"/>
    <col min="24" max="24" width="4.00390625" style="0" bestFit="1" customWidth="1"/>
    <col min="25" max="26" width="5.00390625" style="0" bestFit="1" customWidth="1"/>
    <col min="27" max="27" width="4.00390625" style="0" bestFit="1" customWidth="1"/>
    <col min="28" max="28" width="5.00390625" style="0" bestFit="1" customWidth="1"/>
    <col min="29" max="29" width="4.00390625" style="0" bestFit="1" customWidth="1"/>
    <col min="30" max="31" width="5.00390625" style="0" bestFit="1" customWidth="1"/>
    <col min="32" max="32" width="4.00390625" style="0" bestFit="1" customWidth="1"/>
    <col min="33" max="33" width="5.00390625" style="0" bestFit="1" customWidth="1"/>
    <col min="34" max="34" width="6.00390625" style="0" bestFit="1" customWidth="1"/>
    <col min="35" max="36" width="4.00390625" style="0" bestFit="1" customWidth="1"/>
    <col min="37" max="37" width="5.00390625" style="0" bestFit="1" customWidth="1"/>
    <col min="38" max="38" width="4.00390625" style="0" bestFit="1" customWidth="1"/>
    <col min="39" max="43" width="5.00390625" style="0" bestFit="1" customWidth="1"/>
    <col min="44" max="44" width="4.00390625" style="0" bestFit="1" customWidth="1"/>
    <col min="45" max="45" width="5.00390625" style="0" bestFit="1" customWidth="1"/>
    <col min="46" max="46" width="4.00390625" style="0" bestFit="1" customWidth="1"/>
    <col min="47" max="51" width="5.00390625" style="0" bestFit="1" customWidth="1"/>
    <col min="52" max="52" width="7.00390625" style="0" bestFit="1" customWidth="1"/>
  </cols>
  <sheetData>
    <row r="1" spans="1:19" ht="12.75">
      <c r="A1" t="s">
        <v>98</v>
      </c>
      <c r="J1" s="6" t="s">
        <v>99</v>
      </c>
      <c r="S1" s="6" t="s">
        <v>76</v>
      </c>
    </row>
    <row r="2" spans="1:10" ht="12.75">
      <c r="A2" t="s">
        <v>37</v>
      </c>
      <c r="J2" t="s">
        <v>37</v>
      </c>
    </row>
    <row r="3" spans="1:25" ht="12.75">
      <c r="A3" t="s">
        <v>35</v>
      </c>
      <c r="B3" t="s">
        <v>35</v>
      </c>
      <c r="C3" t="s">
        <v>93</v>
      </c>
      <c r="G3" t="s">
        <v>14</v>
      </c>
      <c r="J3" t="s">
        <v>35</v>
      </c>
      <c r="K3" t="s">
        <v>35</v>
      </c>
      <c r="L3" t="s">
        <v>93</v>
      </c>
      <c r="P3" t="s">
        <v>14</v>
      </c>
      <c r="S3" t="s">
        <v>35</v>
      </c>
      <c r="T3" t="s">
        <v>35</v>
      </c>
      <c r="U3" t="s">
        <v>93</v>
      </c>
      <c r="Y3" t="s">
        <v>14</v>
      </c>
    </row>
    <row r="4" spans="3:24" ht="12.75">
      <c r="C4" t="s">
        <v>94</v>
      </c>
      <c r="D4" t="s">
        <v>95</v>
      </c>
      <c r="E4" t="s">
        <v>96</v>
      </c>
      <c r="F4" t="s">
        <v>97</v>
      </c>
      <c r="L4" t="s">
        <v>94</v>
      </c>
      <c r="M4" t="s">
        <v>95</v>
      </c>
      <c r="N4" t="s">
        <v>96</v>
      </c>
      <c r="O4" t="s">
        <v>97</v>
      </c>
      <c r="U4" t="s">
        <v>94</v>
      </c>
      <c r="V4" t="s">
        <v>95</v>
      </c>
      <c r="W4" t="s">
        <v>96</v>
      </c>
      <c r="X4" t="s">
        <v>97</v>
      </c>
    </row>
    <row r="5" spans="1:25" ht="12.75">
      <c r="A5" t="s">
        <v>50</v>
      </c>
      <c r="B5">
        <v>1</v>
      </c>
      <c r="C5">
        <v>23476</v>
      </c>
      <c r="D5">
        <v>23910</v>
      </c>
      <c r="E5">
        <v>22729</v>
      </c>
      <c r="F5">
        <v>23171</v>
      </c>
      <c r="G5">
        <v>93286</v>
      </c>
      <c r="J5" t="s">
        <v>50</v>
      </c>
      <c r="K5">
        <v>1</v>
      </c>
      <c r="L5">
        <v>224</v>
      </c>
      <c r="M5">
        <v>226</v>
      </c>
      <c r="N5">
        <v>270</v>
      </c>
      <c r="O5">
        <v>287</v>
      </c>
      <c r="P5">
        <v>1007</v>
      </c>
      <c r="S5" t="s">
        <v>50</v>
      </c>
      <c r="T5">
        <v>1</v>
      </c>
      <c r="U5" s="7">
        <f aca="true" t="shared" si="0" ref="U5:U16">+L5*100/C5</f>
        <v>0.9541659567217584</v>
      </c>
      <c r="V5" s="7">
        <f aca="true" t="shared" si="1" ref="V5:V16">+M5*100/D5</f>
        <v>0.945211208699289</v>
      </c>
      <c r="W5" s="7">
        <f aca="true" t="shared" si="2" ref="W5:W16">+N5*100/E5</f>
        <v>1.1879097188613665</v>
      </c>
      <c r="X5" s="7">
        <f aca="true" t="shared" si="3" ref="X5:X16">+O5*100/F5</f>
        <v>1.2386172370635709</v>
      </c>
      <c r="Y5" s="7">
        <f aca="true" t="shared" si="4" ref="Y5:Y16">+P5*100/G5</f>
        <v>1.079476019981562</v>
      </c>
    </row>
    <row r="6" spans="2:25" ht="12.75">
      <c r="B6">
        <v>2</v>
      </c>
      <c r="C6">
        <v>23956</v>
      </c>
      <c r="D6">
        <v>23143</v>
      </c>
      <c r="E6">
        <v>23305</v>
      </c>
      <c r="F6">
        <v>23927</v>
      </c>
      <c r="G6">
        <v>94331</v>
      </c>
      <c r="K6">
        <v>2</v>
      </c>
      <c r="L6">
        <v>452</v>
      </c>
      <c r="M6">
        <v>549</v>
      </c>
      <c r="N6">
        <v>335</v>
      </c>
      <c r="O6">
        <v>386</v>
      </c>
      <c r="P6">
        <v>1722</v>
      </c>
      <c r="T6">
        <v>2</v>
      </c>
      <c r="U6" s="7">
        <f t="shared" si="0"/>
        <v>1.8867924528301887</v>
      </c>
      <c r="V6" s="7">
        <f t="shared" si="1"/>
        <v>2.372207578965562</v>
      </c>
      <c r="W6" s="7">
        <f t="shared" si="2"/>
        <v>1.4374597725809912</v>
      </c>
      <c r="X6" s="7">
        <f t="shared" si="3"/>
        <v>1.6132402724955073</v>
      </c>
      <c r="Y6" s="7">
        <f t="shared" si="4"/>
        <v>1.825486849498044</v>
      </c>
    </row>
    <row r="7" spans="2:25" ht="12.75">
      <c r="B7">
        <v>3</v>
      </c>
      <c r="C7">
        <v>15717</v>
      </c>
      <c r="D7">
        <v>15513</v>
      </c>
      <c r="E7">
        <v>15527</v>
      </c>
      <c r="F7">
        <v>15418</v>
      </c>
      <c r="G7">
        <v>62175</v>
      </c>
      <c r="K7">
        <v>3</v>
      </c>
      <c r="L7">
        <v>520</v>
      </c>
      <c r="M7">
        <v>548</v>
      </c>
      <c r="N7">
        <v>463</v>
      </c>
      <c r="O7">
        <v>672</v>
      </c>
      <c r="P7">
        <v>2203</v>
      </c>
      <c r="T7">
        <v>3</v>
      </c>
      <c r="U7" s="38">
        <f>+L7*100/C7</f>
        <v>3.3085194375516958</v>
      </c>
      <c r="V7" s="38">
        <f t="shared" si="1"/>
        <v>3.5325211113259845</v>
      </c>
      <c r="W7" s="38">
        <f t="shared" si="2"/>
        <v>2.981902492432537</v>
      </c>
      <c r="X7" s="38">
        <f t="shared" si="3"/>
        <v>4.358541963938254</v>
      </c>
      <c r="Y7" s="38">
        <f t="shared" si="4"/>
        <v>3.5432247687977485</v>
      </c>
    </row>
    <row r="8" spans="2:25" ht="12.75">
      <c r="B8">
        <v>4</v>
      </c>
      <c r="C8">
        <v>6375</v>
      </c>
      <c r="D8">
        <v>6593</v>
      </c>
      <c r="E8">
        <v>6290</v>
      </c>
      <c r="F8">
        <v>6129</v>
      </c>
      <c r="G8">
        <v>25387</v>
      </c>
      <c r="K8">
        <v>4</v>
      </c>
      <c r="L8">
        <v>168</v>
      </c>
      <c r="M8">
        <v>169</v>
      </c>
      <c r="N8">
        <v>240</v>
      </c>
      <c r="O8">
        <v>251</v>
      </c>
      <c r="P8">
        <v>828</v>
      </c>
      <c r="T8">
        <v>4</v>
      </c>
      <c r="U8" s="7">
        <f t="shared" si="0"/>
        <v>2.635294117647059</v>
      </c>
      <c r="V8" s="7">
        <f t="shared" si="1"/>
        <v>2.5633247383588653</v>
      </c>
      <c r="W8" s="7">
        <f t="shared" si="2"/>
        <v>3.8155802861685215</v>
      </c>
      <c r="X8" s="7">
        <f t="shared" si="3"/>
        <v>4.0952847120248</v>
      </c>
      <c r="Y8" s="7">
        <f t="shared" si="4"/>
        <v>3.26151179737661</v>
      </c>
    </row>
    <row r="9" spans="2:25" ht="12.75">
      <c r="B9">
        <v>5</v>
      </c>
      <c r="C9">
        <v>5779</v>
      </c>
      <c r="D9">
        <v>5857</v>
      </c>
      <c r="E9">
        <v>6102</v>
      </c>
      <c r="F9">
        <v>5933</v>
      </c>
      <c r="G9">
        <v>23671</v>
      </c>
      <c r="K9">
        <v>5</v>
      </c>
      <c r="L9">
        <v>115</v>
      </c>
      <c r="M9">
        <v>159</v>
      </c>
      <c r="N9">
        <v>165</v>
      </c>
      <c r="O9">
        <v>174</v>
      </c>
      <c r="P9">
        <v>613</v>
      </c>
      <c r="T9">
        <v>5</v>
      </c>
      <c r="U9" s="7">
        <f t="shared" si="0"/>
        <v>1.9899636615331373</v>
      </c>
      <c r="V9" s="7">
        <f t="shared" si="1"/>
        <v>2.7147003585453304</v>
      </c>
      <c r="W9" s="7">
        <f t="shared" si="2"/>
        <v>2.704031465093412</v>
      </c>
      <c r="X9" s="7">
        <f t="shared" si="3"/>
        <v>2.9327490308444295</v>
      </c>
      <c r="Y9" s="7">
        <f t="shared" si="4"/>
        <v>2.5896666807485955</v>
      </c>
    </row>
    <row r="10" spans="2:25" ht="12.75">
      <c r="B10">
        <v>6</v>
      </c>
      <c r="C10">
        <v>20835</v>
      </c>
      <c r="D10">
        <v>21073</v>
      </c>
      <c r="E10">
        <v>21208</v>
      </c>
      <c r="F10">
        <v>21911</v>
      </c>
      <c r="G10">
        <v>85027</v>
      </c>
      <c r="K10">
        <v>6</v>
      </c>
      <c r="L10">
        <v>349</v>
      </c>
      <c r="M10">
        <v>401</v>
      </c>
      <c r="N10">
        <v>466</v>
      </c>
      <c r="O10">
        <v>482</v>
      </c>
      <c r="P10">
        <v>1698</v>
      </c>
      <c r="T10">
        <v>6</v>
      </c>
      <c r="U10" s="7">
        <f t="shared" si="0"/>
        <v>1.6750659947204223</v>
      </c>
      <c r="V10" s="7">
        <f t="shared" si="1"/>
        <v>1.9029089356048023</v>
      </c>
      <c r="W10" s="7">
        <f t="shared" si="2"/>
        <v>2.197284043757073</v>
      </c>
      <c r="X10" s="7">
        <f t="shared" si="3"/>
        <v>2.199808315457989</v>
      </c>
      <c r="Y10" s="7">
        <f t="shared" si="4"/>
        <v>1.9970127136086184</v>
      </c>
    </row>
    <row r="11" spans="2:25" ht="12.75">
      <c r="B11">
        <v>7</v>
      </c>
      <c r="C11">
        <v>17301</v>
      </c>
      <c r="D11">
        <v>17683</v>
      </c>
      <c r="E11">
        <v>18239</v>
      </c>
      <c r="F11">
        <v>18300</v>
      </c>
      <c r="G11">
        <v>71523</v>
      </c>
      <c r="K11">
        <v>7</v>
      </c>
      <c r="L11">
        <v>293</v>
      </c>
      <c r="M11">
        <v>362</v>
      </c>
      <c r="N11">
        <v>320</v>
      </c>
      <c r="O11">
        <v>425</v>
      </c>
      <c r="P11">
        <v>1400</v>
      </c>
      <c r="T11">
        <v>7</v>
      </c>
      <c r="U11" s="7">
        <f t="shared" si="0"/>
        <v>1.6935437257961967</v>
      </c>
      <c r="V11" s="7">
        <f t="shared" si="1"/>
        <v>2.0471639427698918</v>
      </c>
      <c r="W11" s="7">
        <f t="shared" si="2"/>
        <v>1.7544821536268436</v>
      </c>
      <c r="X11" s="7">
        <f t="shared" si="3"/>
        <v>2.3224043715846996</v>
      </c>
      <c r="Y11" s="7">
        <f t="shared" si="4"/>
        <v>1.9574123009381597</v>
      </c>
    </row>
    <row r="12" spans="2:25" ht="12.75">
      <c r="B12">
        <v>8</v>
      </c>
      <c r="C12">
        <v>8058</v>
      </c>
      <c r="D12">
        <v>8104</v>
      </c>
      <c r="E12">
        <v>8060</v>
      </c>
      <c r="F12">
        <v>8781</v>
      </c>
      <c r="G12">
        <v>33003</v>
      </c>
      <c r="K12">
        <v>8</v>
      </c>
      <c r="L12">
        <v>247</v>
      </c>
      <c r="M12">
        <v>231</v>
      </c>
      <c r="N12">
        <v>265</v>
      </c>
      <c r="O12">
        <v>311</v>
      </c>
      <c r="P12">
        <v>1054</v>
      </c>
      <c r="T12">
        <v>8</v>
      </c>
      <c r="U12" s="7">
        <f t="shared" si="0"/>
        <v>3.0652767436088357</v>
      </c>
      <c r="V12" s="7">
        <f t="shared" si="1"/>
        <v>2.8504442250740376</v>
      </c>
      <c r="W12" s="7">
        <f t="shared" si="2"/>
        <v>3.2878411910669976</v>
      </c>
      <c r="X12" s="7">
        <f t="shared" si="3"/>
        <v>3.5417378430702655</v>
      </c>
      <c r="Y12" s="7">
        <f t="shared" si="4"/>
        <v>3.193649062206466</v>
      </c>
    </row>
    <row r="13" spans="2:25" ht="12.75">
      <c r="B13">
        <v>9</v>
      </c>
      <c r="C13">
        <v>5152</v>
      </c>
      <c r="D13">
        <v>5150</v>
      </c>
      <c r="E13">
        <v>5309</v>
      </c>
      <c r="F13">
        <v>5297</v>
      </c>
      <c r="G13">
        <v>20908</v>
      </c>
      <c r="K13">
        <v>9</v>
      </c>
      <c r="L13">
        <v>156</v>
      </c>
      <c r="M13">
        <v>137</v>
      </c>
      <c r="N13">
        <v>132</v>
      </c>
      <c r="O13">
        <v>118</v>
      </c>
      <c r="P13">
        <v>543</v>
      </c>
      <c r="T13">
        <v>9</v>
      </c>
      <c r="U13" s="7">
        <f t="shared" si="0"/>
        <v>3.027950310559006</v>
      </c>
      <c r="V13" s="7">
        <f t="shared" si="1"/>
        <v>2.6601941747572817</v>
      </c>
      <c r="W13" s="7">
        <f t="shared" si="2"/>
        <v>2.4863439442456206</v>
      </c>
      <c r="X13" s="7">
        <f t="shared" si="3"/>
        <v>2.227676043043232</v>
      </c>
      <c r="Y13" s="7">
        <f t="shared" si="4"/>
        <v>2.597092022192462</v>
      </c>
    </row>
    <row r="14" spans="2:25" ht="12.75">
      <c r="B14">
        <v>88</v>
      </c>
      <c r="C14">
        <v>1584</v>
      </c>
      <c r="D14">
        <v>1356</v>
      </c>
      <c r="E14">
        <v>1385</v>
      </c>
      <c r="F14">
        <v>1465</v>
      </c>
      <c r="G14">
        <v>5790</v>
      </c>
      <c r="K14">
        <v>88</v>
      </c>
      <c r="L14">
        <v>96</v>
      </c>
      <c r="M14">
        <v>99</v>
      </c>
      <c r="N14">
        <v>91</v>
      </c>
      <c r="O14">
        <v>102</v>
      </c>
      <c r="P14">
        <v>388</v>
      </c>
      <c r="T14">
        <v>88</v>
      </c>
      <c r="U14" s="7">
        <f t="shared" si="0"/>
        <v>6.0606060606060606</v>
      </c>
      <c r="V14" s="7">
        <f t="shared" si="1"/>
        <v>7.300884955752212</v>
      </c>
      <c r="W14" s="7">
        <f t="shared" si="2"/>
        <v>6.5703971119133575</v>
      </c>
      <c r="X14" s="7">
        <f t="shared" si="3"/>
        <v>6.962457337883959</v>
      </c>
      <c r="Y14" s="7">
        <f t="shared" si="4"/>
        <v>6.701208981001727</v>
      </c>
    </row>
    <row r="15" spans="2:25" ht="12.75">
      <c r="B15">
        <v>99</v>
      </c>
      <c r="C15">
        <v>2420</v>
      </c>
      <c r="D15">
        <v>2007</v>
      </c>
      <c r="E15">
        <v>2541</v>
      </c>
      <c r="F15">
        <v>2109</v>
      </c>
      <c r="G15">
        <v>9077</v>
      </c>
      <c r="K15">
        <v>99</v>
      </c>
      <c r="L15">
        <v>66</v>
      </c>
      <c r="M15">
        <v>44</v>
      </c>
      <c r="N15">
        <v>42</v>
      </c>
      <c r="O15">
        <v>75</v>
      </c>
      <c r="P15">
        <v>227</v>
      </c>
      <c r="T15">
        <v>99</v>
      </c>
      <c r="U15" s="7">
        <f t="shared" si="0"/>
        <v>2.727272727272727</v>
      </c>
      <c r="V15" s="7">
        <f t="shared" si="1"/>
        <v>2.192326856003986</v>
      </c>
      <c r="W15" s="7">
        <f t="shared" si="2"/>
        <v>1.6528925619834711</v>
      </c>
      <c r="X15" s="7">
        <f t="shared" si="3"/>
        <v>3.5561877667140824</v>
      </c>
      <c r="Y15" s="7">
        <f t="shared" si="4"/>
        <v>2.5008262641842016</v>
      </c>
    </row>
    <row r="16" spans="1:25" ht="12.75">
      <c r="A16" t="s">
        <v>14</v>
      </c>
      <c r="C16">
        <v>130653</v>
      </c>
      <c r="D16">
        <v>130389</v>
      </c>
      <c r="E16">
        <v>130695</v>
      </c>
      <c r="F16">
        <v>132441</v>
      </c>
      <c r="G16">
        <v>524178</v>
      </c>
      <c r="J16" t="s">
        <v>14</v>
      </c>
      <c r="L16">
        <v>2686</v>
      </c>
      <c r="M16">
        <v>2925</v>
      </c>
      <c r="N16">
        <v>2789</v>
      </c>
      <c r="O16">
        <v>3283</v>
      </c>
      <c r="P16">
        <v>11683</v>
      </c>
      <c r="S16" t="s">
        <v>14</v>
      </c>
      <c r="U16" s="7">
        <f t="shared" si="0"/>
        <v>2.0558272676478917</v>
      </c>
      <c r="V16" s="7">
        <f t="shared" si="1"/>
        <v>2.2432873938752502</v>
      </c>
      <c r="W16" s="7">
        <f t="shared" si="2"/>
        <v>2.1339760511113663</v>
      </c>
      <c r="X16" s="7">
        <f t="shared" si="3"/>
        <v>2.478839634252233</v>
      </c>
      <c r="Y16" s="7">
        <f t="shared" si="4"/>
        <v>2.228823033397052</v>
      </c>
    </row>
    <row r="17" spans="1:25" ht="12.75">
      <c r="A17" s="6" t="s">
        <v>100</v>
      </c>
      <c r="C17" s="7">
        <f>+C14*100/C16</f>
        <v>1.212371702142316</v>
      </c>
      <c r="D17" s="7">
        <f>+D14*100/D16</f>
        <v>1.0399650277247314</v>
      </c>
      <c r="E17" s="7">
        <f>+E14*100/E16</f>
        <v>1.0597191935422166</v>
      </c>
      <c r="F17" s="7">
        <f>+F14*100/F16</f>
        <v>1.106152928473811</v>
      </c>
      <c r="G17" s="7">
        <f>+G14*100/G16</f>
        <v>1.1045866098920596</v>
      </c>
      <c r="U17" s="7">
        <f>+MAX(U5:U16)</f>
        <v>6.0606060606060606</v>
      </c>
      <c r="V17" s="7">
        <f>+MAX(V5:V16)</f>
        <v>7.300884955752212</v>
      </c>
      <c r="W17" s="7">
        <f>+MAX(W5:W16)</f>
        <v>6.5703971119133575</v>
      </c>
      <c r="X17" s="7">
        <f>+MAX(X5:X16)</f>
        <v>6.962457337883959</v>
      </c>
      <c r="Y17" s="7">
        <f>+MAX(Y5:Y16)</f>
        <v>6.701208981001727</v>
      </c>
    </row>
    <row r="18" spans="1:7" ht="12.75">
      <c r="A18" s="6" t="s">
        <v>101</v>
      </c>
      <c r="C18" s="7">
        <f>+C15*100/C16</f>
        <v>1.8522345449396493</v>
      </c>
      <c r="D18" s="7">
        <f>+D15*100/D16</f>
        <v>1.539240273335941</v>
      </c>
      <c r="E18" s="7">
        <f>+E15*100/E16</f>
        <v>1.944221278549294</v>
      </c>
      <c r="F18" s="7">
        <f>+F15*100/F16</f>
        <v>1.5924071850861894</v>
      </c>
      <c r="G18" s="7">
        <f>+G15*100/G16</f>
        <v>1.7316636715009024</v>
      </c>
    </row>
    <row r="21" ht="12.75">
      <c r="T21" s="6" t="s">
        <v>127</v>
      </c>
    </row>
    <row r="22" ht="12.75">
      <c r="A22" t="s">
        <v>102</v>
      </c>
    </row>
    <row r="23" ht="12.75">
      <c r="A23" t="s">
        <v>37</v>
      </c>
    </row>
    <row r="24" spans="1:14" ht="12.75">
      <c r="A24" t="s">
        <v>93</v>
      </c>
      <c r="B24" t="s">
        <v>35</v>
      </c>
      <c r="C24" t="s">
        <v>35</v>
      </c>
      <c r="D24" t="s">
        <v>51</v>
      </c>
      <c r="L24" t="s">
        <v>14</v>
      </c>
      <c r="N24" s="6" t="s">
        <v>103</v>
      </c>
    </row>
    <row r="25" spans="4:11" ht="12.75">
      <c r="D25" t="s">
        <v>35</v>
      </c>
      <c r="E25" t="s">
        <v>52</v>
      </c>
      <c r="F25" t="s">
        <v>53</v>
      </c>
      <c r="G25" t="s">
        <v>54</v>
      </c>
      <c r="H25" t="s">
        <v>55</v>
      </c>
      <c r="I25" t="s">
        <v>56</v>
      </c>
      <c r="J25" t="s">
        <v>57</v>
      </c>
      <c r="K25" t="s">
        <v>58</v>
      </c>
    </row>
    <row r="26" spans="1:12" ht="12.75">
      <c r="A26" t="s">
        <v>94</v>
      </c>
      <c r="B26" t="s">
        <v>50</v>
      </c>
      <c r="C26">
        <v>1</v>
      </c>
      <c r="E26">
        <v>0</v>
      </c>
      <c r="F26">
        <v>0</v>
      </c>
      <c r="G26">
        <v>3</v>
      </c>
      <c r="H26">
        <v>14253</v>
      </c>
      <c r="I26">
        <v>1</v>
      </c>
      <c r="J26">
        <v>0</v>
      </c>
      <c r="K26">
        <v>1</v>
      </c>
      <c r="L26">
        <v>23476</v>
      </c>
    </row>
    <row r="27" spans="3:12" ht="12.75">
      <c r="C27">
        <v>2</v>
      </c>
      <c r="E27">
        <v>0</v>
      </c>
      <c r="F27">
        <v>0</v>
      </c>
      <c r="G27">
        <v>2227</v>
      </c>
      <c r="H27">
        <v>17</v>
      </c>
      <c r="I27">
        <v>48</v>
      </c>
      <c r="J27">
        <v>0</v>
      </c>
      <c r="K27">
        <v>0</v>
      </c>
      <c r="L27">
        <v>23956</v>
      </c>
    </row>
    <row r="28" spans="3:12" ht="12.75">
      <c r="C28">
        <v>3</v>
      </c>
      <c r="E28">
        <v>0</v>
      </c>
      <c r="F28">
        <v>8434</v>
      </c>
      <c r="G28">
        <v>69</v>
      </c>
      <c r="H28">
        <v>7</v>
      </c>
      <c r="I28">
        <v>1</v>
      </c>
      <c r="J28">
        <v>0</v>
      </c>
      <c r="K28">
        <v>2</v>
      </c>
      <c r="L28">
        <v>15717</v>
      </c>
    </row>
    <row r="29" spans="3:12" ht="12.75">
      <c r="C29">
        <v>4</v>
      </c>
      <c r="E29">
        <v>0</v>
      </c>
      <c r="F29">
        <v>0</v>
      </c>
      <c r="G29">
        <v>0</v>
      </c>
      <c r="H29">
        <v>10</v>
      </c>
      <c r="I29">
        <v>0</v>
      </c>
      <c r="J29">
        <v>0</v>
      </c>
      <c r="K29">
        <v>0</v>
      </c>
      <c r="L29">
        <v>6375</v>
      </c>
    </row>
    <row r="30" spans="3:12" ht="12.75">
      <c r="C30">
        <v>5</v>
      </c>
      <c r="E30">
        <v>0</v>
      </c>
      <c r="F30">
        <v>0</v>
      </c>
      <c r="G30">
        <v>0</v>
      </c>
      <c r="H30">
        <v>3</v>
      </c>
      <c r="I30">
        <v>0</v>
      </c>
      <c r="J30">
        <v>0</v>
      </c>
      <c r="K30">
        <v>0</v>
      </c>
      <c r="L30">
        <v>5779</v>
      </c>
    </row>
    <row r="31" spans="3:12" ht="12.75">
      <c r="C31">
        <v>6</v>
      </c>
      <c r="E31">
        <v>801</v>
      </c>
      <c r="F31">
        <v>0</v>
      </c>
      <c r="G31">
        <v>5</v>
      </c>
      <c r="H31">
        <v>6719</v>
      </c>
      <c r="I31">
        <v>0</v>
      </c>
      <c r="J31">
        <v>0</v>
      </c>
      <c r="K31">
        <v>8</v>
      </c>
      <c r="L31">
        <v>20835</v>
      </c>
    </row>
    <row r="32" spans="3:12" ht="12.75">
      <c r="C32">
        <v>7</v>
      </c>
      <c r="E32">
        <v>19</v>
      </c>
      <c r="F32">
        <v>0</v>
      </c>
      <c r="G32">
        <v>0</v>
      </c>
      <c r="H32">
        <v>15002</v>
      </c>
      <c r="I32">
        <v>0</v>
      </c>
      <c r="J32">
        <v>0</v>
      </c>
      <c r="K32">
        <v>63</v>
      </c>
      <c r="L32">
        <v>17301</v>
      </c>
    </row>
    <row r="33" spans="3:12" ht="12.75">
      <c r="C33">
        <v>8</v>
      </c>
      <c r="E33">
        <v>0</v>
      </c>
      <c r="F33">
        <v>0</v>
      </c>
      <c r="G33">
        <v>0</v>
      </c>
      <c r="H33">
        <v>63</v>
      </c>
      <c r="I33">
        <v>2310</v>
      </c>
      <c r="J33">
        <v>0</v>
      </c>
      <c r="K33">
        <v>0</v>
      </c>
      <c r="L33">
        <v>8058</v>
      </c>
    </row>
    <row r="34" spans="3:12" ht="12.75">
      <c r="C34">
        <v>9</v>
      </c>
      <c r="E34">
        <v>0</v>
      </c>
      <c r="F34">
        <v>0</v>
      </c>
      <c r="G34">
        <v>0</v>
      </c>
      <c r="H34">
        <v>3</v>
      </c>
      <c r="I34">
        <v>0</v>
      </c>
      <c r="J34">
        <v>0</v>
      </c>
      <c r="K34">
        <v>0</v>
      </c>
      <c r="L34">
        <v>5152</v>
      </c>
    </row>
    <row r="35" spans="3:12" ht="12.75">
      <c r="C35">
        <v>88</v>
      </c>
      <c r="E35">
        <v>0</v>
      </c>
      <c r="F35">
        <v>0</v>
      </c>
      <c r="G35">
        <v>0</v>
      </c>
      <c r="H35">
        <v>0</v>
      </c>
      <c r="I35">
        <v>0</v>
      </c>
      <c r="J35">
        <v>1584</v>
      </c>
      <c r="K35">
        <v>0</v>
      </c>
      <c r="L35">
        <v>1584</v>
      </c>
    </row>
    <row r="36" spans="3:14" ht="12.75">
      <c r="C36">
        <v>99</v>
      </c>
      <c r="E36">
        <v>1</v>
      </c>
      <c r="F36">
        <v>0</v>
      </c>
      <c r="G36">
        <v>4</v>
      </c>
      <c r="H36">
        <v>1434</v>
      </c>
      <c r="I36">
        <v>5</v>
      </c>
      <c r="J36">
        <v>0</v>
      </c>
      <c r="K36">
        <v>976</v>
      </c>
      <c r="L36">
        <v>2420</v>
      </c>
      <c r="N36">
        <f>+H36*100/H37</f>
        <v>3.8228786222708004</v>
      </c>
    </row>
    <row r="37" spans="2:12" ht="12.75">
      <c r="B37" t="s">
        <v>14</v>
      </c>
      <c r="E37">
        <v>821</v>
      </c>
      <c r="F37">
        <v>8434</v>
      </c>
      <c r="G37">
        <v>2308</v>
      </c>
      <c r="H37">
        <v>37511</v>
      </c>
      <c r="I37">
        <v>2365</v>
      </c>
      <c r="J37">
        <v>1584</v>
      </c>
      <c r="K37">
        <v>1050</v>
      </c>
      <c r="L37">
        <v>130653</v>
      </c>
    </row>
    <row r="38" spans="1:12" ht="12.75">
      <c r="A38" t="s">
        <v>95</v>
      </c>
      <c r="B38" t="s">
        <v>50</v>
      </c>
      <c r="C38">
        <v>1</v>
      </c>
      <c r="E38">
        <v>0</v>
      </c>
      <c r="F38">
        <v>0</v>
      </c>
      <c r="G38">
        <v>1</v>
      </c>
      <c r="H38">
        <v>15061</v>
      </c>
      <c r="I38">
        <v>0</v>
      </c>
      <c r="J38">
        <v>0</v>
      </c>
      <c r="K38">
        <v>1</v>
      </c>
      <c r="L38">
        <v>23910</v>
      </c>
    </row>
    <row r="39" spans="3:12" ht="12.75">
      <c r="C39">
        <v>2</v>
      </c>
      <c r="E39">
        <v>0</v>
      </c>
      <c r="F39">
        <v>0</v>
      </c>
      <c r="G39">
        <v>2039</v>
      </c>
      <c r="H39">
        <v>13</v>
      </c>
      <c r="I39">
        <v>140</v>
      </c>
      <c r="J39">
        <v>0</v>
      </c>
      <c r="K39">
        <v>0</v>
      </c>
      <c r="L39">
        <v>23143</v>
      </c>
    </row>
    <row r="40" spans="3:12" ht="12.75">
      <c r="C40">
        <v>3</v>
      </c>
      <c r="E40">
        <v>0</v>
      </c>
      <c r="F40">
        <v>8224</v>
      </c>
      <c r="G40">
        <v>99</v>
      </c>
      <c r="H40">
        <v>5</v>
      </c>
      <c r="I40">
        <v>0</v>
      </c>
      <c r="J40">
        <v>0</v>
      </c>
      <c r="K40">
        <v>2</v>
      </c>
      <c r="L40">
        <v>15513</v>
      </c>
    </row>
    <row r="41" spans="3:12" ht="12.75">
      <c r="C41">
        <v>4</v>
      </c>
      <c r="E41">
        <v>0</v>
      </c>
      <c r="F41">
        <v>0</v>
      </c>
      <c r="G41">
        <v>0</v>
      </c>
      <c r="H41">
        <v>9</v>
      </c>
      <c r="I41">
        <v>0</v>
      </c>
      <c r="J41">
        <v>0</v>
      </c>
      <c r="K41">
        <v>0</v>
      </c>
      <c r="L41">
        <v>6593</v>
      </c>
    </row>
    <row r="42" spans="3:12" ht="12.75">
      <c r="C42">
        <v>5</v>
      </c>
      <c r="E42">
        <v>0</v>
      </c>
      <c r="F42">
        <v>0</v>
      </c>
      <c r="G42">
        <v>0</v>
      </c>
      <c r="H42">
        <v>3</v>
      </c>
      <c r="I42">
        <v>0</v>
      </c>
      <c r="J42">
        <v>0</v>
      </c>
      <c r="K42">
        <v>0</v>
      </c>
      <c r="L42">
        <v>5857</v>
      </c>
    </row>
    <row r="43" spans="3:12" ht="12.75">
      <c r="C43">
        <v>6</v>
      </c>
      <c r="E43">
        <v>807</v>
      </c>
      <c r="F43">
        <v>0</v>
      </c>
      <c r="G43">
        <v>2</v>
      </c>
      <c r="H43">
        <v>6991</v>
      </c>
      <c r="I43">
        <v>0</v>
      </c>
      <c r="J43">
        <v>0</v>
      </c>
      <c r="K43">
        <v>1</v>
      </c>
      <c r="L43">
        <v>21073</v>
      </c>
    </row>
    <row r="44" spans="3:12" ht="12.75">
      <c r="C44">
        <v>7</v>
      </c>
      <c r="E44">
        <v>22</v>
      </c>
      <c r="F44">
        <v>0</v>
      </c>
      <c r="G44">
        <v>0</v>
      </c>
      <c r="H44">
        <v>15463</v>
      </c>
      <c r="I44">
        <v>0</v>
      </c>
      <c r="J44">
        <v>0</v>
      </c>
      <c r="K44">
        <v>40</v>
      </c>
      <c r="L44">
        <v>17683</v>
      </c>
    </row>
    <row r="45" spans="3:12" ht="12.75">
      <c r="C45">
        <v>8</v>
      </c>
      <c r="E45">
        <v>0</v>
      </c>
      <c r="F45">
        <v>0</v>
      </c>
      <c r="G45">
        <v>0</v>
      </c>
      <c r="H45">
        <v>69</v>
      </c>
      <c r="I45">
        <v>2470</v>
      </c>
      <c r="J45">
        <v>0</v>
      </c>
      <c r="K45">
        <v>0</v>
      </c>
      <c r="L45">
        <v>8104</v>
      </c>
    </row>
    <row r="46" spans="3:12" ht="12.75">
      <c r="C46">
        <v>9</v>
      </c>
      <c r="E46">
        <v>0</v>
      </c>
      <c r="F46">
        <v>0</v>
      </c>
      <c r="G46">
        <v>0</v>
      </c>
      <c r="H46">
        <v>3</v>
      </c>
      <c r="I46">
        <v>0</v>
      </c>
      <c r="J46">
        <v>0</v>
      </c>
      <c r="K46">
        <v>0</v>
      </c>
      <c r="L46">
        <v>5150</v>
      </c>
    </row>
    <row r="47" spans="3:12" ht="12.75">
      <c r="C47">
        <v>88</v>
      </c>
      <c r="E47">
        <v>0</v>
      </c>
      <c r="F47">
        <v>0</v>
      </c>
      <c r="G47">
        <v>0</v>
      </c>
      <c r="H47">
        <v>0</v>
      </c>
      <c r="I47">
        <v>0</v>
      </c>
      <c r="J47">
        <v>1356</v>
      </c>
      <c r="K47">
        <v>0</v>
      </c>
      <c r="L47">
        <v>1356</v>
      </c>
    </row>
    <row r="48" spans="3:14" ht="12.75">
      <c r="C48">
        <v>99</v>
      </c>
      <c r="E48">
        <v>0</v>
      </c>
      <c r="F48">
        <v>0</v>
      </c>
      <c r="G48">
        <v>9</v>
      </c>
      <c r="H48">
        <v>1000</v>
      </c>
      <c r="I48">
        <v>0</v>
      </c>
      <c r="J48">
        <v>0</v>
      </c>
      <c r="K48">
        <v>998</v>
      </c>
      <c r="L48">
        <v>2007</v>
      </c>
      <c r="N48">
        <f>+H48*100/H49</f>
        <v>2.5895331071807752</v>
      </c>
    </row>
    <row r="49" spans="2:12" ht="12.75">
      <c r="B49" t="s">
        <v>14</v>
      </c>
      <c r="E49">
        <v>829</v>
      </c>
      <c r="F49">
        <v>8224</v>
      </c>
      <c r="G49">
        <v>2150</v>
      </c>
      <c r="H49">
        <v>38617</v>
      </c>
      <c r="I49">
        <v>2610</v>
      </c>
      <c r="J49">
        <v>1356</v>
      </c>
      <c r="K49">
        <v>1042</v>
      </c>
      <c r="L49">
        <v>130389</v>
      </c>
    </row>
    <row r="50" spans="1:12" ht="12.75">
      <c r="A50" t="s">
        <v>96</v>
      </c>
      <c r="B50" t="s">
        <v>50</v>
      </c>
      <c r="C50">
        <v>1</v>
      </c>
      <c r="E50">
        <v>1</v>
      </c>
      <c r="F50">
        <v>0</v>
      </c>
      <c r="G50">
        <v>2</v>
      </c>
      <c r="H50">
        <v>13880</v>
      </c>
      <c r="I50">
        <v>2</v>
      </c>
      <c r="J50">
        <v>0</v>
      </c>
      <c r="K50">
        <v>3</v>
      </c>
      <c r="L50">
        <v>22729</v>
      </c>
    </row>
    <row r="51" spans="3:12" ht="12.75">
      <c r="C51">
        <v>2</v>
      </c>
      <c r="E51">
        <v>0</v>
      </c>
      <c r="F51">
        <v>0</v>
      </c>
      <c r="G51">
        <v>2144</v>
      </c>
      <c r="H51">
        <v>25</v>
      </c>
      <c r="I51">
        <v>150</v>
      </c>
      <c r="J51">
        <v>0</v>
      </c>
      <c r="K51">
        <v>0</v>
      </c>
      <c r="L51">
        <v>23305</v>
      </c>
    </row>
    <row r="52" spans="3:12" ht="12.75">
      <c r="C52">
        <v>3</v>
      </c>
      <c r="E52">
        <v>0</v>
      </c>
      <c r="F52">
        <v>8323</v>
      </c>
      <c r="G52">
        <v>90</v>
      </c>
      <c r="H52">
        <v>10</v>
      </c>
      <c r="I52">
        <v>0</v>
      </c>
      <c r="J52">
        <v>0</v>
      </c>
      <c r="K52">
        <v>8</v>
      </c>
      <c r="L52">
        <v>15527</v>
      </c>
    </row>
    <row r="53" spans="3:12" ht="12.75">
      <c r="C53">
        <v>4</v>
      </c>
      <c r="E53">
        <v>0</v>
      </c>
      <c r="F53">
        <v>0</v>
      </c>
      <c r="G53">
        <v>0</v>
      </c>
      <c r="H53">
        <v>7</v>
      </c>
      <c r="I53">
        <v>0</v>
      </c>
      <c r="J53">
        <v>0</v>
      </c>
      <c r="K53">
        <v>0</v>
      </c>
      <c r="L53">
        <v>6290</v>
      </c>
    </row>
    <row r="54" spans="3:12" ht="12.75">
      <c r="C54">
        <v>5</v>
      </c>
      <c r="E54">
        <v>0</v>
      </c>
      <c r="F54">
        <v>0</v>
      </c>
      <c r="G54">
        <v>0</v>
      </c>
      <c r="H54">
        <v>3</v>
      </c>
      <c r="I54">
        <v>0</v>
      </c>
      <c r="J54">
        <v>0</v>
      </c>
      <c r="K54">
        <v>0</v>
      </c>
      <c r="L54">
        <v>6102</v>
      </c>
    </row>
    <row r="55" spans="3:12" ht="12.75">
      <c r="C55">
        <v>6</v>
      </c>
      <c r="E55">
        <v>812</v>
      </c>
      <c r="F55">
        <v>0</v>
      </c>
      <c r="G55">
        <v>0</v>
      </c>
      <c r="H55">
        <v>7024</v>
      </c>
      <c r="I55">
        <v>0</v>
      </c>
      <c r="J55">
        <v>0</v>
      </c>
      <c r="K55">
        <v>2</v>
      </c>
      <c r="L55">
        <v>21208</v>
      </c>
    </row>
    <row r="56" spans="3:12" ht="12.75">
      <c r="C56">
        <v>7</v>
      </c>
      <c r="E56">
        <v>36</v>
      </c>
      <c r="F56">
        <v>0</v>
      </c>
      <c r="G56">
        <v>0</v>
      </c>
      <c r="H56">
        <v>15979</v>
      </c>
      <c r="I56">
        <v>1</v>
      </c>
      <c r="J56">
        <v>0</v>
      </c>
      <c r="K56">
        <v>55</v>
      </c>
      <c r="L56">
        <v>18239</v>
      </c>
    </row>
    <row r="57" spans="3:12" ht="12.75">
      <c r="C57">
        <v>8</v>
      </c>
      <c r="E57">
        <v>0</v>
      </c>
      <c r="F57">
        <v>0</v>
      </c>
      <c r="G57">
        <v>0</v>
      </c>
      <c r="H57">
        <v>88</v>
      </c>
      <c r="I57">
        <v>2383</v>
      </c>
      <c r="J57">
        <v>0</v>
      </c>
      <c r="K57">
        <v>0</v>
      </c>
      <c r="L57">
        <v>8060</v>
      </c>
    </row>
    <row r="58" spans="3:12" ht="12.75">
      <c r="C58">
        <v>9</v>
      </c>
      <c r="E58">
        <v>0</v>
      </c>
      <c r="F58">
        <v>0</v>
      </c>
      <c r="G58">
        <v>0</v>
      </c>
      <c r="H58">
        <v>3</v>
      </c>
      <c r="I58">
        <v>0</v>
      </c>
      <c r="J58">
        <v>0</v>
      </c>
      <c r="K58">
        <v>0</v>
      </c>
      <c r="L58">
        <v>5309</v>
      </c>
    </row>
    <row r="59" spans="3:12" ht="12.75">
      <c r="C59">
        <v>88</v>
      </c>
      <c r="E59">
        <v>0</v>
      </c>
      <c r="F59">
        <v>0</v>
      </c>
      <c r="G59">
        <v>0</v>
      </c>
      <c r="H59">
        <v>0</v>
      </c>
      <c r="I59">
        <v>0</v>
      </c>
      <c r="J59">
        <v>1385</v>
      </c>
      <c r="K59">
        <v>0</v>
      </c>
      <c r="L59">
        <v>1385</v>
      </c>
    </row>
    <row r="60" spans="3:14" ht="12.75">
      <c r="C60">
        <v>99</v>
      </c>
      <c r="E60">
        <v>2</v>
      </c>
      <c r="F60">
        <v>0</v>
      </c>
      <c r="G60">
        <v>3</v>
      </c>
      <c r="H60">
        <v>946</v>
      </c>
      <c r="I60">
        <v>1</v>
      </c>
      <c r="J60">
        <v>0</v>
      </c>
      <c r="K60">
        <v>1589</v>
      </c>
      <c r="L60">
        <v>2541</v>
      </c>
      <c r="N60">
        <f>+H60*100/H61</f>
        <v>2.4917687343605954</v>
      </c>
    </row>
    <row r="61" spans="2:12" ht="12.75">
      <c r="B61" t="s">
        <v>14</v>
      </c>
      <c r="E61">
        <v>851</v>
      </c>
      <c r="F61">
        <v>8323</v>
      </c>
      <c r="G61">
        <v>2239</v>
      </c>
      <c r="H61">
        <v>37965</v>
      </c>
      <c r="I61">
        <v>2537</v>
      </c>
      <c r="J61">
        <v>1385</v>
      </c>
      <c r="K61">
        <v>1657</v>
      </c>
      <c r="L61">
        <v>130695</v>
      </c>
    </row>
    <row r="62" spans="1:12" ht="12.75">
      <c r="A62" t="s">
        <v>97</v>
      </c>
      <c r="B62" t="s">
        <v>50</v>
      </c>
      <c r="C62">
        <v>1</v>
      </c>
      <c r="D62">
        <v>0</v>
      </c>
      <c r="E62">
        <v>0</v>
      </c>
      <c r="F62">
        <v>0</v>
      </c>
      <c r="G62">
        <v>1</v>
      </c>
      <c r="H62">
        <v>14289</v>
      </c>
      <c r="I62">
        <v>0</v>
      </c>
      <c r="J62">
        <v>0</v>
      </c>
      <c r="K62">
        <v>8</v>
      </c>
      <c r="L62">
        <v>23171</v>
      </c>
    </row>
    <row r="63" spans="3:12" ht="12.75">
      <c r="C63">
        <v>2</v>
      </c>
      <c r="D63">
        <v>0</v>
      </c>
      <c r="E63">
        <v>0</v>
      </c>
      <c r="F63">
        <v>0</v>
      </c>
      <c r="G63">
        <v>2085</v>
      </c>
      <c r="H63">
        <v>50</v>
      </c>
      <c r="I63">
        <v>115</v>
      </c>
      <c r="J63">
        <v>0</v>
      </c>
      <c r="K63">
        <v>0</v>
      </c>
      <c r="L63">
        <v>23927</v>
      </c>
    </row>
    <row r="64" spans="3:12" ht="12.75">
      <c r="C64">
        <v>3</v>
      </c>
      <c r="D64">
        <v>0</v>
      </c>
      <c r="E64">
        <v>0</v>
      </c>
      <c r="F64">
        <v>8217</v>
      </c>
      <c r="G64">
        <v>105</v>
      </c>
      <c r="H64">
        <v>21</v>
      </c>
      <c r="I64">
        <v>3</v>
      </c>
      <c r="J64">
        <v>0</v>
      </c>
      <c r="K64">
        <v>11</v>
      </c>
      <c r="L64">
        <v>15418</v>
      </c>
    </row>
    <row r="65" spans="3:12" ht="12.75">
      <c r="C65">
        <v>4</v>
      </c>
      <c r="D65">
        <v>0</v>
      </c>
      <c r="E65">
        <v>0</v>
      </c>
      <c r="F65">
        <v>0</v>
      </c>
      <c r="G65">
        <v>0</v>
      </c>
      <c r="H65">
        <v>14</v>
      </c>
      <c r="I65">
        <v>2</v>
      </c>
      <c r="J65">
        <v>0</v>
      </c>
      <c r="K65">
        <v>0</v>
      </c>
      <c r="L65">
        <v>6129</v>
      </c>
    </row>
    <row r="66" spans="3:12" ht="12.75">
      <c r="C66">
        <v>5</v>
      </c>
      <c r="D66">
        <v>0</v>
      </c>
      <c r="E66">
        <v>0</v>
      </c>
      <c r="F66">
        <v>0</v>
      </c>
      <c r="G66">
        <v>0</v>
      </c>
      <c r="H66">
        <v>9</v>
      </c>
      <c r="I66">
        <v>0</v>
      </c>
      <c r="J66">
        <v>0</v>
      </c>
      <c r="K66">
        <v>0</v>
      </c>
      <c r="L66">
        <v>5933</v>
      </c>
    </row>
    <row r="67" spans="3:12" ht="12.75">
      <c r="C67">
        <v>6</v>
      </c>
      <c r="D67">
        <v>0</v>
      </c>
      <c r="E67">
        <v>817</v>
      </c>
      <c r="F67">
        <v>0</v>
      </c>
      <c r="G67">
        <v>0</v>
      </c>
      <c r="H67">
        <v>7648</v>
      </c>
      <c r="I67">
        <v>0</v>
      </c>
      <c r="J67">
        <v>0</v>
      </c>
      <c r="K67">
        <v>3</v>
      </c>
      <c r="L67">
        <v>21911</v>
      </c>
    </row>
    <row r="68" spans="3:12" ht="12.75">
      <c r="C68">
        <v>7</v>
      </c>
      <c r="D68">
        <v>0</v>
      </c>
      <c r="E68">
        <v>41</v>
      </c>
      <c r="F68">
        <v>0</v>
      </c>
      <c r="G68">
        <v>0</v>
      </c>
      <c r="H68">
        <v>15931</v>
      </c>
      <c r="I68">
        <v>0</v>
      </c>
      <c r="J68">
        <v>0</v>
      </c>
      <c r="K68">
        <v>72</v>
      </c>
      <c r="L68">
        <v>18300</v>
      </c>
    </row>
    <row r="69" spans="3:12" ht="12.75">
      <c r="C69">
        <v>8</v>
      </c>
      <c r="D69">
        <v>2</v>
      </c>
      <c r="E69">
        <v>0</v>
      </c>
      <c r="F69">
        <v>0</v>
      </c>
      <c r="G69">
        <v>0</v>
      </c>
      <c r="H69">
        <v>127</v>
      </c>
      <c r="I69">
        <v>2657</v>
      </c>
      <c r="J69">
        <v>0</v>
      </c>
      <c r="K69">
        <v>0</v>
      </c>
      <c r="L69">
        <v>8781</v>
      </c>
    </row>
    <row r="70" spans="3:12" ht="12.75">
      <c r="C70">
        <v>9</v>
      </c>
      <c r="D70">
        <v>0</v>
      </c>
      <c r="E70">
        <v>0</v>
      </c>
      <c r="F70">
        <v>0</v>
      </c>
      <c r="G70">
        <v>0</v>
      </c>
      <c r="H70">
        <v>0</v>
      </c>
      <c r="I70">
        <v>0</v>
      </c>
      <c r="J70">
        <v>0</v>
      </c>
      <c r="K70">
        <v>0</v>
      </c>
      <c r="L70">
        <v>5297</v>
      </c>
    </row>
    <row r="71" spans="3:12" ht="12.75">
      <c r="C71">
        <v>88</v>
      </c>
      <c r="D71">
        <v>0</v>
      </c>
      <c r="E71">
        <v>0</v>
      </c>
      <c r="F71">
        <v>0</v>
      </c>
      <c r="G71">
        <v>0</v>
      </c>
      <c r="H71">
        <v>0</v>
      </c>
      <c r="I71">
        <v>0</v>
      </c>
      <c r="J71">
        <v>1465</v>
      </c>
      <c r="K71">
        <v>0</v>
      </c>
      <c r="L71">
        <v>1465</v>
      </c>
    </row>
    <row r="72" spans="3:14" ht="12.75">
      <c r="C72">
        <v>99</v>
      </c>
      <c r="D72">
        <v>0</v>
      </c>
      <c r="E72">
        <v>1</v>
      </c>
      <c r="F72">
        <v>1</v>
      </c>
      <c r="G72">
        <v>11</v>
      </c>
      <c r="H72">
        <v>1062</v>
      </c>
      <c r="I72">
        <v>2</v>
      </c>
      <c r="J72">
        <v>0</v>
      </c>
      <c r="K72">
        <v>1032</v>
      </c>
      <c r="L72">
        <v>2109</v>
      </c>
      <c r="N72">
        <f>+H72*100/H73</f>
        <v>2.7125743914587113</v>
      </c>
    </row>
    <row r="73" spans="2:12" ht="12.75">
      <c r="B73" t="s">
        <v>14</v>
      </c>
      <c r="D73">
        <v>2</v>
      </c>
      <c r="E73">
        <v>859</v>
      </c>
      <c r="F73">
        <v>8218</v>
      </c>
      <c r="G73">
        <v>2202</v>
      </c>
      <c r="H73">
        <v>39151</v>
      </c>
      <c r="I73">
        <v>2779</v>
      </c>
      <c r="J73">
        <v>1465</v>
      </c>
      <c r="K73">
        <v>1126</v>
      </c>
      <c r="L73">
        <v>132441</v>
      </c>
    </row>
    <row r="76" ht="12.75">
      <c r="A76" s="6" t="s">
        <v>104</v>
      </c>
    </row>
    <row r="77" ht="12.75">
      <c r="A77" t="s">
        <v>102</v>
      </c>
    </row>
    <row r="78" ht="12.75">
      <c r="A78" t="s">
        <v>37</v>
      </c>
    </row>
    <row r="79" spans="1:13" ht="12.75">
      <c r="A79" t="s">
        <v>93</v>
      </c>
      <c r="B79" t="s">
        <v>35</v>
      </c>
      <c r="C79" t="s">
        <v>35</v>
      </c>
      <c r="G79" t="s">
        <v>14</v>
      </c>
      <c r="I79" t="s">
        <v>105</v>
      </c>
      <c r="M79" t="s">
        <v>106</v>
      </c>
    </row>
    <row r="80" spans="4:6" ht="12.75">
      <c r="D80" t="s">
        <v>55</v>
      </c>
      <c r="E80" t="s">
        <v>57</v>
      </c>
      <c r="F80" t="s">
        <v>58</v>
      </c>
    </row>
    <row r="81" spans="1:7" ht="12.75">
      <c r="A81" t="s">
        <v>94</v>
      </c>
      <c r="B81" t="s">
        <v>50</v>
      </c>
      <c r="C81">
        <v>1</v>
      </c>
      <c r="D81">
        <v>2230</v>
      </c>
      <c r="E81">
        <v>0</v>
      </c>
      <c r="F81">
        <v>0</v>
      </c>
      <c r="G81">
        <v>4576</v>
      </c>
    </row>
    <row r="82" spans="3:7" ht="12.75">
      <c r="C82">
        <v>2</v>
      </c>
      <c r="D82">
        <v>2</v>
      </c>
      <c r="E82">
        <v>0</v>
      </c>
      <c r="F82">
        <v>0</v>
      </c>
      <c r="G82">
        <v>607</v>
      </c>
    </row>
    <row r="83" spans="3:7" ht="12.75">
      <c r="C83">
        <v>3</v>
      </c>
      <c r="D83">
        <v>0</v>
      </c>
      <c r="E83">
        <v>0</v>
      </c>
      <c r="F83">
        <v>0</v>
      </c>
      <c r="G83">
        <v>1754</v>
      </c>
    </row>
    <row r="84" spans="3:7" ht="12.75">
      <c r="C84">
        <v>4</v>
      </c>
      <c r="D84">
        <v>4</v>
      </c>
      <c r="E84">
        <v>0</v>
      </c>
      <c r="F84">
        <v>0</v>
      </c>
      <c r="G84">
        <v>523</v>
      </c>
    </row>
    <row r="85" spans="3:7" ht="12.75">
      <c r="C85">
        <v>5</v>
      </c>
      <c r="D85">
        <v>0</v>
      </c>
      <c r="E85">
        <v>0</v>
      </c>
      <c r="F85">
        <v>0</v>
      </c>
      <c r="G85">
        <v>286</v>
      </c>
    </row>
    <row r="86" spans="3:7" ht="12.75">
      <c r="C86">
        <v>6</v>
      </c>
      <c r="D86">
        <v>190</v>
      </c>
      <c r="E86">
        <v>0</v>
      </c>
      <c r="F86">
        <v>0</v>
      </c>
      <c r="G86">
        <v>2625</v>
      </c>
    </row>
    <row r="87" spans="3:7" ht="12.75">
      <c r="C87">
        <v>7</v>
      </c>
      <c r="D87">
        <v>877</v>
      </c>
      <c r="E87">
        <v>0</v>
      </c>
      <c r="F87">
        <v>34</v>
      </c>
      <c r="G87">
        <v>1017</v>
      </c>
    </row>
    <row r="88" spans="3:7" ht="12.75">
      <c r="C88">
        <v>8</v>
      </c>
      <c r="D88">
        <v>20</v>
      </c>
      <c r="E88">
        <v>0</v>
      </c>
      <c r="F88">
        <v>0</v>
      </c>
      <c r="G88">
        <v>663</v>
      </c>
    </row>
    <row r="89" spans="3:7" ht="12.75">
      <c r="C89">
        <v>9</v>
      </c>
      <c r="D89">
        <v>1</v>
      </c>
      <c r="E89">
        <v>0</v>
      </c>
      <c r="F89">
        <v>0</v>
      </c>
      <c r="G89">
        <v>70</v>
      </c>
    </row>
    <row r="90" spans="3:7" ht="12.75">
      <c r="C90">
        <v>88</v>
      </c>
      <c r="D90">
        <v>0</v>
      </c>
      <c r="E90">
        <v>65</v>
      </c>
      <c r="F90">
        <v>0</v>
      </c>
      <c r="G90">
        <v>65</v>
      </c>
    </row>
    <row r="91" spans="3:13" ht="12.75">
      <c r="C91">
        <v>99</v>
      </c>
      <c r="D91">
        <v>781</v>
      </c>
      <c r="E91">
        <v>0</v>
      </c>
      <c r="F91">
        <v>399</v>
      </c>
      <c r="G91">
        <v>1182</v>
      </c>
      <c r="I91">
        <f>+D91*100/D92</f>
        <v>19.02557856272838</v>
      </c>
      <c r="M91">
        <f>+G91*100/G92</f>
        <v>8.842010771992818</v>
      </c>
    </row>
    <row r="92" spans="2:7" ht="12.75">
      <c r="B92" t="s">
        <v>14</v>
      </c>
      <c r="D92">
        <v>4105</v>
      </c>
      <c r="E92">
        <v>65</v>
      </c>
      <c r="F92">
        <v>433</v>
      </c>
      <c r="G92">
        <v>13368</v>
      </c>
    </row>
    <row r="93" spans="1:7" ht="12.75">
      <c r="A93" t="s">
        <v>95</v>
      </c>
      <c r="B93" t="s">
        <v>50</v>
      </c>
      <c r="C93">
        <v>1</v>
      </c>
      <c r="D93">
        <v>2297</v>
      </c>
      <c r="E93">
        <v>0</v>
      </c>
      <c r="F93">
        <v>0</v>
      </c>
      <c r="G93">
        <v>4434</v>
      </c>
    </row>
    <row r="94" spans="3:7" ht="12.75">
      <c r="C94">
        <v>2</v>
      </c>
      <c r="D94">
        <v>2</v>
      </c>
      <c r="E94">
        <v>0</v>
      </c>
      <c r="F94">
        <v>0</v>
      </c>
      <c r="G94">
        <v>607</v>
      </c>
    </row>
    <row r="95" spans="3:7" ht="12.75">
      <c r="C95">
        <v>3</v>
      </c>
      <c r="D95">
        <v>2</v>
      </c>
      <c r="E95">
        <v>0</v>
      </c>
      <c r="F95">
        <v>1</v>
      </c>
      <c r="G95">
        <v>1752</v>
      </c>
    </row>
    <row r="96" spans="3:7" ht="12.75">
      <c r="C96">
        <v>4</v>
      </c>
      <c r="D96">
        <v>7</v>
      </c>
      <c r="E96">
        <v>0</v>
      </c>
      <c r="F96">
        <v>0</v>
      </c>
      <c r="G96">
        <v>606</v>
      </c>
    </row>
    <row r="97" spans="3:7" ht="12.75">
      <c r="C97">
        <v>5</v>
      </c>
      <c r="D97">
        <v>0</v>
      </c>
      <c r="E97">
        <v>0</v>
      </c>
      <c r="F97">
        <v>0</v>
      </c>
      <c r="G97">
        <v>427</v>
      </c>
    </row>
    <row r="98" spans="3:7" ht="12.75">
      <c r="C98">
        <v>6</v>
      </c>
      <c r="D98">
        <v>224</v>
      </c>
      <c r="E98">
        <v>0</v>
      </c>
      <c r="F98">
        <v>0</v>
      </c>
      <c r="G98">
        <v>2713</v>
      </c>
    </row>
    <row r="99" spans="3:7" ht="12.75">
      <c r="C99">
        <v>7</v>
      </c>
      <c r="D99">
        <v>987</v>
      </c>
      <c r="E99">
        <v>0</v>
      </c>
      <c r="F99">
        <v>32</v>
      </c>
      <c r="G99">
        <v>1122</v>
      </c>
    </row>
    <row r="100" spans="3:7" ht="12.75">
      <c r="C100">
        <v>8</v>
      </c>
      <c r="D100">
        <v>9</v>
      </c>
      <c r="E100">
        <v>0</v>
      </c>
      <c r="F100">
        <v>0</v>
      </c>
      <c r="G100">
        <v>633</v>
      </c>
    </row>
    <row r="101" spans="3:7" ht="12.75">
      <c r="C101">
        <v>9</v>
      </c>
      <c r="D101">
        <v>3</v>
      </c>
      <c r="E101">
        <v>0</v>
      </c>
      <c r="F101">
        <v>0</v>
      </c>
      <c r="G101">
        <v>68</v>
      </c>
    </row>
    <row r="102" spans="3:7" ht="12.75">
      <c r="C102">
        <v>88</v>
      </c>
      <c r="D102">
        <v>0</v>
      </c>
      <c r="E102">
        <v>50</v>
      </c>
      <c r="F102">
        <v>0</v>
      </c>
      <c r="G102">
        <v>50</v>
      </c>
    </row>
    <row r="103" spans="3:13" ht="12.75">
      <c r="C103">
        <v>99</v>
      </c>
      <c r="D103">
        <v>739</v>
      </c>
      <c r="E103">
        <v>0</v>
      </c>
      <c r="F103">
        <v>693</v>
      </c>
      <c r="G103">
        <v>1432</v>
      </c>
      <c r="I103">
        <f>+D103*100/D104</f>
        <v>17.306791569086652</v>
      </c>
      <c r="M103">
        <f>+G103*100/G104</f>
        <v>10.343831262640855</v>
      </c>
    </row>
    <row r="104" spans="2:7" ht="12.75">
      <c r="B104" t="s">
        <v>14</v>
      </c>
      <c r="D104">
        <v>4270</v>
      </c>
      <c r="E104">
        <v>50</v>
      </c>
      <c r="F104">
        <v>726</v>
      </c>
      <c r="G104">
        <v>13844</v>
      </c>
    </row>
    <row r="105" spans="1:7" ht="12.75">
      <c r="A105" t="s">
        <v>96</v>
      </c>
      <c r="B105" t="s">
        <v>50</v>
      </c>
      <c r="C105">
        <v>1</v>
      </c>
      <c r="D105">
        <v>2227</v>
      </c>
      <c r="E105">
        <v>0</v>
      </c>
      <c r="F105">
        <v>0</v>
      </c>
      <c r="G105">
        <v>4315</v>
      </c>
    </row>
    <row r="106" spans="3:7" ht="12.75">
      <c r="C106">
        <v>2</v>
      </c>
      <c r="D106">
        <v>1</v>
      </c>
      <c r="E106">
        <v>0</v>
      </c>
      <c r="F106">
        <v>0</v>
      </c>
      <c r="G106">
        <v>476</v>
      </c>
    </row>
    <row r="107" spans="3:7" ht="12.75">
      <c r="C107">
        <v>3</v>
      </c>
      <c r="D107">
        <v>2</v>
      </c>
      <c r="E107">
        <v>0</v>
      </c>
      <c r="F107">
        <v>0</v>
      </c>
      <c r="G107">
        <v>1720</v>
      </c>
    </row>
    <row r="108" spans="3:7" ht="12.75">
      <c r="C108">
        <v>4</v>
      </c>
      <c r="D108">
        <v>0</v>
      </c>
      <c r="E108">
        <v>0</v>
      </c>
      <c r="F108">
        <v>0</v>
      </c>
      <c r="G108">
        <v>561</v>
      </c>
    </row>
    <row r="109" spans="3:7" ht="12.75">
      <c r="C109">
        <v>5</v>
      </c>
      <c r="D109">
        <v>0</v>
      </c>
      <c r="E109">
        <v>0</v>
      </c>
      <c r="F109">
        <v>0</v>
      </c>
      <c r="G109">
        <v>418</v>
      </c>
    </row>
    <row r="110" spans="3:7" ht="12.75">
      <c r="C110">
        <v>6</v>
      </c>
      <c r="D110">
        <v>182</v>
      </c>
      <c r="E110">
        <v>0</v>
      </c>
      <c r="F110">
        <v>1</v>
      </c>
      <c r="G110">
        <v>2501</v>
      </c>
    </row>
    <row r="111" spans="3:7" ht="12.75">
      <c r="C111">
        <v>7</v>
      </c>
      <c r="D111">
        <v>823</v>
      </c>
      <c r="E111">
        <v>0</v>
      </c>
      <c r="F111">
        <v>50</v>
      </c>
      <c r="G111">
        <v>975</v>
      </c>
    </row>
    <row r="112" spans="3:7" ht="12.75">
      <c r="C112">
        <v>8</v>
      </c>
      <c r="D112">
        <v>3</v>
      </c>
      <c r="E112">
        <v>0</v>
      </c>
      <c r="F112">
        <v>0</v>
      </c>
      <c r="G112">
        <v>532</v>
      </c>
    </row>
    <row r="113" spans="3:7" ht="12.75">
      <c r="C113">
        <v>9</v>
      </c>
      <c r="D113">
        <v>0</v>
      </c>
      <c r="E113">
        <v>0</v>
      </c>
      <c r="F113">
        <v>0</v>
      </c>
      <c r="G113">
        <v>62</v>
      </c>
    </row>
    <row r="114" spans="3:7" ht="12.75">
      <c r="C114">
        <v>88</v>
      </c>
      <c r="D114">
        <v>0</v>
      </c>
      <c r="E114">
        <v>62</v>
      </c>
      <c r="F114">
        <v>0</v>
      </c>
      <c r="G114">
        <v>62</v>
      </c>
    </row>
    <row r="115" spans="3:13" ht="12.75">
      <c r="C115">
        <v>99</v>
      </c>
      <c r="D115">
        <v>771</v>
      </c>
      <c r="E115">
        <v>0</v>
      </c>
      <c r="F115">
        <v>1211</v>
      </c>
      <c r="G115">
        <v>1987</v>
      </c>
      <c r="I115">
        <f>+D115*100/D116</f>
        <v>19.231728610626092</v>
      </c>
      <c r="M115">
        <f>+G115*100/G116</f>
        <v>14.600631934749064</v>
      </c>
    </row>
    <row r="116" spans="2:7" ht="12.75">
      <c r="B116" t="s">
        <v>14</v>
      </c>
      <c r="D116">
        <v>4009</v>
      </c>
      <c r="E116">
        <v>62</v>
      </c>
      <c r="F116">
        <v>1262</v>
      </c>
      <c r="G116">
        <v>13609</v>
      </c>
    </row>
    <row r="117" spans="1:7" ht="12.75">
      <c r="A117" t="s">
        <v>97</v>
      </c>
      <c r="B117" t="s">
        <v>50</v>
      </c>
      <c r="C117">
        <v>1</v>
      </c>
      <c r="D117">
        <v>2961</v>
      </c>
      <c r="E117">
        <v>0</v>
      </c>
      <c r="F117">
        <v>6</v>
      </c>
      <c r="G117">
        <v>5383</v>
      </c>
    </row>
    <row r="118" spans="3:7" ht="12.75">
      <c r="C118">
        <v>2</v>
      </c>
      <c r="D118">
        <v>3</v>
      </c>
      <c r="E118">
        <v>0</v>
      </c>
      <c r="F118">
        <v>0</v>
      </c>
      <c r="G118">
        <v>294</v>
      </c>
    </row>
    <row r="119" spans="3:7" ht="12.75">
      <c r="C119">
        <v>3</v>
      </c>
      <c r="D119">
        <v>2</v>
      </c>
      <c r="E119">
        <v>0</v>
      </c>
      <c r="F119">
        <v>0</v>
      </c>
      <c r="G119">
        <v>2591</v>
      </c>
    </row>
    <row r="120" spans="3:7" ht="12.75">
      <c r="C120">
        <v>4</v>
      </c>
      <c r="D120">
        <v>1</v>
      </c>
      <c r="E120">
        <v>0</v>
      </c>
      <c r="F120">
        <v>0</v>
      </c>
      <c r="G120">
        <v>481</v>
      </c>
    </row>
    <row r="121" spans="3:7" ht="12.75">
      <c r="C121">
        <v>5</v>
      </c>
      <c r="D121">
        <v>1</v>
      </c>
      <c r="E121">
        <v>0</v>
      </c>
      <c r="F121">
        <v>0</v>
      </c>
      <c r="G121">
        <v>513</v>
      </c>
    </row>
    <row r="122" spans="3:7" ht="12.75">
      <c r="C122">
        <v>6</v>
      </c>
      <c r="D122">
        <v>262</v>
      </c>
      <c r="E122">
        <v>0</v>
      </c>
      <c r="F122">
        <v>1</v>
      </c>
      <c r="G122">
        <v>2728</v>
      </c>
    </row>
    <row r="123" spans="3:7" ht="12.75">
      <c r="C123">
        <v>7</v>
      </c>
      <c r="D123">
        <v>1163</v>
      </c>
      <c r="E123">
        <v>0</v>
      </c>
      <c r="F123">
        <v>62</v>
      </c>
      <c r="G123">
        <v>1438</v>
      </c>
    </row>
    <row r="124" spans="3:7" ht="12.75">
      <c r="C124">
        <v>8</v>
      </c>
      <c r="D124">
        <v>3</v>
      </c>
      <c r="E124">
        <v>0</v>
      </c>
      <c r="F124">
        <v>0</v>
      </c>
      <c r="G124">
        <v>250</v>
      </c>
    </row>
    <row r="125" spans="3:7" ht="12.75">
      <c r="C125">
        <v>9</v>
      </c>
      <c r="D125">
        <v>0</v>
      </c>
      <c r="E125">
        <v>0</v>
      </c>
      <c r="F125">
        <v>0</v>
      </c>
      <c r="G125">
        <v>86</v>
      </c>
    </row>
    <row r="126" spans="3:7" ht="12.75">
      <c r="C126">
        <v>88</v>
      </c>
      <c r="D126">
        <v>0</v>
      </c>
      <c r="E126">
        <v>43</v>
      </c>
      <c r="F126">
        <v>0</v>
      </c>
      <c r="G126">
        <v>43</v>
      </c>
    </row>
    <row r="127" spans="3:13" ht="12.75">
      <c r="C127">
        <v>99</v>
      </c>
      <c r="D127">
        <v>894</v>
      </c>
      <c r="E127">
        <v>0</v>
      </c>
      <c r="F127">
        <v>859</v>
      </c>
      <c r="G127">
        <v>1759</v>
      </c>
      <c r="I127">
        <f>+D127*100/D128</f>
        <v>16.899810964083176</v>
      </c>
      <c r="M127">
        <f>+G127*100/G128</f>
        <v>11.300269818835924</v>
      </c>
    </row>
    <row r="128" spans="2:7" ht="12.75">
      <c r="B128" t="s">
        <v>14</v>
      </c>
      <c r="D128">
        <v>5290</v>
      </c>
      <c r="E128">
        <v>43</v>
      </c>
      <c r="F128">
        <v>928</v>
      </c>
      <c r="G128">
        <v>15566</v>
      </c>
    </row>
    <row r="131" ht="12.75">
      <c r="A131" t="s">
        <v>104</v>
      </c>
    </row>
    <row r="132" ht="12.75">
      <c r="A132" t="s">
        <v>107</v>
      </c>
    </row>
    <row r="133" ht="12.75">
      <c r="A133" t="s">
        <v>37</v>
      </c>
    </row>
    <row r="134" spans="1:15" ht="12.75">
      <c r="A134" t="s">
        <v>38</v>
      </c>
      <c r="B134" t="s">
        <v>35</v>
      </c>
      <c r="C134" t="s">
        <v>35</v>
      </c>
      <c r="D134" t="s">
        <v>50</v>
      </c>
      <c r="O134" t="s">
        <v>14</v>
      </c>
    </row>
    <row r="135" spans="4:14" ht="12.75">
      <c r="D135">
        <v>1</v>
      </c>
      <c r="E135">
        <v>2</v>
      </c>
      <c r="F135">
        <v>3</v>
      </c>
      <c r="G135">
        <v>4</v>
      </c>
      <c r="H135">
        <v>5</v>
      </c>
      <c r="I135">
        <v>6</v>
      </c>
      <c r="J135">
        <v>7</v>
      </c>
      <c r="K135">
        <v>8</v>
      </c>
      <c r="L135">
        <v>9</v>
      </c>
      <c r="M135">
        <v>88</v>
      </c>
      <c r="N135">
        <v>99</v>
      </c>
    </row>
    <row r="136" spans="1:17" ht="12.75">
      <c r="A136" t="s">
        <v>39</v>
      </c>
      <c r="B136" t="s">
        <v>93</v>
      </c>
      <c r="C136" t="s">
        <v>94</v>
      </c>
      <c r="D136">
        <v>622</v>
      </c>
      <c r="E136">
        <v>165</v>
      </c>
      <c r="F136">
        <v>100</v>
      </c>
      <c r="G136">
        <v>65</v>
      </c>
      <c r="H136">
        <v>35</v>
      </c>
      <c r="I136">
        <v>132</v>
      </c>
      <c r="J136">
        <v>339</v>
      </c>
      <c r="K136">
        <v>38</v>
      </c>
      <c r="L136">
        <v>21</v>
      </c>
      <c r="M136">
        <v>15</v>
      </c>
      <c r="N136">
        <v>501</v>
      </c>
      <c r="O136">
        <v>2033</v>
      </c>
      <c r="Q136">
        <f aca="true" t="shared" si="5" ref="Q136:Q168">+N136*100/O136</f>
        <v>24.643384161337924</v>
      </c>
    </row>
    <row r="137" spans="3:17" ht="12.75">
      <c r="C137" t="s">
        <v>95</v>
      </c>
      <c r="D137">
        <v>461</v>
      </c>
      <c r="E137">
        <v>63</v>
      </c>
      <c r="F137">
        <v>75</v>
      </c>
      <c r="G137">
        <v>129</v>
      </c>
      <c r="H137">
        <v>26</v>
      </c>
      <c r="I137">
        <v>116</v>
      </c>
      <c r="J137">
        <v>249</v>
      </c>
      <c r="K137">
        <v>4</v>
      </c>
      <c r="L137">
        <v>26</v>
      </c>
      <c r="M137">
        <v>20</v>
      </c>
      <c r="N137">
        <v>994</v>
      </c>
      <c r="O137">
        <v>2163</v>
      </c>
      <c r="Q137">
        <f t="shared" si="5"/>
        <v>45.954692556634306</v>
      </c>
    </row>
    <row r="138" spans="3:17" ht="12.75">
      <c r="C138" t="s">
        <v>96</v>
      </c>
      <c r="D138">
        <v>359</v>
      </c>
      <c r="E138">
        <v>58</v>
      </c>
      <c r="F138">
        <v>59</v>
      </c>
      <c r="G138">
        <v>66</v>
      </c>
      <c r="H138">
        <v>29</v>
      </c>
      <c r="I138">
        <v>87</v>
      </c>
      <c r="J138">
        <v>218</v>
      </c>
      <c r="K138">
        <v>16</v>
      </c>
      <c r="L138">
        <v>20</v>
      </c>
      <c r="M138">
        <v>13</v>
      </c>
      <c r="N138">
        <v>1349</v>
      </c>
      <c r="O138">
        <v>2274</v>
      </c>
      <c r="Q138">
        <f t="shared" si="5"/>
        <v>59.32277924362357</v>
      </c>
    </row>
    <row r="139" spans="3:17" ht="12.75">
      <c r="C139" t="s">
        <v>97</v>
      </c>
      <c r="D139">
        <v>729</v>
      </c>
      <c r="E139">
        <v>88</v>
      </c>
      <c r="F139">
        <v>346</v>
      </c>
      <c r="G139">
        <v>165</v>
      </c>
      <c r="H139">
        <v>58</v>
      </c>
      <c r="I139">
        <v>258</v>
      </c>
      <c r="J139">
        <v>439</v>
      </c>
      <c r="K139">
        <v>40</v>
      </c>
      <c r="L139">
        <v>47</v>
      </c>
      <c r="M139">
        <v>7</v>
      </c>
      <c r="N139">
        <v>407</v>
      </c>
      <c r="O139">
        <v>2584</v>
      </c>
      <c r="Q139">
        <f t="shared" si="5"/>
        <v>15.75077399380805</v>
      </c>
    </row>
    <row r="140" spans="2:17" ht="12.75">
      <c r="B140" t="s">
        <v>14</v>
      </c>
      <c r="D140">
        <v>2171</v>
      </c>
      <c r="E140">
        <v>374</v>
      </c>
      <c r="F140">
        <v>580</v>
      </c>
      <c r="G140">
        <v>425</v>
      </c>
      <c r="H140">
        <v>148</v>
      </c>
      <c r="I140">
        <v>593</v>
      </c>
      <c r="J140">
        <v>1245</v>
      </c>
      <c r="K140">
        <v>98</v>
      </c>
      <c r="L140">
        <v>114</v>
      </c>
      <c r="M140">
        <v>55</v>
      </c>
      <c r="N140">
        <v>3251</v>
      </c>
      <c r="O140">
        <v>9054</v>
      </c>
      <c r="Q140" s="39">
        <f t="shared" si="5"/>
        <v>35.90678153302408</v>
      </c>
    </row>
    <row r="141" spans="1:17" ht="12.75">
      <c r="A141" t="s">
        <v>40</v>
      </c>
      <c r="B141" t="s">
        <v>93</v>
      </c>
      <c r="C141" t="s">
        <v>94</v>
      </c>
      <c r="D141">
        <v>814</v>
      </c>
      <c r="E141">
        <v>25</v>
      </c>
      <c r="F141">
        <v>14</v>
      </c>
      <c r="G141">
        <v>248</v>
      </c>
      <c r="H141">
        <v>8</v>
      </c>
      <c r="I141">
        <v>155</v>
      </c>
      <c r="J141">
        <v>284</v>
      </c>
      <c r="K141">
        <v>416</v>
      </c>
      <c r="L141">
        <v>5</v>
      </c>
      <c r="M141">
        <v>2</v>
      </c>
      <c r="N141">
        <v>49</v>
      </c>
      <c r="O141">
        <v>2020</v>
      </c>
      <c r="Q141">
        <f t="shared" si="5"/>
        <v>2.4257425742574257</v>
      </c>
    </row>
    <row r="142" spans="3:17" ht="12.75">
      <c r="C142" t="s">
        <v>95</v>
      </c>
      <c r="D142">
        <v>906</v>
      </c>
      <c r="E142">
        <v>29</v>
      </c>
      <c r="F142">
        <v>20</v>
      </c>
      <c r="G142">
        <v>155</v>
      </c>
      <c r="H142">
        <v>2</v>
      </c>
      <c r="I142">
        <v>180</v>
      </c>
      <c r="J142">
        <v>343</v>
      </c>
      <c r="K142">
        <v>435</v>
      </c>
      <c r="L142">
        <v>14</v>
      </c>
      <c r="M142">
        <v>1</v>
      </c>
      <c r="N142">
        <v>29</v>
      </c>
      <c r="O142">
        <v>2114</v>
      </c>
      <c r="Q142">
        <f t="shared" si="5"/>
        <v>1.3718070009460739</v>
      </c>
    </row>
    <row r="143" spans="3:17" ht="12.75">
      <c r="C143" t="s">
        <v>96</v>
      </c>
      <c r="D143">
        <v>985</v>
      </c>
      <c r="E143">
        <v>17</v>
      </c>
      <c r="F143">
        <v>7</v>
      </c>
      <c r="G143">
        <v>226</v>
      </c>
      <c r="H143">
        <v>2</v>
      </c>
      <c r="I143">
        <v>185</v>
      </c>
      <c r="J143">
        <v>279</v>
      </c>
      <c r="K143">
        <v>416</v>
      </c>
      <c r="L143">
        <v>11</v>
      </c>
      <c r="M143">
        <v>4</v>
      </c>
      <c r="N143">
        <v>53</v>
      </c>
      <c r="O143">
        <v>2185</v>
      </c>
      <c r="Q143">
        <f t="shared" si="5"/>
        <v>2.425629290617849</v>
      </c>
    </row>
    <row r="144" spans="3:17" ht="12.75">
      <c r="C144" t="s">
        <v>97</v>
      </c>
      <c r="D144">
        <v>1300</v>
      </c>
      <c r="E144">
        <v>24</v>
      </c>
      <c r="F144">
        <v>204</v>
      </c>
      <c r="G144">
        <v>195</v>
      </c>
      <c r="H144">
        <v>10</v>
      </c>
      <c r="I144">
        <v>316</v>
      </c>
      <c r="J144">
        <v>388</v>
      </c>
      <c r="K144">
        <v>143</v>
      </c>
      <c r="L144">
        <v>6</v>
      </c>
      <c r="M144">
        <v>9</v>
      </c>
      <c r="N144">
        <v>592</v>
      </c>
      <c r="O144">
        <v>3187</v>
      </c>
      <c r="Q144">
        <f t="shared" si="5"/>
        <v>18.575462817696895</v>
      </c>
    </row>
    <row r="145" spans="2:17" ht="12.75">
      <c r="B145" t="s">
        <v>14</v>
      </c>
      <c r="D145">
        <v>4005</v>
      </c>
      <c r="E145">
        <v>95</v>
      </c>
      <c r="F145">
        <v>245</v>
      </c>
      <c r="G145">
        <v>824</v>
      </c>
      <c r="H145">
        <v>22</v>
      </c>
      <c r="I145">
        <v>836</v>
      </c>
      <c r="J145">
        <v>1294</v>
      </c>
      <c r="K145">
        <v>1410</v>
      </c>
      <c r="L145">
        <v>36</v>
      </c>
      <c r="M145">
        <v>16</v>
      </c>
      <c r="N145">
        <v>723</v>
      </c>
      <c r="O145">
        <v>9506</v>
      </c>
      <c r="Q145" s="39">
        <f t="shared" si="5"/>
        <v>7.605722701451715</v>
      </c>
    </row>
    <row r="146" spans="1:17" ht="12.75">
      <c r="A146" t="s">
        <v>41</v>
      </c>
      <c r="B146" t="s">
        <v>93</v>
      </c>
      <c r="C146" t="s">
        <v>94</v>
      </c>
      <c r="D146">
        <v>2170</v>
      </c>
      <c r="E146">
        <v>25</v>
      </c>
      <c r="F146">
        <v>31</v>
      </c>
      <c r="G146">
        <v>61</v>
      </c>
      <c r="H146">
        <v>83</v>
      </c>
      <c r="I146">
        <v>54</v>
      </c>
      <c r="J146">
        <v>217</v>
      </c>
      <c r="K146">
        <v>13</v>
      </c>
      <c r="L146">
        <v>8</v>
      </c>
      <c r="M146">
        <v>13</v>
      </c>
      <c r="N146">
        <v>520</v>
      </c>
      <c r="O146">
        <v>3195</v>
      </c>
      <c r="Q146">
        <f t="shared" si="5"/>
        <v>16.275430359937403</v>
      </c>
    </row>
    <row r="147" spans="3:17" ht="12.75">
      <c r="C147" t="s">
        <v>95</v>
      </c>
      <c r="D147">
        <v>2010</v>
      </c>
      <c r="E147">
        <v>23</v>
      </c>
      <c r="F147">
        <v>29</v>
      </c>
      <c r="G147">
        <v>273</v>
      </c>
      <c r="H147">
        <v>109</v>
      </c>
      <c r="I147">
        <v>113</v>
      </c>
      <c r="J147">
        <v>367</v>
      </c>
      <c r="K147">
        <v>8</v>
      </c>
      <c r="L147">
        <v>4</v>
      </c>
      <c r="M147">
        <v>3</v>
      </c>
      <c r="N147">
        <v>231</v>
      </c>
      <c r="O147">
        <v>3170</v>
      </c>
      <c r="Q147">
        <f t="shared" si="5"/>
        <v>7.287066246056782</v>
      </c>
    </row>
    <row r="148" spans="3:17" ht="12.75">
      <c r="C148" t="s">
        <v>96</v>
      </c>
      <c r="D148">
        <v>1844</v>
      </c>
      <c r="E148">
        <v>39</v>
      </c>
      <c r="F148">
        <v>47</v>
      </c>
      <c r="G148">
        <v>216</v>
      </c>
      <c r="H148">
        <v>102</v>
      </c>
      <c r="I148">
        <v>51</v>
      </c>
      <c r="J148">
        <v>317</v>
      </c>
      <c r="K148">
        <v>17</v>
      </c>
      <c r="L148">
        <v>6</v>
      </c>
      <c r="M148">
        <v>11</v>
      </c>
      <c r="N148">
        <v>481</v>
      </c>
      <c r="O148">
        <v>3131</v>
      </c>
      <c r="Q148">
        <f t="shared" si="5"/>
        <v>15.362503992334718</v>
      </c>
    </row>
    <row r="149" spans="3:17" ht="12.75">
      <c r="C149" t="s">
        <v>97</v>
      </c>
      <c r="D149">
        <v>2084</v>
      </c>
      <c r="E149">
        <v>29</v>
      </c>
      <c r="F149">
        <v>96</v>
      </c>
      <c r="G149">
        <v>80</v>
      </c>
      <c r="H149">
        <v>91</v>
      </c>
      <c r="I149">
        <v>77</v>
      </c>
      <c r="J149">
        <v>409</v>
      </c>
      <c r="K149">
        <v>22</v>
      </c>
      <c r="L149">
        <v>10</v>
      </c>
      <c r="M149">
        <v>3</v>
      </c>
      <c r="N149">
        <v>621</v>
      </c>
      <c r="O149">
        <v>3522</v>
      </c>
      <c r="Q149">
        <f t="shared" si="5"/>
        <v>17.632027257240203</v>
      </c>
    </row>
    <row r="150" spans="2:17" ht="12.75">
      <c r="B150" t="s">
        <v>14</v>
      </c>
      <c r="D150">
        <v>8108</v>
      </c>
      <c r="E150">
        <v>116</v>
      </c>
      <c r="F150">
        <v>203</v>
      </c>
      <c r="G150">
        <v>630</v>
      </c>
      <c r="H150">
        <v>385</v>
      </c>
      <c r="I150">
        <v>295</v>
      </c>
      <c r="J150">
        <v>1310</v>
      </c>
      <c r="K150">
        <v>60</v>
      </c>
      <c r="L150">
        <v>28</v>
      </c>
      <c r="M150">
        <v>30</v>
      </c>
      <c r="N150">
        <v>1853</v>
      </c>
      <c r="O150">
        <v>13018</v>
      </c>
      <c r="Q150" s="39">
        <f t="shared" si="5"/>
        <v>14.234137348286987</v>
      </c>
    </row>
    <row r="151" spans="1:17" ht="12.75">
      <c r="A151" t="s">
        <v>42</v>
      </c>
      <c r="B151" t="s">
        <v>93</v>
      </c>
      <c r="C151" t="s">
        <v>94</v>
      </c>
      <c r="D151">
        <v>0</v>
      </c>
      <c r="E151">
        <v>246</v>
      </c>
      <c r="F151">
        <v>0</v>
      </c>
      <c r="G151">
        <v>0</v>
      </c>
      <c r="I151">
        <v>1</v>
      </c>
      <c r="J151">
        <v>0</v>
      </c>
      <c r="K151">
        <v>138</v>
      </c>
      <c r="O151">
        <v>385</v>
      </c>
      <c r="Q151">
        <f t="shared" si="5"/>
        <v>0</v>
      </c>
    </row>
    <row r="152" spans="3:17" ht="12.75">
      <c r="C152" t="s">
        <v>95</v>
      </c>
      <c r="D152">
        <v>1</v>
      </c>
      <c r="E152">
        <v>370</v>
      </c>
      <c r="F152">
        <v>0</v>
      </c>
      <c r="G152">
        <v>0</v>
      </c>
      <c r="I152">
        <v>1</v>
      </c>
      <c r="J152">
        <v>0</v>
      </c>
      <c r="K152">
        <v>125</v>
      </c>
      <c r="O152">
        <v>497</v>
      </c>
      <c r="Q152">
        <f t="shared" si="5"/>
        <v>0</v>
      </c>
    </row>
    <row r="153" spans="3:17" ht="12.75">
      <c r="C153" t="s">
        <v>96</v>
      </c>
      <c r="D153">
        <v>0</v>
      </c>
      <c r="E153">
        <v>277</v>
      </c>
      <c r="F153">
        <v>1</v>
      </c>
      <c r="G153">
        <v>1</v>
      </c>
      <c r="I153">
        <v>0</v>
      </c>
      <c r="J153">
        <v>2</v>
      </c>
      <c r="K153">
        <v>28</v>
      </c>
      <c r="O153">
        <v>309</v>
      </c>
      <c r="Q153">
        <f t="shared" si="5"/>
        <v>0</v>
      </c>
    </row>
    <row r="154" spans="3:17" ht="12.75">
      <c r="C154" t="s">
        <v>97</v>
      </c>
      <c r="D154">
        <v>1</v>
      </c>
      <c r="E154">
        <v>87</v>
      </c>
      <c r="F154">
        <v>5</v>
      </c>
      <c r="G154">
        <v>0</v>
      </c>
      <c r="I154">
        <v>0</v>
      </c>
      <c r="J154">
        <v>0</v>
      </c>
      <c r="K154">
        <v>4</v>
      </c>
      <c r="O154">
        <v>97</v>
      </c>
      <c r="Q154">
        <f t="shared" si="5"/>
        <v>0</v>
      </c>
    </row>
    <row r="155" spans="2:17" ht="12.75">
      <c r="B155" t="s">
        <v>14</v>
      </c>
      <c r="D155">
        <v>2</v>
      </c>
      <c r="E155">
        <v>980</v>
      </c>
      <c r="F155">
        <v>6</v>
      </c>
      <c r="G155">
        <v>1</v>
      </c>
      <c r="I155">
        <v>2</v>
      </c>
      <c r="J155">
        <v>2</v>
      </c>
      <c r="K155">
        <v>295</v>
      </c>
      <c r="O155">
        <v>1288</v>
      </c>
      <c r="Q155">
        <f t="shared" si="5"/>
        <v>0</v>
      </c>
    </row>
    <row r="156" spans="1:17" ht="12.75">
      <c r="A156" t="s">
        <v>43</v>
      </c>
      <c r="B156" t="s">
        <v>93</v>
      </c>
      <c r="C156" t="s">
        <v>94</v>
      </c>
      <c r="D156">
        <v>5</v>
      </c>
      <c r="E156">
        <v>4</v>
      </c>
      <c r="F156">
        <v>1541</v>
      </c>
      <c r="G156">
        <v>4</v>
      </c>
      <c r="I156">
        <v>3</v>
      </c>
      <c r="J156">
        <v>2</v>
      </c>
      <c r="K156">
        <v>1</v>
      </c>
      <c r="L156">
        <v>1</v>
      </c>
      <c r="M156">
        <v>13</v>
      </c>
      <c r="N156">
        <v>80</v>
      </c>
      <c r="O156">
        <v>1654</v>
      </c>
      <c r="Q156">
        <f t="shared" si="5"/>
        <v>4.836759371221282</v>
      </c>
    </row>
    <row r="157" spans="3:17" ht="12.75">
      <c r="C157" t="s">
        <v>95</v>
      </c>
      <c r="D157">
        <v>2</v>
      </c>
      <c r="E157">
        <v>3</v>
      </c>
      <c r="F157">
        <v>1565</v>
      </c>
      <c r="G157">
        <v>1</v>
      </c>
      <c r="I157">
        <v>0</v>
      </c>
      <c r="J157">
        <v>2</v>
      </c>
      <c r="K157">
        <v>3</v>
      </c>
      <c r="L157">
        <v>1</v>
      </c>
      <c r="M157">
        <v>7</v>
      </c>
      <c r="N157">
        <v>160</v>
      </c>
      <c r="O157">
        <v>1744</v>
      </c>
      <c r="Q157">
        <f t="shared" si="5"/>
        <v>9.174311926605505</v>
      </c>
    </row>
    <row r="158" spans="3:17" ht="12.75">
      <c r="C158" t="s">
        <v>96</v>
      </c>
      <c r="D158">
        <v>2</v>
      </c>
      <c r="E158">
        <v>3</v>
      </c>
      <c r="F158">
        <v>1529</v>
      </c>
      <c r="G158">
        <v>1</v>
      </c>
      <c r="I158">
        <v>1</v>
      </c>
      <c r="J158">
        <v>0</v>
      </c>
      <c r="K158">
        <v>1</v>
      </c>
      <c r="L158">
        <v>0</v>
      </c>
      <c r="M158">
        <v>10</v>
      </c>
      <c r="N158">
        <v>92</v>
      </c>
      <c r="O158">
        <v>1639</v>
      </c>
      <c r="Q158">
        <f t="shared" si="5"/>
        <v>5.613178767541184</v>
      </c>
    </row>
    <row r="159" spans="3:17" ht="12.75">
      <c r="C159" t="s">
        <v>97</v>
      </c>
      <c r="D159">
        <v>2</v>
      </c>
      <c r="E159">
        <v>3</v>
      </c>
      <c r="F159">
        <v>1826</v>
      </c>
      <c r="G159">
        <v>2</v>
      </c>
      <c r="I159">
        <v>0</v>
      </c>
      <c r="J159">
        <v>1</v>
      </c>
      <c r="K159">
        <v>2</v>
      </c>
      <c r="L159">
        <v>0</v>
      </c>
      <c r="M159">
        <v>6</v>
      </c>
      <c r="N159">
        <v>120</v>
      </c>
      <c r="O159">
        <v>1962</v>
      </c>
      <c r="Q159">
        <f t="shared" si="5"/>
        <v>6.116207951070336</v>
      </c>
    </row>
    <row r="160" spans="2:17" ht="12.75">
      <c r="B160" t="s">
        <v>14</v>
      </c>
      <c r="D160">
        <v>11</v>
      </c>
      <c r="E160">
        <v>13</v>
      </c>
      <c r="F160">
        <v>6461</v>
      </c>
      <c r="G160">
        <v>8</v>
      </c>
      <c r="I160">
        <v>4</v>
      </c>
      <c r="J160">
        <v>5</v>
      </c>
      <c r="K160">
        <v>7</v>
      </c>
      <c r="L160">
        <v>2</v>
      </c>
      <c r="M160">
        <v>36</v>
      </c>
      <c r="N160">
        <v>452</v>
      </c>
      <c r="O160">
        <v>6999</v>
      </c>
      <c r="Q160" s="39">
        <f t="shared" si="5"/>
        <v>6.458065437919703</v>
      </c>
    </row>
    <row r="161" spans="1:17" ht="12.75">
      <c r="A161" t="s">
        <v>44</v>
      </c>
      <c r="B161" t="s">
        <v>93</v>
      </c>
      <c r="C161" t="s">
        <v>94</v>
      </c>
      <c r="D161">
        <v>0</v>
      </c>
      <c r="F161">
        <v>1</v>
      </c>
      <c r="I161">
        <v>0</v>
      </c>
      <c r="O161">
        <v>1</v>
      </c>
      <c r="Q161">
        <f t="shared" si="5"/>
        <v>0</v>
      </c>
    </row>
    <row r="162" spans="3:17" ht="12.75">
      <c r="C162" t="s">
        <v>95</v>
      </c>
      <c r="D162">
        <v>1</v>
      </c>
      <c r="F162">
        <v>0</v>
      </c>
      <c r="I162">
        <v>1</v>
      </c>
      <c r="O162">
        <v>2</v>
      </c>
      <c r="Q162">
        <f t="shared" si="5"/>
        <v>0</v>
      </c>
    </row>
    <row r="163" spans="2:17" ht="12.75">
      <c r="B163" t="s">
        <v>14</v>
      </c>
      <c r="D163">
        <v>1</v>
      </c>
      <c r="F163">
        <v>1</v>
      </c>
      <c r="I163">
        <v>1</v>
      </c>
      <c r="O163">
        <v>3</v>
      </c>
      <c r="Q163" s="39">
        <f t="shared" si="5"/>
        <v>0</v>
      </c>
    </row>
    <row r="164" spans="1:17" ht="12.75">
      <c r="A164" t="s">
        <v>45</v>
      </c>
      <c r="B164" t="s">
        <v>93</v>
      </c>
      <c r="C164" t="s">
        <v>94</v>
      </c>
      <c r="D164">
        <v>965</v>
      </c>
      <c r="E164">
        <v>142</v>
      </c>
      <c r="F164">
        <v>67</v>
      </c>
      <c r="G164">
        <v>145</v>
      </c>
      <c r="H164">
        <v>160</v>
      </c>
      <c r="I164">
        <v>2280</v>
      </c>
      <c r="J164">
        <v>175</v>
      </c>
      <c r="K164">
        <v>57</v>
      </c>
      <c r="L164">
        <v>35</v>
      </c>
      <c r="M164">
        <v>22</v>
      </c>
      <c r="N164">
        <v>32</v>
      </c>
      <c r="O164">
        <v>4080</v>
      </c>
      <c r="Q164">
        <f t="shared" si="5"/>
        <v>0.7843137254901961</v>
      </c>
    </row>
    <row r="165" spans="3:17" ht="12.75">
      <c r="C165" t="s">
        <v>95</v>
      </c>
      <c r="D165">
        <v>1053</v>
      </c>
      <c r="E165">
        <v>119</v>
      </c>
      <c r="F165">
        <v>63</v>
      </c>
      <c r="G165">
        <v>48</v>
      </c>
      <c r="H165">
        <v>290</v>
      </c>
      <c r="I165">
        <v>2302</v>
      </c>
      <c r="J165">
        <v>161</v>
      </c>
      <c r="K165">
        <v>58</v>
      </c>
      <c r="L165">
        <v>23</v>
      </c>
      <c r="M165">
        <v>19</v>
      </c>
      <c r="N165">
        <v>18</v>
      </c>
      <c r="O165">
        <v>4154</v>
      </c>
      <c r="Q165">
        <f t="shared" si="5"/>
        <v>0.43331728454501683</v>
      </c>
    </row>
    <row r="166" spans="3:17" ht="12.75">
      <c r="C166" t="s">
        <v>96</v>
      </c>
      <c r="D166">
        <v>1125</v>
      </c>
      <c r="E166">
        <v>82</v>
      </c>
      <c r="F166">
        <v>77</v>
      </c>
      <c r="G166">
        <v>51</v>
      </c>
      <c r="H166">
        <v>285</v>
      </c>
      <c r="I166">
        <v>2177</v>
      </c>
      <c r="J166">
        <v>159</v>
      </c>
      <c r="K166">
        <v>54</v>
      </c>
      <c r="L166">
        <v>25</v>
      </c>
      <c r="M166">
        <v>24</v>
      </c>
      <c r="N166">
        <v>12</v>
      </c>
      <c r="O166">
        <v>4071</v>
      </c>
      <c r="Q166">
        <f t="shared" si="5"/>
        <v>0.2947678703021371</v>
      </c>
    </row>
    <row r="167" spans="3:17" ht="12.75">
      <c r="C167" t="s">
        <v>97</v>
      </c>
      <c r="D167">
        <v>1267</v>
      </c>
      <c r="E167">
        <v>63</v>
      </c>
      <c r="F167">
        <v>114</v>
      </c>
      <c r="G167">
        <v>39</v>
      </c>
      <c r="H167">
        <v>354</v>
      </c>
      <c r="I167">
        <v>2077</v>
      </c>
      <c r="J167">
        <v>201</v>
      </c>
      <c r="K167">
        <v>39</v>
      </c>
      <c r="L167">
        <v>23</v>
      </c>
      <c r="M167">
        <v>18</v>
      </c>
      <c r="N167">
        <v>19</v>
      </c>
      <c r="O167">
        <v>4214</v>
      </c>
      <c r="Q167">
        <f t="shared" si="5"/>
        <v>0.4508780256288562</v>
      </c>
    </row>
    <row r="168" spans="2:17" ht="12.75">
      <c r="B168" t="s">
        <v>14</v>
      </c>
      <c r="D168">
        <v>4410</v>
      </c>
      <c r="E168">
        <v>406</v>
      </c>
      <c r="F168">
        <v>321</v>
      </c>
      <c r="G168">
        <v>283</v>
      </c>
      <c r="H168">
        <v>1089</v>
      </c>
      <c r="I168">
        <v>8836</v>
      </c>
      <c r="J168">
        <v>696</v>
      </c>
      <c r="K168">
        <v>208</v>
      </c>
      <c r="L168">
        <v>106</v>
      </c>
      <c r="M168">
        <v>83</v>
      </c>
      <c r="N168">
        <v>81</v>
      </c>
      <c r="O168">
        <v>16519</v>
      </c>
      <c r="Q168" s="39">
        <f t="shared" si="5"/>
        <v>0.4903444518433319</v>
      </c>
    </row>
  </sheetData>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W49"/>
  <sheetViews>
    <sheetView workbookViewId="0" topLeftCell="A1">
      <selection activeCell="A1" sqref="A1"/>
    </sheetView>
  </sheetViews>
  <sheetFormatPr defaultColWidth="11.421875" defaultRowHeight="12.75"/>
  <cols>
    <col min="2" max="2" width="5.140625" style="0" customWidth="1"/>
    <col min="3" max="7" width="7.7109375" style="0" bestFit="1" customWidth="1"/>
    <col min="9" max="9" width="5.140625" style="0" customWidth="1"/>
    <col min="10" max="10" width="4.140625" style="0" customWidth="1"/>
    <col min="11" max="15" width="6.57421875" style="0" bestFit="1" customWidth="1"/>
    <col min="17" max="17" width="5.140625" style="0" customWidth="1"/>
    <col min="18" max="18" width="4.140625" style="0" customWidth="1"/>
    <col min="19" max="22" width="6.57421875" style="0" bestFit="1" customWidth="1"/>
    <col min="23" max="23" width="9.8515625" style="0" customWidth="1"/>
  </cols>
  <sheetData>
    <row r="1" spans="1:17" ht="12.75">
      <c r="A1" s="6" t="s">
        <v>108</v>
      </c>
      <c r="I1" s="6" t="s">
        <v>104</v>
      </c>
      <c r="Q1" s="6" t="s">
        <v>109</v>
      </c>
    </row>
    <row r="2" spans="1:17" ht="12.75">
      <c r="A2" t="s">
        <v>37</v>
      </c>
      <c r="I2" t="s">
        <v>37</v>
      </c>
      <c r="Q2" t="s">
        <v>37</v>
      </c>
    </row>
    <row r="3" spans="1:23" ht="12.75">
      <c r="A3" t="s">
        <v>35</v>
      </c>
      <c r="B3" t="s">
        <v>35</v>
      </c>
      <c r="C3" t="s">
        <v>93</v>
      </c>
      <c r="G3" t="s">
        <v>14</v>
      </c>
      <c r="I3" t="s">
        <v>35</v>
      </c>
      <c r="J3" t="s">
        <v>35</v>
      </c>
      <c r="K3" t="s">
        <v>93</v>
      </c>
      <c r="O3" t="s">
        <v>14</v>
      </c>
      <c r="Q3" t="s">
        <v>35</v>
      </c>
      <c r="R3" t="s">
        <v>35</v>
      </c>
      <c r="S3" t="s">
        <v>93</v>
      </c>
      <c r="W3" t="s">
        <v>14</v>
      </c>
    </row>
    <row r="4" spans="3:22" ht="12.75">
      <c r="C4" t="s">
        <v>94</v>
      </c>
      <c r="D4" t="s">
        <v>95</v>
      </c>
      <c r="E4" t="s">
        <v>96</v>
      </c>
      <c r="F4" t="s">
        <v>97</v>
      </c>
      <c r="K4" t="s">
        <v>94</v>
      </c>
      <c r="L4" t="s">
        <v>95</v>
      </c>
      <c r="M4" t="s">
        <v>96</v>
      </c>
      <c r="N4" t="s">
        <v>97</v>
      </c>
      <c r="S4" t="s">
        <v>94</v>
      </c>
      <c r="T4" t="s">
        <v>95</v>
      </c>
      <c r="U4" t="s">
        <v>96</v>
      </c>
      <c r="V4" t="s">
        <v>97</v>
      </c>
    </row>
    <row r="5" spans="1:23" ht="12.75">
      <c r="A5" t="s">
        <v>50</v>
      </c>
      <c r="B5">
        <v>1</v>
      </c>
      <c r="C5">
        <v>4184</v>
      </c>
      <c r="D5">
        <v>4379</v>
      </c>
      <c r="E5">
        <v>4142</v>
      </c>
      <c r="F5">
        <v>4048</v>
      </c>
      <c r="G5">
        <v>16753</v>
      </c>
      <c r="I5" t="s">
        <v>50</v>
      </c>
      <c r="J5">
        <v>1</v>
      </c>
      <c r="K5">
        <v>3931</v>
      </c>
      <c r="L5">
        <v>3832</v>
      </c>
      <c r="M5">
        <v>3580</v>
      </c>
      <c r="N5">
        <v>4647</v>
      </c>
      <c r="O5">
        <v>15990</v>
      </c>
      <c r="Q5" t="s">
        <v>50</v>
      </c>
      <c r="R5">
        <v>1</v>
      </c>
      <c r="S5">
        <f aca="true" t="shared" si="0" ref="S5:S16">+K5+C5</f>
        <v>8115</v>
      </c>
      <c r="T5">
        <f aca="true" t="shared" si="1" ref="T5:T16">+L5+D5</f>
        <v>8211</v>
      </c>
      <c r="U5">
        <f aca="true" t="shared" si="2" ref="U5:U16">+M5+E5</f>
        <v>7722</v>
      </c>
      <c r="V5">
        <f aca="true" t="shared" si="3" ref="V5:V16">+N5+F5</f>
        <v>8695</v>
      </c>
      <c r="W5">
        <f aca="true" t="shared" si="4" ref="W5:W16">+O5+G5</f>
        <v>32743</v>
      </c>
    </row>
    <row r="6" spans="2:23" ht="12.75">
      <c r="B6">
        <v>2</v>
      </c>
      <c r="C6">
        <v>4612</v>
      </c>
      <c r="D6">
        <v>4901</v>
      </c>
      <c r="E6">
        <v>5367</v>
      </c>
      <c r="F6">
        <v>6107</v>
      </c>
      <c r="G6">
        <v>20987</v>
      </c>
      <c r="J6">
        <v>2</v>
      </c>
      <c r="K6">
        <v>512</v>
      </c>
      <c r="L6">
        <v>502</v>
      </c>
      <c r="M6">
        <v>414</v>
      </c>
      <c r="N6">
        <v>247</v>
      </c>
      <c r="O6">
        <v>1675</v>
      </c>
      <c r="R6">
        <v>2</v>
      </c>
      <c r="S6">
        <f t="shared" si="0"/>
        <v>5124</v>
      </c>
      <c r="T6">
        <f t="shared" si="1"/>
        <v>5403</v>
      </c>
      <c r="U6">
        <f t="shared" si="2"/>
        <v>5781</v>
      </c>
      <c r="V6">
        <f t="shared" si="3"/>
        <v>6354</v>
      </c>
      <c r="W6">
        <f t="shared" si="4"/>
        <v>22662</v>
      </c>
    </row>
    <row r="7" spans="2:23" ht="12.75">
      <c r="B7">
        <v>3</v>
      </c>
      <c r="C7">
        <v>3666</v>
      </c>
      <c r="D7">
        <v>3722</v>
      </c>
      <c r="E7">
        <v>3846</v>
      </c>
      <c r="F7">
        <v>3314</v>
      </c>
      <c r="G7">
        <v>14548</v>
      </c>
      <c r="J7">
        <v>3</v>
      </c>
      <c r="K7">
        <v>1732</v>
      </c>
      <c r="L7">
        <v>1733</v>
      </c>
      <c r="M7">
        <v>1702</v>
      </c>
      <c r="N7">
        <v>2515</v>
      </c>
      <c r="O7">
        <v>7682</v>
      </c>
      <c r="R7">
        <v>3</v>
      </c>
      <c r="S7">
        <f t="shared" si="0"/>
        <v>5398</v>
      </c>
      <c r="T7">
        <f t="shared" si="1"/>
        <v>5455</v>
      </c>
      <c r="U7">
        <f t="shared" si="2"/>
        <v>5548</v>
      </c>
      <c r="V7">
        <f t="shared" si="3"/>
        <v>5829</v>
      </c>
      <c r="W7">
        <f t="shared" si="4"/>
        <v>22230</v>
      </c>
    </row>
    <row r="8" spans="2:23" ht="12.75">
      <c r="B8">
        <v>4</v>
      </c>
      <c r="C8">
        <v>1235</v>
      </c>
      <c r="D8">
        <v>1286</v>
      </c>
      <c r="E8">
        <v>1325</v>
      </c>
      <c r="F8">
        <v>1338</v>
      </c>
      <c r="G8">
        <v>5184</v>
      </c>
      <c r="J8">
        <v>4</v>
      </c>
      <c r="K8">
        <v>496</v>
      </c>
      <c r="L8">
        <v>587</v>
      </c>
      <c r="M8">
        <v>537</v>
      </c>
      <c r="N8">
        <v>466</v>
      </c>
      <c r="O8">
        <v>2086</v>
      </c>
      <c r="R8">
        <v>4</v>
      </c>
      <c r="S8">
        <f t="shared" si="0"/>
        <v>1731</v>
      </c>
      <c r="T8">
        <f t="shared" si="1"/>
        <v>1873</v>
      </c>
      <c r="U8">
        <f t="shared" si="2"/>
        <v>1862</v>
      </c>
      <c r="V8">
        <f t="shared" si="3"/>
        <v>1804</v>
      </c>
      <c r="W8">
        <f t="shared" si="4"/>
        <v>7270</v>
      </c>
    </row>
    <row r="9" spans="2:23" ht="12.75">
      <c r="B9">
        <v>5</v>
      </c>
      <c r="C9">
        <v>1262</v>
      </c>
      <c r="D9">
        <v>1251</v>
      </c>
      <c r="E9">
        <v>1249</v>
      </c>
      <c r="F9">
        <v>1253</v>
      </c>
      <c r="G9">
        <v>5015</v>
      </c>
      <c r="J9">
        <v>5</v>
      </c>
      <c r="K9">
        <v>269</v>
      </c>
      <c r="L9">
        <v>420</v>
      </c>
      <c r="M9">
        <v>388</v>
      </c>
      <c r="N9">
        <v>474</v>
      </c>
      <c r="O9">
        <v>1551</v>
      </c>
      <c r="R9">
        <v>5</v>
      </c>
      <c r="S9">
        <f t="shared" si="0"/>
        <v>1531</v>
      </c>
      <c r="T9">
        <f t="shared" si="1"/>
        <v>1671</v>
      </c>
      <c r="U9">
        <f t="shared" si="2"/>
        <v>1637</v>
      </c>
      <c r="V9">
        <f t="shared" si="3"/>
        <v>1727</v>
      </c>
      <c r="W9">
        <f t="shared" si="4"/>
        <v>6566</v>
      </c>
    </row>
    <row r="10" spans="2:23" ht="12.75">
      <c r="B10">
        <v>6</v>
      </c>
      <c r="C10">
        <v>4910</v>
      </c>
      <c r="D10">
        <v>4936</v>
      </c>
      <c r="E10">
        <v>4892</v>
      </c>
      <c r="F10">
        <v>5249</v>
      </c>
      <c r="G10">
        <v>19987</v>
      </c>
      <c r="J10">
        <v>6</v>
      </c>
      <c r="K10">
        <v>489</v>
      </c>
      <c r="L10">
        <v>560</v>
      </c>
      <c r="M10">
        <v>462</v>
      </c>
      <c r="N10">
        <v>763</v>
      </c>
      <c r="O10">
        <v>2274</v>
      </c>
      <c r="R10">
        <v>6</v>
      </c>
      <c r="S10">
        <f t="shared" si="0"/>
        <v>5399</v>
      </c>
      <c r="T10">
        <f t="shared" si="1"/>
        <v>5496</v>
      </c>
      <c r="U10">
        <f t="shared" si="2"/>
        <v>5354</v>
      </c>
      <c r="V10">
        <f t="shared" si="3"/>
        <v>6012</v>
      </c>
      <c r="W10">
        <f t="shared" si="4"/>
        <v>22261</v>
      </c>
    </row>
    <row r="11" spans="2:23" ht="12.75">
      <c r="B11">
        <v>7</v>
      </c>
      <c r="C11">
        <v>4164</v>
      </c>
      <c r="D11">
        <v>4417</v>
      </c>
      <c r="E11">
        <v>4900</v>
      </c>
      <c r="F11">
        <v>5022</v>
      </c>
      <c r="G11">
        <v>18503</v>
      </c>
      <c r="J11">
        <v>7</v>
      </c>
      <c r="K11">
        <v>873</v>
      </c>
      <c r="L11">
        <v>930</v>
      </c>
      <c r="M11">
        <v>830</v>
      </c>
      <c r="N11">
        <v>1259</v>
      </c>
      <c r="O11">
        <v>3892</v>
      </c>
      <c r="R11">
        <v>7</v>
      </c>
      <c r="S11">
        <f t="shared" si="0"/>
        <v>5037</v>
      </c>
      <c r="T11">
        <f t="shared" si="1"/>
        <v>5347</v>
      </c>
      <c r="U11">
        <f t="shared" si="2"/>
        <v>5730</v>
      </c>
      <c r="V11">
        <f t="shared" si="3"/>
        <v>6281</v>
      </c>
      <c r="W11">
        <f t="shared" si="4"/>
        <v>22395</v>
      </c>
    </row>
    <row r="12" spans="2:23" ht="12.75">
      <c r="B12">
        <v>8</v>
      </c>
      <c r="C12">
        <v>1405</v>
      </c>
      <c r="D12">
        <v>1616</v>
      </c>
      <c r="E12">
        <v>1678</v>
      </c>
      <c r="F12">
        <v>2425</v>
      </c>
      <c r="G12">
        <v>7124</v>
      </c>
      <c r="J12">
        <v>8</v>
      </c>
      <c r="K12">
        <v>653</v>
      </c>
      <c r="L12">
        <v>617</v>
      </c>
      <c r="M12">
        <v>521</v>
      </c>
      <c r="N12">
        <v>244</v>
      </c>
      <c r="O12">
        <v>2035</v>
      </c>
      <c r="R12">
        <v>8</v>
      </c>
      <c r="S12">
        <f t="shared" si="0"/>
        <v>2058</v>
      </c>
      <c r="T12">
        <f t="shared" si="1"/>
        <v>2233</v>
      </c>
      <c r="U12">
        <f t="shared" si="2"/>
        <v>2199</v>
      </c>
      <c r="V12">
        <f t="shared" si="3"/>
        <v>2669</v>
      </c>
      <c r="W12">
        <f t="shared" si="4"/>
        <v>9159</v>
      </c>
    </row>
    <row r="13" spans="2:23" ht="12.75">
      <c r="B13">
        <v>9</v>
      </c>
      <c r="C13">
        <v>1595</v>
      </c>
      <c r="D13">
        <v>1495</v>
      </c>
      <c r="E13">
        <v>1586</v>
      </c>
      <c r="F13">
        <v>1445</v>
      </c>
      <c r="G13">
        <v>6121</v>
      </c>
      <c r="J13">
        <v>9</v>
      </c>
      <c r="K13">
        <v>55</v>
      </c>
      <c r="L13">
        <v>54</v>
      </c>
      <c r="M13">
        <v>51</v>
      </c>
      <c r="N13">
        <v>80</v>
      </c>
      <c r="O13">
        <v>240</v>
      </c>
      <c r="R13">
        <v>9</v>
      </c>
      <c r="S13">
        <f t="shared" si="0"/>
        <v>1650</v>
      </c>
      <c r="T13">
        <f t="shared" si="1"/>
        <v>1549</v>
      </c>
      <c r="U13">
        <f t="shared" si="2"/>
        <v>1637</v>
      </c>
      <c r="V13">
        <f t="shared" si="3"/>
        <v>1525</v>
      </c>
      <c r="W13">
        <f t="shared" si="4"/>
        <v>6361</v>
      </c>
    </row>
    <row r="14" spans="2:23" ht="12.75">
      <c r="B14">
        <v>88</v>
      </c>
      <c r="C14">
        <v>227</v>
      </c>
      <c r="D14">
        <v>161</v>
      </c>
      <c r="E14">
        <v>183</v>
      </c>
      <c r="F14">
        <v>190</v>
      </c>
      <c r="G14">
        <v>761</v>
      </c>
      <c r="J14">
        <v>88</v>
      </c>
      <c r="K14">
        <v>43</v>
      </c>
      <c r="L14">
        <v>29</v>
      </c>
      <c r="M14">
        <v>37</v>
      </c>
      <c r="N14">
        <v>27</v>
      </c>
      <c r="O14">
        <v>136</v>
      </c>
      <c r="R14">
        <v>88</v>
      </c>
      <c r="S14">
        <f t="shared" si="0"/>
        <v>270</v>
      </c>
      <c r="T14">
        <f t="shared" si="1"/>
        <v>190</v>
      </c>
      <c r="U14">
        <f t="shared" si="2"/>
        <v>220</v>
      </c>
      <c r="V14">
        <f t="shared" si="3"/>
        <v>217</v>
      </c>
      <c r="W14">
        <f t="shared" si="4"/>
        <v>897</v>
      </c>
    </row>
    <row r="15" spans="2:23" ht="12.75">
      <c r="B15">
        <v>99</v>
      </c>
      <c r="C15">
        <v>299</v>
      </c>
      <c r="D15">
        <v>105</v>
      </c>
      <c r="E15">
        <v>91</v>
      </c>
      <c r="F15">
        <v>53</v>
      </c>
      <c r="G15">
        <v>548</v>
      </c>
      <c r="J15">
        <v>99</v>
      </c>
      <c r="K15">
        <v>1022</v>
      </c>
      <c r="L15">
        <v>1078</v>
      </c>
      <c r="M15">
        <v>1778</v>
      </c>
      <c r="N15">
        <v>1561</v>
      </c>
      <c r="O15">
        <v>5439</v>
      </c>
      <c r="R15">
        <v>99</v>
      </c>
      <c r="S15">
        <f t="shared" si="0"/>
        <v>1321</v>
      </c>
      <c r="T15">
        <f t="shared" si="1"/>
        <v>1183</v>
      </c>
      <c r="U15">
        <f t="shared" si="2"/>
        <v>1869</v>
      </c>
      <c r="V15">
        <f t="shared" si="3"/>
        <v>1614</v>
      </c>
      <c r="W15">
        <f t="shared" si="4"/>
        <v>5987</v>
      </c>
    </row>
    <row r="16" spans="1:23" ht="12.75">
      <c r="A16" t="s">
        <v>14</v>
      </c>
      <c r="C16">
        <v>27559</v>
      </c>
      <c r="D16">
        <v>28269</v>
      </c>
      <c r="E16">
        <v>29259</v>
      </c>
      <c r="F16">
        <v>30444</v>
      </c>
      <c r="G16">
        <v>115531</v>
      </c>
      <c r="I16" t="s">
        <v>14</v>
      </c>
      <c r="K16">
        <v>10075</v>
      </c>
      <c r="L16">
        <v>10342</v>
      </c>
      <c r="M16">
        <v>10300</v>
      </c>
      <c r="N16">
        <v>12283</v>
      </c>
      <c r="O16">
        <v>43000</v>
      </c>
      <c r="Q16" t="s">
        <v>14</v>
      </c>
      <c r="S16">
        <f t="shared" si="0"/>
        <v>37634</v>
      </c>
      <c r="T16">
        <f t="shared" si="1"/>
        <v>38611</v>
      </c>
      <c r="U16">
        <f t="shared" si="2"/>
        <v>39559</v>
      </c>
      <c r="V16">
        <f t="shared" si="3"/>
        <v>42727</v>
      </c>
      <c r="W16">
        <f t="shared" si="4"/>
        <v>158531</v>
      </c>
    </row>
    <row r="18" spans="1:17" ht="12.75">
      <c r="A18" s="6" t="s">
        <v>110</v>
      </c>
      <c r="I18" t="s">
        <v>98</v>
      </c>
      <c r="Q18" t="s">
        <v>98</v>
      </c>
    </row>
    <row r="19" spans="1:17" ht="12.75">
      <c r="A19" t="s">
        <v>37</v>
      </c>
      <c r="I19" t="s">
        <v>37</v>
      </c>
      <c r="Q19" t="s">
        <v>37</v>
      </c>
    </row>
    <row r="20" spans="1:23" ht="12.75">
      <c r="A20" t="s">
        <v>35</v>
      </c>
      <c r="B20" t="s">
        <v>35</v>
      </c>
      <c r="C20" t="s">
        <v>93</v>
      </c>
      <c r="G20" t="s">
        <v>14</v>
      </c>
      <c r="I20" t="s">
        <v>35</v>
      </c>
      <c r="J20" t="s">
        <v>35</v>
      </c>
      <c r="K20" t="s">
        <v>93</v>
      </c>
      <c r="O20" t="s">
        <v>14</v>
      </c>
      <c r="Q20" t="s">
        <v>35</v>
      </c>
      <c r="R20" t="s">
        <v>35</v>
      </c>
      <c r="S20" t="s">
        <v>93</v>
      </c>
      <c r="W20" t="s">
        <v>14</v>
      </c>
    </row>
    <row r="21" spans="3:22" ht="12.75">
      <c r="C21" t="s">
        <v>94</v>
      </c>
      <c r="D21" t="s">
        <v>95</v>
      </c>
      <c r="E21" t="s">
        <v>96</v>
      </c>
      <c r="F21" t="s">
        <v>97</v>
      </c>
      <c r="K21" t="s">
        <v>94</v>
      </c>
      <c r="L21" t="s">
        <v>95</v>
      </c>
      <c r="M21" t="s">
        <v>96</v>
      </c>
      <c r="N21" t="s">
        <v>97</v>
      </c>
      <c r="S21" t="s">
        <v>94</v>
      </c>
      <c r="T21" t="s">
        <v>95</v>
      </c>
      <c r="U21" t="s">
        <v>96</v>
      </c>
      <c r="V21" t="s">
        <v>97</v>
      </c>
    </row>
    <row r="22" spans="1:23" ht="12.75">
      <c r="A22" t="s">
        <v>50</v>
      </c>
      <c r="B22">
        <v>1</v>
      </c>
      <c r="C22">
        <v>18900</v>
      </c>
      <c r="D22">
        <v>19476</v>
      </c>
      <c r="E22">
        <v>18414</v>
      </c>
      <c r="F22">
        <v>17788</v>
      </c>
      <c r="G22">
        <v>74578</v>
      </c>
      <c r="I22" t="s">
        <v>50</v>
      </c>
      <c r="J22">
        <v>1</v>
      </c>
      <c r="K22">
        <v>4576</v>
      </c>
      <c r="L22">
        <v>4434</v>
      </c>
      <c r="M22">
        <v>4315</v>
      </c>
      <c r="N22">
        <v>5383</v>
      </c>
      <c r="O22">
        <v>18708</v>
      </c>
      <c r="Q22" t="s">
        <v>50</v>
      </c>
      <c r="R22">
        <v>1</v>
      </c>
      <c r="S22">
        <f aca="true" t="shared" si="5" ref="S22:S33">+K22+C22</f>
        <v>23476</v>
      </c>
      <c r="T22">
        <f aca="true" t="shared" si="6" ref="T22:T33">+L22+D22</f>
        <v>23910</v>
      </c>
      <c r="U22">
        <f aca="true" t="shared" si="7" ref="U22:U33">+M22+E22</f>
        <v>22729</v>
      </c>
      <c r="V22">
        <f aca="true" t="shared" si="8" ref="V22:V33">+N22+F22</f>
        <v>23171</v>
      </c>
      <c r="W22">
        <f aca="true" t="shared" si="9" ref="W22:W33">+O22+G22</f>
        <v>93286</v>
      </c>
    </row>
    <row r="23" spans="2:23" ht="12.75">
      <c r="B23">
        <v>2</v>
      </c>
      <c r="C23">
        <v>23349</v>
      </c>
      <c r="D23">
        <v>22536</v>
      </c>
      <c r="E23">
        <v>22829</v>
      </c>
      <c r="F23">
        <v>23633</v>
      </c>
      <c r="G23">
        <v>92347</v>
      </c>
      <c r="J23">
        <v>2</v>
      </c>
      <c r="K23">
        <v>607</v>
      </c>
      <c r="L23">
        <v>607</v>
      </c>
      <c r="M23">
        <v>476</v>
      </c>
      <c r="N23">
        <v>294</v>
      </c>
      <c r="O23">
        <v>1984</v>
      </c>
      <c r="R23">
        <v>2</v>
      </c>
      <c r="S23">
        <f t="shared" si="5"/>
        <v>23956</v>
      </c>
      <c r="T23">
        <f t="shared" si="6"/>
        <v>23143</v>
      </c>
      <c r="U23">
        <f t="shared" si="7"/>
        <v>23305</v>
      </c>
      <c r="V23">
        <f t="shared" si="8"/>
        <v>23927</v>
      </c>
      <c r="W23">
        <f t="shared" si="9"/>
        <v>94331</v>
      </c>
    </row>
    <row r="24" spans="2:23" ht="12.75">
      <c r="B24">
        <v>3</v>
      </c>
      <c r="C24">
        <v>13963</v>
      </c>
      <c r="D24">
        <v>13761</v>
      </c>
      <c r="E24">
        <v>13807</v>
      </c>
      <c r="F24">
        <v>12827</v>
      </c>
      <c r="G24">
        <v>54358</v>
      </c>
      <c r="J24">
        <v>3</v>
      </c>
      <c r="K24">
        <v>1754</v>
      </c>
      <c r="L24">
        <v>1752</v>
      </c>
      <c r="M24">
        <v>1720</v>
      </c>
      <c r="N24">
        <v>2591</v>
      </c>
      <c r="O24">
        <v>7817</v>
      </c>
      <c r="R24">
        <v>3</v>
      </c>
      <c r="S24">
        <f t="shared" si="5"/>
        <v>15717</v>
      </c>
      <c r="T24">
        <f t="shared" si="6"/>
        <v>15513</v>
      </c>
      <c r="U24">
        <f t="shared" si="7"/>
        <v>15527</v>
      </c>
      <c r="V24">
        <f t="shared" si="8"/>
        <v>15418</v>
      </c>
      <c r="W24">
        <f t="shared" si="9"/>
        <v>62175</v>
      </c>
    </row>
    <row r="25" spans="2:23" ht="12.75">
      <c r="B25">
        <v>4</v>
      </c>
      <c r="C25">
        <v>5852</v>
      </c>
      <c r="D25">
        <v>5987</v>
      </c>
      <c r="E25">
        <v>5729</v>
      </c>
      <c r="F25">
        <v>5648</v>
      </c>
      <c r="G25">
        <v>23216</v>
      </c>
      <c r="J25">
        <v>4</v>
      </c>
      <c r="K25">
        <v>523</v>
      </c>
      <c r="L25">
        <v>606</v>
      </c>
      <c r="M25">
        <v>561</v>
      </c>
      <c r="N25">
        <v>481</v>
      </c>
      <c r="O25">
        <v>2171</v>
      </c>
      <c r="R25">
        <v>4</v>
      </c>
      <c r="S25">
        <f t="shared" si="5"/>
        <v>6375</v>
      </c>
      <c r="T25">
        <f t="shared" si="6"/>
        <v>6593</v>
      </c>
      <c r="U25">
        <f t="shared" si="7"/>
        <v>6290</v>
      </c>
      <c r="V25">
        <f t="shared" si="8"/>
        <v>6129</v>
      </c>
      <c r="W25">
        <f t="shared" si="9"/>
        <v>25387</v>
      </c>
    </row>
    <row r="26" spans="2:23" ht="12.75">
      <c r="B26">
        <v>5</v>
      </c>
      <c r="C26">
        <v>5493</v>
      </c>
      <c r="D26">
        <v>5430</v>
      </c>
      <c r="E26">
        <v>5684</v>
      </c>
      <c r="F26">
        <v>5420</v>
      </c>
      <c r="G26">
        <v>22027</v>
      </c>
      <c r="J26">
        <v>5</v>
      </c>
      <c r="K26">
        <v>286</v>
      </c>
      <c r="L26">
        <v>427</v>
      </c>
      <c r="M26">
        <v>418</v>
      </c>
      <c r="N26">
        <v>513</v>
      </c>
      <c r="O26">
        <v>1644</v>
      </c>
      <c r="R26">
        <v>5</v>
      </c>
      <c r="S26">
        <f t="shared" si="5"/>
        <v>5779</v>
      </c>
      <c r="T26">
        <f t="shared" si="6"/>
        <v>5857</v>
      </c>
      <c r="U26">
        <f t="shared" si="7"/>
        <v>6102</v>
      </c>
      <c r="V26">
        <f t="shared" si="8"/>
        <v>5933</v>
      </c>
      <c r="W26">
        <f t="shared" si="9"/>
        <v>23671</v>
      </c>
    </row>
    <row r="27" spans="2:23" ht="12.75">
      <c r="B27">
        <v>6</v>
      </c>
      <c r="C27">
        <v>18210</v>
      </c>
      <c r="D27">
        <v>18360</v>
      </c>
      <c r="E27">
        <v>18707</v>
      </c>
      <c r="F27">
        <v>19183</v>
      </c>
      <c r="G27">
        <v>74460</v>
      </c>
      <c r="J27">
        <v>6</v>
      </c>
      <c r="K27">
        <v>2625</v>
      </c>
      <c r="L27">
        <v>2713</v>
      </c>
      <c r="M27">
        <v>2501</v>
      </c>
      <c r="N27">
        <v>2728</v>
      </c>
      <c r="O27">
        <v>10567</v>
      </c>
      <c r="R27">
        <v>6</v>
      </c>
      <c r="S27">
        <f t="shared" si="5"/>
        <v>20835</v>
      </c>
      <c r="T27">
        <f t="shared" si="6"/>
        <v>21073</v>
      </c>
      <c r="U27">
        <f t="shared" si="7"/>
        <v>21208</v>
      </c>
      <c r="V27">
        <f t="shared" si="8"/>
        <v>21911</v>
      </c>
      <c r="W27">
        <f t="shared" si="9"/>
        <v>85027</v>
      </c>
    </row>
    <row r="28" spans="2:23" ht="12.75">
      <c r="B28">
        <v>7</v>
      </c>
      <c r="C28">
        <v>16284</v>
      </c>
      <c r="D28">
        <v>16561</v>
      </c>
      <c r="E28">
        <v>17264</v>
      </c>
      <c r="F28">
        <v>16862</v>
      </c>
      <c r="G28">
        <v>66971</v>
      </c>
      <c r="J28">
        <v>7</v>
      </c>
      <c r="K28">
        <v>1017</v>
      </c>
      <c r="L28">
        <v>1122</v>
      </c>
      <c r="M28">
        <v>975</v>
      </c>
      <c r="N28">
        <v>1438</v>
      </c>
      <c r="O28">
        <v>4552</v>
      </c>
      <c r="R28">
        <v>7</v>
      </c>
      <c r="S28">
        <f t="shared" si="5"/>
        <v>17301</v>
      </c>
      <c r="T28">
        <f t="shared" si="6"/>
        <v>17683</v>
      </c>
      <c r="U28">
        <f t="shared" si="7"/>
        <v>18239</v>
      </c>
      <c r="V28">
        <f t="shared" si="8"/>
        <v>18300</v>
      </c>
      <c r="W28">
        <f t="shared" si="9"/>
        <v>71523</v>
      </c>
    </row>
    <row r="29" spans="2:23" ht="12.75">
      <c r="B29">
        <v>8</v>
      </c>
      <c r="C29">
        <v>7395</v>
      </c>
      <c r="D29">
        <v>7471</v>
      </c>
      <c r="E29">
        <v>7528</v>
      </c>
      <c r="F29">
        <v>8531</v>
      </c>
      <c r="G29">
        <v>30925</v>
      </c>
      <c r="J29">
        <v>8</v>
      </c>
      <c r="K29">
        <v>663</v>
      </c>
      <c r="L29">
        <v>633</v>
      </c>
      <c r="M29">
        <v>532</v>
      </c>
      <c r="N29">
        <v>250</v>
      </c>
      <c r="O29">
        <v>2078</v>
      </c>
      <c r="R29">
        <v>8</v>
      </c>
      <c r="S29">
        <f t="shared" si="5"/>
        <v>8058</v>
      </c>
      <c r="T29">
        <f t="shared" si="6"/>
        <v>8104</v>
      </c>
      <c r="U29">
        <f t="shared" si="7"/>
        <v>8060</v>
      </c>
      <c r="V29">
        <f t="shared" si="8"/>
        <v>8781</v>
      </c>
      <c r="W29">
        <f t="shared" si="9"/>
        <v>33003</v>
      </c>
    </row>
    <row r="30" spans="2:23" ht="12.75">
      <c r="B30">
        <v>9</v>
      </c>
      <c r="C30">
        <v>5082</v>
      </c>
      <c r="D30">
        <v>5082</v>
      </c>
      <c r="E30">
        <v>5247</v>
      </c>
      <c r="F30">
        <v>5211</v>
      </c>
      <c r="G30">
        <v>20622</v>
      </c>
      <c r="J30">
        <v>9</v>
      </c>
      <c r="K30">
        <v>70</v>
      </c>
      <c r="L30">
        <v>68</v>
      </c>
      <c r="M30">
        <v>62</v>
      </c>
      <c r="N30">
        <v>86</v>
      </c>
      <c r="O30">
        <v>286</v>
      </c>
      <c r="R30">
        <v>9</v>
      </c>
      <c r="S30">
        <f t="shared" si="5"/>
        <v>5152</v>
      </c>
      <c r="T30">
        <f t="shared" si="6"/>
        <v>5150</v>
      </c>
      <c r="U30">
        <f t="shared" si="7"/>
        <v>5309</v>
      </c>
      <c r="V30">
        <f t="shared" si="8"/>
        <v>5297</v>
      </c>
      <c r="W30">
        <f t="shared" si="9"/>
        <v>20908</v>
      </c>
    </row>
    <row r="31" spans="2:23" ht="12.75">
      <c r="B31">
        <v>88</v>
      </c>
      <c r="C31">
        <v>1519</v>
      </c>
      <c r="D31">
        <v>1306</v>
      </c>
      <c r="E31">
        <v>1323</v>
      </c>
      <c r="F31">
        <v>1422</v>
      </c>
      <c r="G31">
        <v>5570</v>
      </c>
      <c r="J31">
        <v>88</v>
      </c>
      <c r="K31">
        <v>65</v>
      </c>
      <c r="L31">
        <v>50</v>
      </c>
      <c r="M31">
        <v>62</v>
      </c>
      <c r="N31">
        <v>43</v>
      </c>
      <c r="O31">
        <v>220</v>
      </c>
      <c r="R31">
        <v>88</v>
      </c>
      <c r="S31">
        <f t="shared" si="5"/>
        <v>1584</v>
      </c>
      <c r="T31">
        <f t="shared" si="6"/>
        <v>1356</v>
      </c>
      <c r="U31">
        <f t="shared" si="7"/>
        <v>1385</v>
      </c>
      <c r="V31">
        <f t="shared" si="8"/>
        <v>1465</v>
      </c>
      <c r="W31">
        <f t="shared" si="9"/>
        <v>5790</v>
      </c>
    </row>
    <row r="32" spans="2:23" ht="12.75">
      <c r="B32">
        <v>99</v>
      </c>
      <c r="C32">
        <v>1238</v>
      </c>
      <c r="D32">
        <v>575</v>
      </c>
      <c r="E32">
        <v>554</v>
      </c>
      <c r="F32">
        <v>350</v>
      </c>
      <c r="G32">
        <v>2717</v>
      </c>
      <c r="J32">
        <v>99</v>
      </c>
      <c r="K32">
        <v>1182</v>
      </c>
      <c r="L32">
        <v>1432</v>
      </c>
      <c r="M32">
        <v>1987</v>
      </c>
      <c r="N32">
        <v>1759</v>
      </c>
      <c r="O32">
        <v>6360</v>
      </c>
      <c r="R32">
        <v>99</v>
      </c>
      <c r="S32">
        <f t="shared" si="5"/>
        <v>2420</v>
      </c>
      <c r="T32">
        <f t="shared" si="6"/>
        <v>2007</v>
      </c>
      <c r="U32">
        <f t="shared" si="7"/>
        <v>2541</v>
      </c>
      <c r="V32">
        <f t="shared" si="8"/>
        <v>2109</v>
      </c>
      <c r="W32">
        <f t="shared" si="9"/>
        <v>9077</v>
      </c>
    </row>
    <row r="33" spans="1:23" ht="12.75">
      <c r="A33" t="s">
        <v>14</v>
      </c>
      <c r="C33">
        <v>117285</v>
      </c>
      <c r="D33">
        <v>116545</v>
      </c>
      <c r="E33">
        <v>117086</v>
      </c>
      <c r="F33">
        <v>116875</v>
      </c>
      <c r="G33">
        <v>467791</v>
      </c>
      <c r="I33" t="s">
        <v>14</v>
      </c>
      <c r="K33">
        <v>13368</v>
      </c>
      <c r="L33">
        <v>13844</v>
      </c>
      <c r="M33">
        <v>13609</v>
      </c>
      <c r="N33">
        <v>15566</v>
      </c>
      <c r="O33">
        <v>56387</v>
      </c>
      <c r="Q33" t="s">
        <v>14</v>
      </c>
      <c r="S33">
        <f t="shared" si="5"/>
        <v>130653</v>
      </c>
      <c r="T33">
        <f t="shared" si="6"/>
        <v>130389</v>
      </c>
      <c r="U33">
        <f t="shared" si="7"/>
        <v>130695</v>
      </c>
      <c r="V33">
        <f t="shared" si="8"/>
        <v>132441</v>
      </c>
      <c r="W33">
        <f t="shared" si="9"/>
        <v>524178</v>
      </c>
    </row>
    <row r="36" spans="2:23" ht="12.75">
      <c r="B36">
        <v>1</v>
      </c>
      <c r="C36" s="7">
        <f aca="true" t="shared" si="10" ref="C36:G47">+C5*100/C22</f>
        <v>22.137566137566136</v>
      </c>
      <c r="D36" s="7">
        <f t="shared" si="10"/>
        <v>22.484082973916614</v>
      </c>
      <c r="E36" s="7">
        <f t="shared" si="10"/>
        <v>22.493754751819267</v>
      </c>
      <c r="F36" s="7">
        <f t="shared" si="10"/>
        <v>22.756914774004947</v>
      </c>
      <c r="G36" s="7">
        <f t="shared" si="10"/>
        <v>22.46372924991284</v>
      </c>
      <c r="J36">
        <v>1</v>
      </c>
      <c r="K36" s="7">
        <f aca="true" t="shared" si="11" ref="K36:O47">+K5*100/K22</f>
        <v>85.90472027972028</v>
      </c>
      <c r="L36" s="7">
        <f t="shared" si="11"/>
        <v>86.42309427153812</v>
      </c>
      <c r="M36" s="7">
        <f t="shared" si="11"/>
        <v>82.96639629200463</v>
      </c>
      <c r="N36" s="7">
        <f t="shared" si="11"/>
        <v>86.3273267694594</v>
      </c>
      <c r="O36" s="7">
        <f t="shared" si="11"/>
        <v>85.47145606157794</v>
      </c>
      <c r="R36">
        <v>1</v>
      </c>
      <c r="S36" s="7">
        <f aca="true" t="shared" si="12" ref="S36:W47">+S5*100/S22</f>
        <v>34.567217583915486</v>
      </c>
      <c r="T36" s="7">
        <f t="shared" si="12"/>
        <v>34.341279799247175</v>
      </c>
      <c r="U36" s="7">
        <f t="shared" si="12"/>
        <v>33.97421795943508</v>
      </c>
      <c r="V36" s="7">
        <f t="shared" si="12"/>
        <v>37.52535496957404</v>
      </c>
      <c r="W36" s="7">
        <f t="shared" si="12"/>
        <v>35.09958621872521</v>
      </c>
    </row>
    <row r="37" spans="2:23" ht="12.75">
      <c r="B37">
        <v>2</v>
      </c>
      <c r="C37" s="7">
        <f t="shared" si="10"/>
        <v>19.75245192513598</v>
      </c>
      <c r="D37" s="7">
        <f t="shared" si="10"/>
        <v>21.747426340078096</v>
      </c>
      <c r="E37" s="7">
        <f t="shared" si="10"/>
        <v>23.50957115949012</v>
      </c>
      <c r="F37" s="7">
        <f t="shared" si="10"/>
        <v>25.840985063259</v>
      </c>
      <c r="G37" s="7">
        <f t="shared" si="10"/>
        <v>22.72623907652658</v>
      </c>
      <c r="J37">
        <v>2</v>
      </c>
      <c r="K37" s="7">
        <f t="shared" si="11"/>
        <v>84.3492586490939</v>
      </c>
      <c r="L37" s="7">
        <f t="shared" si="11"/>
        <v>82.70181219110378</v>
      </c>
      <c r="M37" s="7">
        <f t="shared" si="11"/>
        <v>86.97478991596638</v>
      </c>
      <c r="N37" s="7">
        <f t="shared" si="11"/>
        <v>84.01360544217687</v>
      </c>
      <c r="O37" s="7">
        <f t="shared" si="11"/>
        <v>84.42540322580645</v>
      </c>
      <c r="R37">
        <v>2</v>
      </c>
      <c r="S37" s="7">
        <f t="shared" si="12"/>
        <v>21.389213558190015</v>
      </c>
      <c r="T37" s="7">
        <f t="shared" si="12"/>
        <v>23.346152184245778</v>
      </c>
      <c r="U37" s="7">
        <f t="shared" si="12"/>
        <v>24.80583565758421</v>
      </c>
      <c r="V37" s="7">
        <f t="shared" si="12"/>
        <v>26.555773812011534</v>
      </c>
      <c r="W37" s="7">
        <f t="shared" si="12"/>
        <v>24.023915785902833</v>
      </c>
    </row>
    <row r="38" spans="2:23" ht="12.75">
      <c r="B38">
        <v>3</v>
      </c>
      <c r="C38" s="7">
        <f t="shared" si="10"/>
        <v>26.255102771610684</v>
      </c>
      <c r="D38" s="7">
        <f t="shared" si="10"/>
        <v>27.04745294673352</v>
      </c>
      <c r="E38" s="7">
        <f t="shared" si="10"/>
        <v>27.855435648584052</v>
      </c>
      <c r="F38" s="7">
        <f t="shared" si="10"/>
        <v>25.836126919778593</v>
      </c>
      <c r="G38" s="7">
        <f t="shared" si="10"/>
        <v>26.76330990838515</v>
      </c>
      <c r="J38">
        <v>3</v>
      </c>
      <c r="K38" s="7">
        <f t="shared" si="11"/>
        <v>98.74572405929304</v>
      </c>
      <c r="L38" s="7">
        <f t="shared" si="11"/>
        <v>98.91552511415524</v>
      </c>
      <c r="M38" s="7">
        <f t="shared" si="11"/>
        <v>98.95348837209302</v>
      </c>
      <c r="N38" s="7">
        <f t="shared" si="11"/>
        <v>97.06676958703203</v>
      </c>
      <c r="O38" s="7">
        <f t="shared" si="11"/>
        <v>98.2729947550211</v>
      </c>
      <c r="R38">
        <v>3</v>
      </c>
      <c r="S38" s="7">
        <f t="shared" si="12"/>
        <v>34.34497677673856</v>
      </c>
      <c r="T38" s="7">
        <f t="shared" si="12"/>
        <v>35.16405595307162</v>
      </c>
      <c r="U38" s="7">
        <f t="shared" si="12"/>
        <v>35.73130675597346</v>
      </c>
      <c r="V38" s="7">
        <f t="shared" si="12"/>
        <v>37.80645998183941</v>
      </c>
      <c r="W38" s="7">
        <f t="shared" si="12"/>
        <v>35.75392038600724</v>
      </c>
    </row>
    <row r="39" spans="2:23" ht="12.75">
      <c r="B39">
        <v>4</v>
      </c>
      <c r="C39" s="7">
        <f t="shared" si="10"/>
        <v>21.103896103896105</v>
      </c>
      <c r="D39" s="7">
        <f t="shared" si="10"/>
        <v>21.479873058292966</v>
      </c>
      <c r="E39" s="7">
        <f t="shared" si="10"/>
        <v>23.1279455402339</v>
      </c>
      <c r="F39" s="7">
        <f t="shared" si="10"/>
        <v>23.689801699716714</v>
      </c>
      <c r="G39" s="7">
        <f t="shared" si="10"/>
        <v>22.329427980702963</v>
      </c>
      <c r="J39">
        <v>4</v>
      </c>
      <c r="K39" s="7">
        <f t="shared" si="11"/>
        <v>94.83747609942638</v>
      </c>
      <c r="L39" s="7">
        <f t="shared" si="11"/>
        <v>96.86468646864687</v>
      </c>
      <c r="M39" s="7">
        <f t="shared" si="11"/>
        <v>95.72192513368984</v>
      </c>
      <c r="N39" s="7">
        <f t="shared" si="11"/>
        <v>96.88149688149689</v>
      </c>
      <c r="O39" s="7">
        <f t="shared" si="11"/>
        <v>96.08475356978352</v>
      </c>
      <c r="R39">
        <v>4</v>
      </c>
      <c r="S39" s="7">
        <f t="shared" si="12"/>
        <v>27.152941176470588</v>
      </c>
      <c r="T39" s="7">
        <f t="shared" si="12"/>
        <v>28.408918549977248</v>
      </c>
      <c r="U39" s="7">
        <f t="shared" si="12"/>
        <v>29.60254372019078</v>
      </c>
      <c r="V39" s="7">
        <f t="shared" si="12"/>
        <v>29.43383912546908</v>
      </c>
      <c r="W39" s="7">
        <f t="shared" si="12"/>
        <v>28.636703824792217</v>
      </c>
    </row>
    <row r="40" spans="2:23" ht="12.75">
      <c r="B40">
        <v>5</v>
      </c>
      <c r="C40" s="7">
        <f t="shared" si="10"/>
        <v>22.974695066448206</v>
      </c>
      <c r="D40" s="7">
        <f t="shared" si="10"/>
        <v>23.03867403314917</v>
      </c>
      <c r="E40" s="7">
        <f t="shared" si="10"/>
        <v>21.97396199859254</v>
      </c>
      <c r="F40" s="7">
        <f t="shared" si="10"/>
        <v>23.118081180811807</v>
      </c>
      <c r="G40" s="7">
        <f t="shared" si="10"/>
        <v>22.767512598174967</v>
      </c>
      <c r="J40">
        <v>5</v>
      </c>
      <c r="K40" s="7">
        <f t="shared" si="11"/>
        <v>94.05594405594405</v>
      </c>
      <c r="L40" s="7">
        <f t="shared" si="11"/>
        <v>98.36065573770492</v>
      </c>
      <c r="M40" s="7">
        <f t="shared" si="11"/>
        <v>92.82296650717703</v>
      </c>
      <c r="N40" s="7">
        <f t="shared" si="11"/>
        <v>92.39766081871345</v>
      </c>
      <c r="O40" s="7">
        <f t="shared" si="11"/>
        <v>94.34306569343066</v>
      </c>
      <c r="R40">
        <v>5</v>
      </c>
      <c r="S40" s="7">
        <f t="shared" si="12"/>
        <v>26.492472746149854</v>
      </c>
      <c r="T40" s="7">
        <f t="shared" si="12"/>
        <v>28.529964145466963</v>
      </c>
      <c r="U40" s="7">
        <f t="shared" si="12"/>
        <v>26.82726974762373</v>
      </c>
      <c r="V40" s="7">
        <f t="shared" si="12"/>
        <v>29.108376875105343</v>
      </c>
      <c r="W40" s="7">
        <f t="shared" si="12"/>
        <v>27.738583076338134</v>
      </c>
    </row>
    <row r="41" spans="2:23" ht="12.75">
      <c r="B41">
        <v>6</v>
      </c>
      <c r="C41" s="7">
        <f t="shared" si="10"/>
        <v>26.963207029104886</v>
      </c>
      <c r="D41" s="7">
        <f t="shared" si="10"/>
        <v>26.884531590413943</v>
      </c>
      <c r="E41" s="7">
        <f t="shared" si="10"/>
        <v>26.150638798310794</v>
      </c>
      <c r="F41" s="7">
        <f t="shared" si="10"/>
        <v>27.36276911849033</v>
      </c>
      <c r="G41" s="7">
        <f t="shared" si="10"/>
        <v>26.84260005372012</v>
      </c>
      <c r="J41">
        <v>6</v>
      </c>
      <c r="K41" s="12">
        <f t="shared" si="11"/>
        <v>18.62857142857143</v>
      </c>
      <c r="L41" s="12">
        <f t="shared" si="11"/>
        <v>20.6413564319941</v>
      </c>
      <c r="M41" s="12">
        <f t="shared" si="11"/>
        <v>18.472610955617753</v>
      </c>
      <c r="N41" s="12">
        <f t="shared" si="11"/>
        <v>27.969208211143695</v>
      </c>
      <c r="O41" s="12">
        <f t="shared" si="11"/>
        <v>21.51982587300085</v>
      </c>
      <c r="R41">
        <v>6</v>
      </c>
      <c r="S41" s="7">
        <f t="shared" si="12"/>
        <v>25.913126949844013</v>
      </c>
      <c r="T41" s="7">
        <f t="shared" si="12"/>
        <v>26.080766858064823</v>
      </c>
      <c r="U41" s="7">
        <f t="shared" si="12"/>
        <v>25.24519049415315</v>
      </c>
      <c r="V41" s="7">
        <f t="shared" si="12"/>
        <v>27.438273013554834</v>
      </c>
      <c r="W41" s="7">
        <f t="shared" si="12"/>
        <v>26.181095416749972</v>
      </c>
    </row>
    <row r="42" spans="2:23" ht="12.75">
      <c r="B42">
        <v>7</v>
      </c>
      <c r="C42" s="7">
        <f t="shared" si="10"/>
        <v>25.57111274871039</v>
      </c>
      <c r="D42" s="7">
        <f t="shared" si="10"/>
        <v>26.671094740655757</v>
      </c>
      <c r="E42" s="7">
        <f t="shared" si="10"/>
        <v>28.382761816496757</v>
      </c>
      <c r="F42" s="7">
        <f t="shared" si="10"/>
        <v>29.782943897521054</v>
      </c>
      <c r="G42" s="7">
        <f t="shared" si="10"/>
        <v>27.628376461453463</v>
      </c>
      <c r="J42">
        <v>7</v>
      </c>
      <c r="K42" s="7">
        <f t="shared" si="11"/>
        <v>85.84070796460178</v>
      </c>
      <c r="L42" s="7">
        <f t="shared" si="11"/>
        <v>82.88770053475936</v>
      </c>
      <c r="M42" s="7">
        <f t="shared" si="11"/>
        <v>85.12820512820512</v>
      </c>
      <c r="N42" s="7">
        <f t="shared" si="11"/>
        <v>87.55215577190542</v>
      </c>
      <c r="O42" s="7">
        <f t="shared" si="11"/>
        <v>85.50087873462215</v>
      </c>
      <c r="R42">
        <v>7</v>
      </c>
      <c r="S42" s="7">
        <f t="shared" si="12"/>
        <v>29.11392405063291</v>
      </c>
      <c r="T42" s="7">
        <f t="shared" si="12"/>
        <v>30.23808177345473</v>
      </c>
      <c r="U42" s="7">
        <f t="shared" si="12"/>
        <v>31.416196063380667</v>
      </c>
      <c r="V42" s="7">
        <f t="shared" si="12"/>
        <v>34.322404371584696</v>
      </c>
      <c r="W42" s="7">
        <f t="shared" si="12"/>
        <v>31.311606056792918</v>
      </c>
    </row>
    <row r="43" spans="2:23" ht="12.75">
      <c r="B43">
        <v>8</v>
      </c>
      <c r="C43" s="7">
        <f t="shared" si="10"/>
        <v>18.999323867478026</v>
      </c>
      <c r="D43" s="7">
        <f t="shared" si="10"/>
        <v>21.630303841520547</v>
      </c>
      <c r="E43" s="7">
        <f t="shared" si="10"/>
        <v>22.29011689691817</v>
      </c>
      <c r="F43" s="7">
        <f t="shared" si="10"/>
        <v>28.4257414136678</v>
      </c>
      <c r="G43" s="7">
        <f t="shared" si="10"/>
        <v>23.03637833468068</v>
      </c>
      <c r="J43">
        <v>8</v>
      </c>
      <c r="K43" s="7">
        <f t="shared" si="11"/>
        <v>98.49170437405732</v>
      </c>
      <c r="L43" s="7">
        <f t="shared" si="11"/>
        <v>97.47235387045814</v>
      </c>
      <c r="M43" s="7">
        <f t="shared" si="11"/>
        <v>97.93233082706767</v>
      </c>
      <c r="N43" s="7">
        <f t="shared" si="11"/>
        <v>97.6</v>
      </c>
      <c r="O43" s="7">
        <f t="shared" si="11"/>
        <v>97.93070259865254</v>
      </c>
      <c r="R43">
        <v>8</v>
      </c>
      <c r="S43" s="7">
        <f t="shared" si="12"/>
        <v>25.53983618763961</v>
      </c>
      <c r="T43" s="7">
        <f t="shared" si="12"/>
        <v>27.554294175715697</v>
      </c>
      <c r="U43" s="7">
        <f t="shared" si="12"/>
        <v>27.28287841191067</v>
      </c>
      <c r="V43" s="7">
        <f t="shared" si="12"/>
        <v>30.395171392779865</v>
      </c>
      <c r="W43" s="7">
        <f t="shared" si="12"/>
        <v>27.752022543405143</v>
      </c>
    </row>
    <row r="44" spans="2:23" ht="12.75">
      <c r="B44">
        <v>9</v>
      </c>
      <c r="C44" s="7">
        <f t="shared" si="10"/>
        <v>31.385281385281385</v>
      </c>
      <c r="D44" s="7">
        <f t="shared" si="10"/>
        <v>29.41755214482487</v>
      </c>
      <c r="E44" s="7">
        <f t="shared" si="10"/>
        <v>30.226796264532112</v>
      </c>
      <c r="F44" s="7">
        <f t="shared" si="10"/>
        <v>27.729802341201307</v>
      </c>
      <c r="G44" s="7">
        <f t="shared" si="10"/>
        <v>29.68189312384832</v>
      </c>
      <c r="J44">
        <v>9</v>
      </c>
      <c r="K44" s="7">
        <f t="shared" si="11"/>
        <v>78.57142857142857</v>
      </c>
      <c r="L44" s="7">
        <f t="shared" si="11"/>
        <v>79.41176470588235</v>
      </c>
      <c r="M44" s="7">
        <f t="shared" si="11"/>
        <v>82.25806451612904</v>
      </c>
      <c r="N44" s="7">
        <f t="shared" si="11"/>
        <v>93.02325581395348</v>
      </c>
      <c r="O44" s="7">
        <f t="shared" si="11"/>
        <v>83.91608391608392</v>
      </c>
      <c r="R44">
        <v>9</v>
      </c>
      <c r="S44" s="7">
        <f t="shared" si="12"/>
        <v>32.02639751552795</v>
      </c>
      <c r="T44" s="7">
        <f t="shared" si="12"/>
        <v>30.07766990291262</v>
      </c>
      <c r="U44" s="7">
        <f t="shared" si="12"/>
        <v>30.834432096440008</v>
      </c>
      <c r="V44" s="7">
        <f t="shared" si="12"/>
        <v>28.789881064753633</v>
      </c>
      <c r="W44" s="7">
        <f t="shared" si="12"/>
        <v>30.423761239716853</v>
      </c>
    </row>
    <row r="45" spans="2:23" ht="12.75">
      <c r="B45">
        <v>88</v>
      </c>
      <c r="C45" s="7">
        <f t="shared" si="10"/>
        <v>14.944042132982226</v>
      </c>
      <c r="D45" s="7">
        <f t="shared" si="10"/>
        <v>12.32771822358346</v>
      </c>
      <c r="E45" s="7">
        <f t="shared" si="10"/>
        <v>13.832199546485262</v>
      </c>
      <c r="F45" s="7">
        <f t="shared" si="10"/>
        <v>13.361462728551336</v>
      </c>
      <c r="G45" s="38">
        <f t="shared" si="10"/>
        <v>13.662477558348295</v>
      </c>
      <c r="J45">
        <v>88</v>
      </c>
      <c r="K45" s="7">
        <f t="shared" si="11"/>
        <v>66.15384615384616</v>
      </c>
      <c r="L45" s="7">
        <f t="shared" si="11"/>
        <v>58</v>
      </c>
      <c r="M45" s="7">
        <f t="shared" si="11"/>
        <v>59.67741935483871</v>
      </c>
      <c r="N45" s="7">
        <f t="shared" si="11"/>
        <v>62.7906976744186</v>
      </c>
      <c r="O45" s="38">
        <f t="shared" si="11"/>
        <v>61.81818181818182</v>
      </c>
      <c r="R45">
        <v>88</v>
      </c>
      <c r="S45" s="7">
        <f t="shared" si="12"/>
        <v>17.045454545454547</v>
      </c>
      <c r="T45" s="7">
        <f t="shared" si="12"/>
        <v>14.011799410029498</v>
      </c>
      <c r="U45" s="7">
        <f t="shared" si="12"/>
        <v>15.884476534296029</v>
      </c>
      <c r="V45" s="7">
        <f t="shared" si="12"/>
        <v>14.812286689419794</v>
      </c>
      <c r="W45" s="38">
        <f t="shared" si="12"/>
        <v>15.492227979274611</v>
      </c>
    </row>
    <row r="46" spans="2:23" ht="12.75">
      <c r="B46">
        <v>99</v>
      </c>
      <c r="C46" s="7">
        <f t="shared" si="10"/>
        <v>24.151857835218095</v>
      </c>
      <c r="D46" s="7">
        <f t="shared" si="10"/>
        <v>18.26086956521739</v>
      </c>
      <c r="E46" s="7">
        <f t="shared" si="10"/>
        <v>16.425992779783392</v>
      </c>
      <c r="F46" s="7">
        <f t="shared" si="10"/>
        <v>15.142857142857142</v>
      </c>
      <c r="G46" s="7">
        <f t="shared" si="10"/>
        <v>20.169304379830695</v>
      </c>
      <c r="J46">
        <v>99</v>
      </c>
      <c r="K46" s="7">
        <f t="shared" si="11"/>
        <v>86.46362098138748</v>
      </c>
      <c r="L46" s="7">
        <f t="shared" si="11"/>
        <v>75.27932960893855</v>
      </c>
      <c r="M46" s="7">
        <f t="shared" si="11"/>
        <v>89.4816305988928</v>
      </c>
      <c r="N46" s="7">
        <f t="shared" si="11"/>
        <v>88.74360432063672</v>
      </c>
      <c r="O46" s="7">
        <f t="shared" si="11"/>
        <v>85.51886792452831</v>
      </c>
      <c r="R46">
        <v>99</v>
      </c>
      <c r="S46" s="7">
        <f t="shared" si="12"/>
        <v>54.586776859504134</v>
      </c>
      <c r="T46" s="7">
        <f t="shared" si="12"/>
        <v>58.94369706028899</v>
      </c>
      <c r="U46" s="7">
        <f t="shared" si="12"/>
        <v>73.55371900826447</v>
      </c>
      <c r="V46" s="7">
        <f t="shared" si="12"/>
        <v>76.52916073968706</v>
      </c>
      <c r="W46" s="7">
        <f t="shared" si="12"/>
        <v>65.95791561088465</v>
      </c>
    </row>
    <row r="47" spans="3:23" ht="12.75">
      <c r="C47" s="7">
        <f t="shared" si="10"/>
        <v>23.497463443748135</v>
      </c>
      <c r="D47" s="7">
        <f t="shared" si="10"/>
        <v>24.25586683255395</v>
      </c>
      <c r="E47" s="7">
        <f t="shared" si="10"/>
        <v>24.989324086568846</v>
      </c>
      <c r="F47" s="7">
        <f t="shared" si="10"/>
        <v>26.048342245989303</v>
      </c>
      <c r="G47" s="7">
        <f t="shared" si="10"/>
        <v>24.69714038961844</v>
      </c>
      <c r="K47" s="7">
        <f t="shared" si="11"/>
        <v>75.36654697785757</v>
      </c>
      <c r="L47" s="7">
        <f t="shared" si="11"/>
        <v>74.70384281999422</v>
      </c>
      <c r="M47" s="7">
        <f t="shared" si="11"/>
        <v>75.68520831802483</v>
      </c>
      <c r="N47" s="7">
        <f t="shared" si="11"/>
        <v>78.90916099190544</v>
      </c>
      <c r="O47" s="38">
        <f t="shared" si="11"/>
        <v>76.25871211449447</v>
      </c>
      <c r="S47" s="7">
        <f t="shared" si="12"/>
        <v>28.80454333233833</v>
      </c>
      <c r="T47" s="7">
        <f t="shared" si="12"/>
        <v>29.612160535014457</v>
      </c>
      <c r="U47" s="7">
        <f t="shared" si="12"/>
        <v>30.268181644286315</v>
      </c>
      <c r="V47" s="7">
        <f t="shared" si="12"/>
        <v>32.261157798566906</v>
      </c>
      <c r="W47" s="38">
        <f t="shared" si="12"/>
        <v>30.24373399875615</v>
      </c>
    </row>
    <row r="48" spans="3:7" ht="12.75">
      <c r="C48" s="7"/>
      <c r="D48" s="7"/>
      <c r="E48" s="7"/>
      <c r="F48" s="7"/>
      <c r="G48" s="7"/>
    </row>
    <row r="49" spans="3:7" ht="12.75">
      <c r="C49" s="7"/>
      <c r="D49" s="7"/>
      <c r="E49" s="7"/>
      <c r="F49" s="7"/>
      <c r="G49" s="7"/>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workbookViewId="0" topLeftCell="A1">
      <selection activeCell="O57" sqref="O57"/>
    </sheetView>
  </sheetViews>
  <sheetFormatPr defaultColWidth="11.421875" defaultRowHeight="12.75"/>
  <sheetData>
    <row r="1" ht="12.75">
      <c r="A1" s="90" t="s">
        <v>201</v>
      </c>
    </row>
  </sheetData>
  <sheetProtection password="E6BE" sheet="1" objects="1" scenarios="1"/>
  <hyperlinks>
    <hyperlink ref="A1" location="ÍNDICE!A1" display="Volver"/>
  </hyperlinks>
  <printOptions/>
  <pageMargins left="0.75" right="0.75" top="1" bottom="1" header="0" footer="0"/>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0"/>
  </sheetPr>
  <dimension ref="A1:O120"/>
  <sheetViews>
    <sheetView showGridLines="0" showRowColHeaders="0" zoomScale="80" zoomScaleNormal="80" workbookViewId="0" topLeftCell="A86">
      <selection activeCell="Q178" sqref="Q178"/>
    </sheetView>
  </sheetViews>
  <sheetFormatPr defaultColWidth="11.421875" defaultRowHeight="12.75"/>
  <cols>
    <col min="1" max="1" width="20.7109375" style="0" customWidth="1"/>
    <col min="2" max="2" width="27.8515625" style="0" customWidth="1"/>
    <col min="3" max="5" width="15.7109375" style="0" customWidth="1"/>
    <col min="6" max="8" width="15.7109375" style="0" hidden="1" customWidth="1"/>
    <col min="9" max="11" width="15.7109375" style="0" customWidth="1"/>
    <col min="12" max="12" width="14.57421875" style="0" customWidth="1"/>
  </cols>
  <sheetData>
    <row r="1" spans="1:3" ht="12.75">
      <c r="A1" s="97"/>
      <c r="B1" s="97"/>
      <c r="C1" s="97"/>
    </row>
    <row r="4" spans="2:12" ht="18">
      <c r="B4" s="141" t="s">
        <v>75</v>
      </c>
      <c r="C4" s="141"/>
      <c r="D4" s="141"/>
      <c r="E4" s="141"/>
      <c r="F4" s="141"/>
      <c r="G4" s="141"/>
      <c r="H4" s="141"/>
      <c r="I4" s="141"/>
      <c r="J4" s="141"/>
      <c r="K4" s="141"/>
      <c r="L4" s="141"/>
    </row>
    <row r="5" ht="12.75" customHeight="1"/>
    <row r="6" spans="2:12" ht="12.75" customHeight="1">
      <c r="B6" s="142" t="s">
        <v>60</v>
      </c>
      <c r="C6" s="148" t="s">
        <v>202</v>
      </c>
      <c r="D6" s="148"/>
      <c r="E6" s="148"/>
      <c r="F6" s="53" t="s">
        <v>70</v>
      </c>
      <c r="G6" s="53"/>
      <c r="H6" s="53"/>
      <c r="I6" s="146" t="s">
        <v>179</v>
      </c>
      <c r="J6" s="142" t="s">
        <v>73</v>
      </c>
      <c r="K6" s="142" t="s">
        <v>74</v>
      </c>
      <c r="L6" s="144" t="s">
        <v>180</v>
      </c>
    </row>
    <row r="7" spans="2:12" ht="12.75">
      <c r="B7" s="143"/>
      <c r="C7" s="85" t="s">
        <v>181</v>
      </c>
      <c r="D7" s="85" t="s">
        <v>72</v>
      </c>
      <c r="E7" s="85" t="s">
        <v>77</v>
      </c>
      <c r="F7" s="53" t="s">
        <v>71</v>
      </c>
      <c r="G7" s="53" t="s">
        <v>72</v>
      </c>
      <c r="H7" s="53" t="s">
        <v>77</v>
      </c>
      <c r="I7" s="143"/>
      <c r="J7" s="143"/>
      <c r="K7" s="143"/>
      <c r="L7" s="145"/>
    </row>
    <row r="8" spans="2:12" ht="15" customHeight="1">
      <c r="B8" s="2" t="s">
        <v>61</v>
      </c>
      <c r="C8" s="72">
        <v>74.1390106449593</v>
      </c>
      <c r="D8" s="72">
        <v>12.273011897307452</v>
      </c>
      <c r="E8" s="72">
        <v>13.587977457733249</v>
      </c>
      <c r="F8" s="10">
        <v>7104</v>
      </c>
      <c r="G8" s="10">
        <v>1176</v>
      </c>
      <c r="H8" s="45">
        <v>1302</v>
      </c>
      <c r="I8" s="45">
        <v>9582</v>
      </c>
      <c r="J8" s="111">
        <v>0.9989563765393447</v>
      </c>
      <c r="K8" s="46">
        <v>46.75377904423604</v>
      </c>
      <c r="L8" s="73">
        <v>46.70498570355118</v>
      </c>
    </row>
    <row r="9" spans="2:12" ht="15" customHeight="1">
      <c r="B9" s="3" t="s">
        <v>62</v>
      </c>
      <c r="C9" s="72">
        <v>91.67183302335194</v>
      </c>
      <c r="D9" s="72">
        <v>7.0985740855548665</v>
      </c>
      <c r="E9" s="72">
        <v>1.229592891093201</v>
      </c>
      <c r="F9" s="10">
        <v>8872</v>
      </c>
      <c r="G9" s="10">
        <v>687</v>
      </c>
      <c r="H9" s="45">
        <v>119</v>
      </c>
      <c r="I9" s="45">
        <v>9678</v>
      </c>
      <c r="J9" s="111">
        <v>0.9183715643728043</v>
      </c>
      <c r="K9" s="46">
        <v>41.59503507082932</v>
      </c>
      <c r="L9" s="73">
        <v>38.19969742813918</v>
      </c>
    </row>
    <row r="10" spans="2:12" ht="15" customHeight="1">
      <c r="B10" s="2" t="s">
        <v>63</v>
      </c>
      <c r="C10" s="72">
        <v>74.79119210326499</v>
      </c>
      <c r="D10" s="72">
        <v>14.31283219438117</v>
      </c>
      <c r="E10" s="72">
        <v>10.895975702353834</v>
      </c>
      <c r="F10" s="10">
        <v>3940</v>
      </c>
      <c r="G10" s="10">
        <v>754</v>
      </c>
      <c r="H10" s="45">
        <v>574</v>
      </c>
      <c r="I10" s="45">
        <v>5268</v>
      </c>
      <c r="J10" s="111">
        <v>1.0578967350037964</v>
      </c>
      <c r="K10" s="46">
        <v>37.58132633261043</v>
      </c>
      <c r="L10" s="73">
        <v>39.75716242438077</v>
      </c>
    </row>
    <row r="11" spans="2:12" ht="15" customHeight="1">
      <c r="B11" s="2" t="s">
        <v>64</v>
      </c>
      <c r="C11" s="72">
        <v>71.24442240951909</v>
      </c>
      <c r="D11" s="72">
        <v>26.276648487853247</v>
      </c>
      <c r="E11" s="72">
        <v>2.478929102627665</v>
      </c>
      <c r="F11" s="10">
        <v>1437</v>
      </c>
      <c r="G11" s="10">
        <v>530</v>
      </c>
      <c r="H11" s="45">
        <v>50</v>
      </c>
      <c r="I11" s="45">
        <v>2017</v>
      </c>
      <c r="J11" s="111">
        <v>1.0733763014377788</v>
      </c>
      <c r="K11" s="46">
        <v>32.541180646306245</v>
      </c>
      <c r="L11" s="73">
        <v>34.928932126550826</v>
      </c>
    </row>
    <row r="12" spans="2:12" ht="15" customHeight="1">
      <c r="B12" s="2" t="s">
        <v>65</v>
      </c>
      <c r="C12" s="72">
        <v>79.45838837516513</v>
      </c>
      <c r="D12" s="72">
        <v>18.824306472919417</v>
      </c>
      <c r="E12" s="72">
        <v>1.7173051519154559</v>
      </c>
      <c r="F12" s="10">
        <v>1203</v>
      </c>
      <c r="G12" s="10">
        <v>285</v>
      </c>
      <c r="H12" s="45">
        <v>26</v>
      </c>
      <c r="I12" s="45">
        <v>1514</v>
      </c>
      <c r="J12" s="111">
        <v>0.9854689564068693</v>
      </c>
      <c r="K12" s="46">
        <v>30.675716746023706</v>
      </c>
      <c r="L12" s="73">
        <v>30.229966568736707</v>
      </c>
    </row>
    <row r="13" spans="2:12" ht="15" customHeight="1">
      <c r="B13" s="2" t="s">
        <v>66</v>
      </c>
      <c r="C13" s="72">
        <v>68.55487924602396</v>
      </c>
      <c r="D13" s="72">
        <v>10.082466129982329</v>
      </c>
      <c r="E13" s="72">
        <v>21.362654623993716</v>
      </c>
      <c r="F13" s="10">
        <v>6983</v>
      </c>
      <c r="G13" s="10">
        <v>1027</v>
      </c>
      <c r="H13" s="45">
        <v>2176</v>
      </c>
      <c r="I13" s="45">
        <v>10186</v>
      </c>
      <c r="J13" s="111">
        <v>0.9362850971922246</v>
      </c>
      <c r="K13" s="46">
        <v>49.33332687566897</v>
      </c>
      <c r="L13" s="73">
        <v>46.190058748601516</v>
      </c>
    </row>
    <row r="14" spans="2:12" ht="15" customHeight="1">
      <c r="B14" s="2" t="s">
        <v>67</v>
      </c>
      <c r="C14" s="72">
        <v>72.9123975409836</v>
      </c>
      <c r="D14" s="72">
        <v>23.860143442622952</v>
      </c>
      <c r="E14" s="72">
        <v>3.2274590163934427</v>
      </c>
      <c r="F14" s="10">
        <v>5693</v>
      </c>
      <c r="G14" s="10">
        <v>1863</v>
      </c>
      <c r="H14" s="45">
        <v>252</v>
      </c>
      <c r="I14" s="45">
        <v>7808</v>
      </c>
      <c r="J14" s="111">
        <v>0.9605532786885246</v>
      </c>
      <c r="K14" s="46">
        <v>48.17611925563947</v>
      </c>
      <c r="L14" s="73">
        <v>46.275729305493854</v>
      </c>
    </row>
    <row r="15" spans="2:12" ht="15" customHeight="1">
      <c r="B15" s="2" t="s">
        <v>68</v>
      </c>
      <c r="C15" s="72">
        <v>60.10381905821283</v>
      </c>
      <c r="D15" s="72">
        <v>39.265850945494996</v>
      </c>
      <c r="E15" s="72">
        <v>0.6303299962921765</v>
      </c>
      <c r="F15" s="10">
        <v>1621</v>
      </c>
      <c r="G15" s="10">
        <v>1059</v>
      </c>
      <c r="H15" s="45">
        <v>17</v>
      </c>
      <c r="I15" s="45">
        <v>2697</v>
      </c>
      <c r="J15" s="111">
        <v>1.046347793845013</v>
      </c>
      <c r="K15" s="46">
        <v>34.45588573472673</v>
      </c>
      <c r="L15" s="73">
        <v>36.052840023507166</v>
      </c>
    </row>
    <row r="16" spans="2:12" ht="15" customHeight="1">
      <c r="B16" s="2" t="s">
        <v>69</v>
      </c>
      <c r="C16" s="72">
        <v>71.76308539944904</v>
      </c>
      <c r="D16" s="72">
        <v>27.36455463728191</v>
      </c>
      <c r="E16" s="72">
        <v>0.8723599632690542</v>
      </c>
      <c r="F16" s="10">
        <v>1563</v>
      </c>
      <c r="G16" s="10">
        <v>596</v>
      </c>
      <c r="H16" s="45">
        <v>19</v>
      </c>
      <c r="I16" s="45">
        <v>2178</v>
      </c>
      <c r="J16" s="111">
        <v>1.017447199265381</v>
      </c>
      <c r="K16" s="46">
        <v>48.20077015004647</v>
      </c>
      <c r="L16" s="73">
        <v>49.04173859159916</v>
      </c>
    </row>
    <row r="17" spans="2:12" ht="15" customHeight="1">
      <c r="B17" s="5" t="s">
        <v>78</v>
      </c>
      <c r="C17" s="72">
        <v>75.43198240653471</v>
      </c>
      <c r="D17" s="72">
        <v>15.663289349670123</v>
      </c>
      <c r="E17" s="72">
        <v>8.904728243795162</v>
      </c>
      <c r="F17" s="10">
        <v>38416</v>
      </c>
      <c r="G17" s="10">
        <v>7977</v>
      </c>
      <c r="H17" s="10">
        <v>4535</v>
      </c>
      <c r="I17" s="10">
        <v>50928</v>
      </c>
      <c r="J17" s="105">
        <v>0.9764318781803574</v>
      </c>
      <c r="K17" s="44">
        <v>43.607134481436105</v>
      </c>
      <c r="L17" s="73">
        <v>42.57939622377208</v>
      </c>
    </row>
    <row r="18" spans="2:12" ht="24.75" customHeight="1">
      <c r="B18" s="149" t="s">
        <v>143</v>
      </c>
      <c r="C18" s="149"/>
      <c r="D18" s="149"/>
      <c r="E18" s="149"/>
      <c r="F18" s="149"/>
      <c r="G18" s="149"/>
      <c r="H18" s="149"/>
      <c r="I18" s="149"/>
      <c r="J18" s="149"/>
      <c r="K18" s="149"/>
      <c r="L18" s="149"/>
    </row>
    <row r="19" spans="3:12" ht="15" customHeight="1">
      <c r="C19" s="83"/>
      <c r="D19" s="83"/>
      <c r="E19" s="83"/>
      <c r="J19" s="83"/>
      <c r="K19" s="83"/>
      <c r="L19" s="83"/>
    </row>
    <row r="20" spans="2:12" ht="12.75">
      <c r="B20" s="90" t="s">
        <v>201</v>
      </c>
      <c r="C20" s="83"/>
      <c r="D20" s="83"/>
      <c r="E20" s="83"/>
      <c r="J20" s="83"/>
      <c r="K20" s="83"/>
      <c r="L20" s="83"/>
    </row>
    <row r="21" spans="3:5" ht="12.75">
      <c r="C21" s="84"/>
      <c r="D21" s="84"/>
      <c r="E21" s="84"/>
    </row>
    <row r="25" spans="2:12" ht="18">
      <c r="B25" s="141" t="s">
        <v>116</v>
      </c>
      <c r="C25" s="141"/>
      <c r="D25" s="141"/>
      <c r="E25" s="141"/>
      <c r="F25" s="141"/>
      <c r="G25" s="141"/>
      <c r="H25" s="141"/>
      <c r="I25" s="141"/>
      <c r="J25" s="141"/>
      <c r="K25" s="141"/>
      <c r="L25" s="141"/>
    </row>
    <row r="27" spans="2:12" ht="12.75" customHeight="1">
      <c r="B27" s="142" t="s">
        <v>60</v>
      </c>
      <c r="C27" s="148" t="s">
        <v>202</v>
      </c>
      <c r="D27" s="148"/>
      <c r="E27" s="148"/>
      <c r="F27" s="53" t="s">
        <v>70</v>
      </c>
      <c r="G27" s="53"/>
      <c r="H27" s="53"/>
      <c r="I27" s="146" t="s">
        <v>179</v>
      </c>
      <c r="J27" s="142" t="s">
        <v>73</v>
      </c>
      <c r="K27" s="142" t="s">
        <v>74</v>
      </c>
      <c r="L27" s="144" t="s">
        <v>180</v>
      </c>
    </row>
    <row r="28" spans="2:12" ht="12.75">
      <c r="B28" s="143"/>
      <c r="C28" s="85" t="s">
        <v>181</v>
      </c>
      <c r="D28" s="85" t="s">
        <v>72</v>
      </c>
      <c r="E28" s="85" t="s">
        <v>77</v>
      </c>
      <c r="F28" s="53" t="s">
        <v>71</v>
      </c>
      <c r="G28" s="53" t="s">
        <v>72</v>
      </c>
      <c r="H28" s="53" t="s">
        <v>77</v>
      </c>
      <c r="I28" s="143"/>
      <c r="J28" s="143"/>
      <c r="K28" s="143"/>
      <c r="L28" s="145"/>
    </row>
    <row r="29" spans="2:12" ht="15" customHeight="1">
      <c r="B29" s="2" t="s">
        <v>61</v>
      </c>
      <c r="C29" s="72">
        <v>75.5464206938039</v>
      </c>
      <c r="D29" s="72">
        <v>14.377381191096852</v>
      </c>
      <c r="E29" s="72">
        <v>10.076198115099258</v>
      </c>
      <c r="F29" s="14">
        <v>7535</v>
      </c>
      <c r="G29" s="14">
        <v>1434</v>
      </c>
      <c r="H29" s="19">
        <v>1005</v>
      </c>
      <c r="I29" s="19">
        <v>9974</v>
      </c>
      <c r="J29" s="112">
        <v>1.0095247643874072</v>
      </c>
      <c r="K29" s="20">
        <v>48.02118440057776</v>
      </c>
      <c r="L29" s="73">
        <v>48.4785748675975</v>
      </c>
    </row>
    <row r="30" spans="2:12" ht="15" customHeight="1">
      <c r="B30" s="3" t="s">
        <v>62</v>
      </c>
      <c r="C30" s="72">
        <v>93.06047910624127</v>
      </c>
      <c r="D30" s="72">
        <v>5.822322483618004</v>
      </c>
      <c r="E30" s="72">
        <v>1.117198410140724</v>
      </c>
      <c r="F30" s="14">
        <v>8663</v>
      </c>
      <c r="G30" s="14">
        <v>542</v>
      </c>
      <c r="H30" s="19">
        <v>104</v>
      </c>
      <c r="I30" s="19">
        <v>9309</v>
      </c>
      <c r="J30" s="112">
        <v>1.0090235256203675</v>
      </c>
      <c r="K30" s="20">
        <v>39.67793908291918</v>
      </c>
      <c r="L30" s="73">
        <v>40.03597398279728</v>
      </c>
    </row>
    <row r="31" spans="2:12" ht="15" customHeight="1">
      <c r="B31" s="2" t="s">
        <v>63</v>
      </c>
      <c r="C31" s="72">
        <v>71.59248269040553</v>
      </c>
      <c r="D31" s="72">
        <v>15.766567754698318</v>
      </c>
      <c r="E31" s="72">
        <v>12.640949554896142</v>
      </c>
      <c r="F31" s="14">
        <v>3619</v>
      </c>
      <c r="G31" s="14">
        <v>797</v>
      </c>
      <c r="H31" s="19">
        <v>639</v>
      </c>
      <c r="I31" s="19">
        <v>5055</v>
      </c>
      <c r="J31" s="112">
        <v>1.0872403560830861</v>
      </c>
      <c r="K31" s="20">
        <v>35.74964639321075</v>
      </c>
      <c r="L31" s="73">
        <v>38.868458274398876</v>
      </c>
    </row>
    <row r="32" spans="2:12" ht="15" customHeight="1">
      <c r="B32" s="2" t="s">
        <v>64</v>
      </c>
      <c r="C32" s="72">
        <v>69.59926301243667</v>
      </c>
      <c r="D32" s="72">
        <v>28.88070013818517</v>
      </c>
      <c r="E32" s="72">
        <v>1.5200368493781666</v>
      </c>
      <c r="F32" s="14">
        <v>1511</v>
      </c>
      <c r="G32" s="14">
        <v>627</v>
      </c>
      <c r="H32" s="19">
        <v>33</v>
      </c>
      <c r="I32" s="19">
        <v>2171</v>
      </c>
      <c r="J32" s="112">
        <v>1.0649470290188854</v>
      </c>
      <c r="K32" s="20">
        <v>34.81454160586283</v>
      </c>
      <c r="L32" s="73">
        <v>37.07564264981799</v>
      </c>
    </row>
    <row r="33" spans="2:12" ht="15" customHeight="1">
      <c r="B33" s="2" t="s">
        <v>65</v>
      </c>
      <c r="C33" s="72">
        <v>80.7379612257661</v>
      </c>
      <c r="D33" s="72">
        <v>18.449030644152597</v>
      </c>
      <c r="E33" s="72">
        <v>0.8130081300813008</v>
      </c>
      <c r="F33" s="14">
        <v>1291</v>
      </c>
      <c r="G33" s="14">
        <v>295</v>
      </c>
      <c r="H33" s="19">
        <v>13</v>
      </c>
      <c r="I33" s="19">
        <v>1599</v>
      </c>
      <c r="J33" s="112">
        <v>1.0494058786741713</v>
      </c>
      <c r="K33" s="20">
        <v>32.19506302098015</v>
      </c>
      <c r="L33" s="73">
        <v>33.785688398501996</v>
      </c>
    </row>
    <row r="34" spans="2:12" ht="15" customHeight="1">
      <c r="B34" s="2" t="s">
        <v>66</v>
      </c>
      <c r="C34" s="72">
        <v>68.72772801695079</v>
      </c>
      <c r="D34" s="72">
        <v>10.266782240200328</v>
      </c>
      <c r="E34" s="72">
        <v>21.005489742848887</v>
      </c>
      <c r="F34" s="14">
        <v>7136</v>
      </c>
      <c r="G34" s="14">
        <v>1066</v>
      </c>
      <c r="H34" s="19">
        <v>2181</v>
      </c>
      <c r="I34" s="19">
        <v>10383</v>
      </c>
      <c r="J34" s="112">
        <v>1.0104979293075218</v>
      </c>
      <c r="K34" s="20">
        <v>49.57766116440416</v>
      </c>
      <c r="L34" s="73">
        <v>50.09812394654035</v>
      </c>
    </row>
    <row r="35" spans="2:12" ht="15" customHeight="1">
      <c r="B35" s="2" t="s">
        <v>67</v>
      </c>
      <c r="C35" s="72">
        <v>73.30513904908369</v>
      </c>
      <c r="D35" s="72">
        <v>23.65756760220428</v>
      </c>
      <c r="E35" s="72">
        <v>3.037293348712034</v>
      </c>
      <c r="F35" s="14">
        <v>5720</v>
      </c>
      <c r="G35" s="14">
        <v>1846</v>
      </c>
      <c r="H35" s="19">
        <v>237</v>
      </c>
      <c r="I35" s="19">
        <v>7803</v>
      </c>
      <c r="J35" s="112">
        <v>0.9960271690375496</v>
      </c>
      <c r="K35" s="20">
        <v>47.419084312748396</v>
      </c>
      <c r="L35" s="73">
        <v>47.23069630637966</v>
      </c>
    </row>
    <row r="36" spans="2:12" ht="15" customHeight="1">
      <c r="B36" s="2" t="s">
        <v>68</v>
      </c>
      <c r="C36" s="72">
        <v>61.24641833810888</v>
      </c>
      <c r="D36" s="72">
        <v>38.0730659025788</v>
      </c>
      <c r="E36" s="72">
        <v>0.6805157593123209</v>
      </c>
      <c r="F36" s="14">
        <v>1710</v>
      </c>
      <c r="G36" s="14">
        <v>1063</v>
      </c>
      <c r="H36" s="19">
        <v>19</v>
      </c>
      <c r="I36" s="19">
        <v>2792</v>
      </c>
      <c r="J36" s="112">
        <v>1.066977077363897</v>
      </c>
      <c r="K36" s="20">
        <v>34.7609561752988</v>
      </c>
      <c r="L36" s="73">
        <v>37.08914342629482</v>
      </c>
    </row>
    <row r="37" spans="2:12" ht="15" customHeight="1">
      <c r="B37" s="2" t="s">
        <v>69</v>
      </c>
      <c r="C37" s="72">
        <v>74.54798331015299</v>
      </c>
      <c r="D37" s="72">
        <v>24.385720908669448</v>
      </c>
      <c r="E37" s="72">
        <v>1.0662957811775615</v>
      </c>
      <c r="F37" s="14">
        <v>1608</v>
      </c>
      <c r="G37" s="14">
        <v>526</v>
      </c>
      <c r="H37" s="19">
        <v>23</v>
      </c>
      <c r="I37" s="19">
        <v>2157</v>
      </c>
      <c r="J37" s="112">
        <v>1.0621233194251274</v>
      </c>
      <c r="K37" s="20">
        <v>47.51729303432172</v>
      </c>
      <c r="L37" s="73">
        <v>50.469225007710264</v>
      </c>
    </row>
    <row r="38" spans="2:12" ht="15" customHeight="1">
      <c r="B38" s="15" t="s">
        <v>78</v>
      </c>
      <c r="C38" s="72">
        <v>75.70399859493004</v>
      </c>
      <c r="D38" s="72">
        <v>15.9943797201569</v>
      </c>
      <c r="E38" s="72">
        <v>8.301621684913062</v>
      </c>
      <c r="F38" s="14">
        <v>38793</v>
      </c>
      <c r="G38" s="14">
        <v>8196</v>
      </c>
      <c r="H38" s="14">
        <v>4254</v>
      </c>
      <c r="I38" s="14">
        <v>51243</v>
      </c>
      <c r="J38" s="105">
        <v>1.0202867602196461</v>
      </c>
      <c r="K38" s="44">
        <v>43.29048146450333</v>
      </c>
      <c r="L38" s="73">
        <v>44.168705081766745</v>
      </c>
    </row>
    <row r="39" spans="2:12" ht="24.75" customHeight="1">
      <c r="B39" s="149" t="s">
        <v>144</v>
      </c>
      <c r="C39" s="149"/>
      <c r="D39" s="149"/>
      <c r="E39" s="149"/>
      <c r="F39" s="149"/>
      <c r="G39" s="149"/>
      <c r="H39" s="149"/>
      <c r="I39" s="149"/>
      <c r="J39" s="149"/>
      <c r="K39" s="149"/>
      <c r="L39" s="149"/>
    </row>
    <row r="40" spans="3:12" ht="15" customHeight="1">
      <c r="C40" s="83"/>
      <c r="D40" s="83"/>
      <c r="E40" s="83"/>
      <c r="J40" s="83"/>
      <c r="K40" s="83"/>
      <c r="L40" s="83"/>
    </row>
    <row r="41" spans="2:12" ht="12.75">
      <c r="B41" s="90" t="s">
        <v>201</v>
      </c>
      <c r="C41" s="83"/>
      <c r="D41" s="83"/>
      <c r="E41" s="83"/>
      <c r="J41" s="83"/>
      <c r="K41" s="83"/>
      <c r="L41" s="83"/>
    </row>
    <row r="42" spans="3:5" ht="12.75">
      <c r="C42" s="84"/>
      <c r="D42" s="84"/>
      <c r="E42" s="84"/>
    </row>
    <row r="46" spans="2:12" ht="18">
      <c r="B46" s="141" t="s">
        <v>120</v>
      </c>
      <c r="C46" s="141"/>
      <c r="D46" s="141"/>
      <c r="E46" s="141"/>
      <c r="F46" s="141"/>
      <c r="G46" s="141"/>
      <c r="H46" s="141"/>
      <c r="I46" s="141"/>
      <c r="J46" s="141"/>
      <c r="K46" s="141"/>
      <c r="L46" s="141"/>
    </row>
    <row r="48" spans="2:12" ht="12.75" customHeight="1">
      <c r="B48" s="142" t="s">
        <v>60</v>
      </c>
      <c r="C48" s="148" t="s">
        <v>202</v>
      </c>
      <c r="D48" s="148"/>
      <c r="E48" s="148"/>
      <c r="F48" s="53" t="s">
        <v>70</v>
      </c>
      <c r="G48" s="53"/>
      <c r="H48" s="53"/>
      <c r="I48" s="146" t="s">
        <v>179</v>
      </c>
      <c r="J48" s="142" t="s">
        <v>73</v>
      </c>
      <c r="K48" s="142" t="s">
        <v>74</v>
      </c>
      <c r="L48" s="144" t="s">
        <v>180</v>
      </c>
    </row>
    <row r="49" spans="2:12" ht="12.75">
      <c r="B49" s="143"/>
      <c r="C49" s="85" t="s">
        <v>181</v>
      </c>
      <c r="D49" s="85" t="s">
        <v>72</v>
      </c>
      <c r="E49" s="85" t="s">
        <v>77</v>
      </c>
      <c r="F49" s="53" t="s">
        <v>71</v>
      </c>
      <c r="G49" s="53" t="s">
        <v>72</v>
      </c>
      <c r="H49" s="53" t="s">
        <v>77</v>
      </c>
      <c r="I49" s="143"/>
      <c r="J49" s="143"/>
      <c r="K49" s="143"/>
      <c r="L49" s="145"/>
    </row>
    <row r="50" spans="2:12" ht="15" customHeight="1">
      <c r="B50" s="2" t="s">
        <v>61</v>
      </c>
      <c r="C50" s="101">
        <v>80.7647862170396</v>
      </c>
      <c r="D50" s="101">
        <v>7.605840949679588</v>
      </c>
      <c r="E50" s="101">
        <v>11.629372833280806</v>
      </c>
      <c r="F50" s="10">
        <v>7688</v>
      </c>
      <c r="G50" s="10">
        <v>724</v>
      </c>
      <c r="H50" s="45">
        <v>1107</v>
      </c>
      <c r="I50" s="45">
        <v>9519</v>
      </c>
      <c r="J50" s="111">
        <v>1.0235318836012186</v>
      </c>
      <c r="K50" s="46">
        <v>45.29363062780141</v>
      </c>
      <c r="L50" s="69">
        <v>46.35947507161143</v>
      </c>
    </row>
    <row r="51" spans="2:12" ht="15" customHeight="1">
      <c r="B51" s="3" t="s">
        <v>62</v>
      </c>
      <c r="C51" s="101">
        <v>93.0955836616214</v>
      </c>
      <c r="D51" s="101">
        <v>6.157992950445781</v>
      </c>
      <c r="E51" s="101">
        <v>0.7464233879328219</v>
      </c>
      <c r="F51" s="10">
        <v>8980</v>
      </c>
      <c r="G51" s="10">
        <v>594</v>
      </c>
      <c r="H51" s="45">
        <v>72</v>
      </c>
      <c r="I51" s="45">
        <v>9646</v>
      </c>
      <c r="J51" s="111">
        <v>1.0321376736471075</v>
      </c>
      <c r="K51" s="46">
        <v>40.759927996146274</v>
      </c>
      <c r="L51" s="69">
        <v>42.06985725996602</v>
      </c>
    </row>
    <row r="52" spans="2:12" ht="15" customHeight="1">
      <c r="B52" s="2" t="s">
        <v>63</v>
      </c>
      <c r="C52" s="101">
        <v>71.23046875</v>
      </c>
      <c r="D52" s="101">
        <v>16.81640625</v>
      </c>
      <c r="E52" s="101">
        <v>11.953125</v>
      </c>
      <c r="F52" s="10">
        <v>3647</v>
      </c>
      <c r="G52" s="10">
        <v>861</v>
      </c>
      <c r="H52" s="45">
        <v>612</v>
      </c>
      <c r="I52" s="45">
        <v>5120</v>
      </c>
      <c r="J52" s="111">
        <v>1.0919921875</v>
      </c>
      <c r="K52" s="46">
        <v>35.99853755941165</v>
      </c>
      <c r="L52" s="69">
        <v>39.31012177630284</v>
      </c>
    </row>
    <row r="53" spans="2:12" ht="15" customHeight="1">
      <c r="B53" s="2" t="s">
        <v>64</v>
      </c>
      <c r="C53" s="101">
        <v>64.74543707973103</v>
      </c>
      <c r="D53" s="101">
        <v>33.47742555235351</v>
      </c>
      <c r="E53" s="101">
        <v>1.7771373679154658</v>
      </c>
      <c r="F53" s="10">
        <v>1348</v>
      </c>
      <c r="G53" s="10">
        <v>697</v>
      </c>
      <c r="H53" s="45">
        <v>37</v>
      </c>
      <c r="I53" s="45">
        <v>2082</v>
      </c>
      <c r="J53" s="111">
        <v>1.175792507204611</v>
      </c>
      <c r="K53" s="46">
        <v>33.29761543013418</v>
      </c>
      <c r="L53" s="69">
        <v>39.151086730532406</v>
      </c>
    </row>
    <row r="54" spans="2:12" ht="15" customHeight="1">
      <c r="B54" s="2" t="s">
        <v>65</v>
      </c>
      <c r="C54" s="101">
        <v>78.59922178988327</v>
      </c>
      <c r="D54" s="101">
        <v>20.17787659811006</v>
      </c>
      <c r="E54" s="101">
        <v>1.2229016120066705</v>
      </c>
      <c r="F54" s="10">
        <v>1414</v>
      </c>
      <c r="G54" s="10">
        <v>363</v>
      </c>
      <c r="H54" s="45">
        <v>22</v>
      </c>
      <c r="I54" s="45">
        <v>1799</v>
      </c>
      <c r="J54" s="111">
        <v>1.0611450806003335</v>
      </c>
      <c r="K54" s="46">
        <v>36.10854642527398</v>
      </c>
      <c r="L54" s="69">
        <v>38.31640640680824</v>
      </c>
    </row>
    <row r="55" spans="2:12" ht="15" customHeight="1">
      <c r="B55" s="2" t="s">
        <v>66</v>
      </c>
      <c r="C55" s="101">
        <v>68.48234410217881</v>
      </c>
      <c r="D55" s="101">
        <v>12.49060856498873</v>
      </c>
      <c r="E55" s="101">
        <v>19.027047332832456</v>
      </c>
      <c r="F55" s="10">
        <v>7292</v>
      </c>
      <c r="G55" s="10">
        <v>1330</v>
      </c>
      <c r="H55" s="45">
        <v>2026</v>
      </c>
      <c r="I55" s="45">
        <v>10648</v>
      </c>
      <c r="J55" s="111">
        <v>1.018313298271976</v>
      </c>
      <c r="K55" s="46">
        <v>50.42406792663696</v>
      </c>
      <c r="L55" s="69">
        <v>51.34749892266384</v>
      </c>
    </row>
    <row r="56" spans="2:12" ht="15" customHeight="1">
      <c r="B56" s="2" t="s">
        <v>67</v>
      </c>
      <c r="C56" s="101">
        <v>73.7780548628429</v>
      </c>
      <c r="D56" s="101">
        <v>23.428927680798004</v>
      </c>
      <c r="E56" s="101">
        <v>2.7930174563591024</v>
      </c>
      <c r="F56" s="10">
        <v>5917</v>
      </c>
      <c r="G56" s="10">
        <v>1879</v>
      </c>
      <c r="H56" s="45">
        <v>224</v>
      </c>
      <c r="I56" s="45">
        <v>8020</v>
      </c>
      <c r="J56" s="111">
        <v>1.040274314214464</v>
      </c>
      <c r="K56" s="46">
        <v>48.40218473701681</v>
      </c>
      <c r="L56" s="69">
        <v>50.351549533781956</v>
      </c>
    </row>
    <row r="57" spans="2:12" ht="15" customHeight="1">
      <c r="B57" s="2" t="s">
        <v>68</v>
      </c>
      <c r="C57" s="101">
        <v>61.907916528651874</v>
      </c>
      <c r="D57" s="101">
        <v>37.52898310698907</v>
      </c>
      <c r="E57" s="101">
        <v>0.5631003643590593</v>
      </c>
      <c r="F57" s="10">
        <v>1869</v>
      </c>
      <c r="G57" s="10">
        <v>1133</v>
      </c>
      <c r="H57" s="45">
        <v>17</v>
      </c>
      <c r="I57" s="45">
        <v>3019</v>
      </c>
      <c r="J57" s="111">
        <v>1.0953958264325936</v>
      </c>
      <c r="K57" s="46">
        <v>37.019779033978736</v>
      </c>
      <c r="L57" s="69">
        <v>40.55131144927714</v>
      </c>
    </row>
    <row r="58" spans="2:12" ht="15" customHeight="1">
      <c r="B58" s="2" t="s">
        <v>69</v>
      </c>
      <c r="C58" s="101">
        <v>74.67076382791923</v>
      </c>
      <c r="D58" s="101">
        <v>24.40737489025461</v>
      </c>
      <c r="E58" s="101">
        <v>0.9218612818261633</v>
      </c>
      <c r="F58" s="10">
        <v>1701</v>
      </c>
      <c r="G58" s="10">
        <v>556</v>
      </c>
      <c r="H58" s="45">
        <v>21</v>
      </c>
      <c r="I58" s="45">
        <v>2278</v>
      </c>
      <c r="J58" s="111">
        <v>1.057945566286216</v>
      </c>
      <c r="K58" s="46">
        <v>49.9890278692122</v>
      </c>
      <c r="L58" s="69">
        <v>52.88567039719114</v>
      </c>
    </row>
    <row r="59" spans="2:12" ht="15" customHeight="1">
      <c r="B59" s="15" t="s">
        <v>78</v>
      </c>
      <c r="C59" s="101">
        <v>76.45354971130422</v>
      </c>
      <c r="D59" s="101">
        <v>15.608754867545223</v>
      </c>
      <c r="E59" s="101">
        <v>7.937695421150563</v>
      </c>
      <c r="F59" s="37">
        <v>39856</v>
      </c>
      <c r="G59" s="37">
        <v>8137</v>
      </c>
      <c r="H59" s="37">
        <v>4138</v>
      </c>
      <c r="I59" s="10">
        <v>52131</v>
      </c>
      <c r="J59" s="105">
        <v>1.0464437962755218</v>
      </c>
      <c r="K59" s="44">
        <v>43.744783793963386</v>
      </c>
      <c r="L59" s="69">
        <v>45.77645762060697</v>
      </c>
    </row>
    <row r="60" spans="2:12" ht="24.75" customHeight="1">
      <c r="B60" s="149" t="s">
        <v>145</v>
      </c>
      <c r="C60" s="149"/>
      <c r="D60" s="149"/>
      <c r="E60" s="149"/>
      <c r="F60" s="149"/>
      <c r="G60" s="149"/>
      <c r="H60" s="149"/>
      <c r="I60" s="149"/>
      <c r="J60" s="149"/>
      <c r="K60" s="149"/>
      <c r="L60" s="149"/>
    </row>
    <row r="61" spans="3:12" ht="15" customHeight="1">
      <c r="C61" s="83"/>
      <c r="D61" s="83"/>
      <c r="E61" s="83"/>
      <c r="J61" s="83"/>
      <c r="K61" s="83"/>
      <c r="L61" s="83"/>
    </row>
    <row r="62" spans="2:12" ht="12.75">
      <c r="B62" s="90" t="s">
        <v>201</v>
      </c>
      <c r="C62" s="83"/>
      <c r="D62" s="83"/>
      <c r="E62" s="83"/>
      <c r="J62" s="83"/>
      <c r="K62" s="83"/>
      <c r="L62" s="83"/>
    </row>
    <row r="63" spans="3:5" ht="12.75">
      <c r="C63" s="84"/>
      <c r="D63" s="84"/>
      <c r="E63" s="84"/>
    </row>
    <row r="67" spans="2:12" ht="18">
      <c r="B67" s="141" t="s">
        <v>124</v>
      </c>
      <c r="C67" s="141"/>
      <c r="D67" s="141"/>
      <c r="E67" s="141"/>
      <c r="F67" s="141"/>
      <c r="G67" s="141"/>
      <c r="H67" s="141"/>
      <c r="I67" s="141"/>
      <c r="J67" s="141"/>
      <c r="K67" s="141"/>
      <c r="L67" s="141"/>
    </row>
    <row r="69" spans="2:12" ht="12.75" customHeight="1">
      <c r="B69" s="142" t="s">
        <v>60</v>
      </c>
      <c r="C69" s="148" t="s">
        <v>202</v>
      </c>
      <c r="D69" s="148"/>
      <c r="E69" s="148"/>
      <c r="F69" s="53" t="s">
        <v>70</v>
      </c>
      <c r="G69" s="53"/>
      <c r="H69" s="53"/>
      <c r="I69" s="146" t="s">
        <v>179</v>
      </c>
      <c r="J69" s="142" t="s">
        <v>73</v>
      </c>
      <c r="K69" s="142" t="s">
        <v>74</v>
      </c>
      <c r="L69" s="144" t="s">
        <v>180</v>
      </c>
    </row>
    <row r="70" spans="2:12" ht="12.75">
      <c r="B70" s="143"/>
      <c r="C70" s="85" t="s">
        <v>181</v>
      </c>
      <c r="D70" s="85" t="s">
        <v>72</v>
      </c>
      <c r="E70" s="85" t="s">
        <v>77</v>
      </c>
      <c r="F70" s="53" t="s">
        <v>71</v>
      </c>
      <c r="G70" s="53" t="s">
        <v>72</v>
      </c>
      <c r="H70" s="53" t="s">
        <v>77</v>
      </c>
      <c r="I70" s="143"/>
      <c r="J70" s="143"/>
      <c r="K70" s="143"/>
      <c r="L70" s="145"/>
    </row>
    <row r="71" spans="2:14" ht="15" customHeight="1">
      <c r="B71" s="2" t="s">
        <v>61</v>
      </c>
      <c r="C71" s="101">
        <v>81.13128783135045</v>
      </c>
      <c r="D71" s="101">
        <v>4.571070757670633</v>
      </c>
      <c r="E71" s="101">
        <v>14.297641410978919</v>
      </c>
      <c r="F71" s="10">
        <v>7774</v>
      </c>
      <c r="G71" s="10">
        <v>438</v>
      </c>
      <c r="H71" s="45">
        <v>1370</v>
      </c>
      <c r="I71" s="45">
        <v>9582</v>
      </c>
      <c r="J71" s="111">
        <v>1.0165936130244209</v>
      </c>
      <c r="K71" s="46">
        <v>45.164027149321264</v>
      </c>
      <c r="L71" s="69">
        <v>45.91346153846154</v>
      </c>
      <c r="M71" s="107"/>
      <c r="N71" s="84"/>
    </row>
    <row r="72" spans="2:14" ht="15" customHeight="1">
      <c r="B72" s="3" t="s">
        <v>62</v>
      </c>
      <c r="C72" s="101">
        <v>92.90965857588881</v>
      </c>
      <c r="D72" s="101">
        <v>6.395407392486655</v>
      </c>
      <c r="E72" s="101">
        <v>0.6949340316245342</v>
      </c>
      <c r="F72" s="10">
        <v>9225</v>
      </c>
      <c r="G72" s="10">
        <v>635</v>
      </c>
      <c r="H72" s="45">
        <v>69</v>
      </c>
      <c r="I72" s="45">
        <v>9929</v>
      </c>
      <c r="J72" s="111">
        <v>1.0780541847114513</v>
      </c>
      <c r="K72" s="46">
        <v>41.71585824422831</v>
      </c>
      <c r="L72" s="69">
        <v>44.971955549020024</v>
      </c>
      <c r="M72" s="107"/>
      <c r="N72" s="84"/>
    </row>
    <row r="73" spans="2:14" ht="15" customHeight="1">
      <c r="B73" s="2" t="s">
        <v>63</v>
      </c>
      <c r="C73" s="101">
        <v>60.81386586284853</v>
      </c>
      <c r="D73" s="101">
        <v>20.233609645817634</v>
      </c>
      <c r="E73" s="101">
        <v>18.952524491333836</v>
      </c>
      <c r="F73" s="10">
        <v>3228</v>
      </c>
      <c r="G73" s="10">
        <v>1074</v>
      </c>
      <c r="H73" s="45">
        <v>1006</v>
      </c>
      <c r="I73" s="45">
        <v>5308</v>
      </c>
      <c r="J73" s="111">
        <v>1.0928786737000753</v>
      </c>
      <c r="K73" s="46">
        <v>37.1297863708222</v>
      </c>
      <c r="L73" s="69">
        <v>40.578351683711304</v>
      </c>
      <c r="M73" s="107"/>
      <c r="N73" s="84"/>
    </row>
    <row r="74" spans="2:14" ht="15" customHeight="1">
      <c r="B74" s="2" t="s">
        <v>64</v>
      </c>
      <c r="C74" s="101">
        <v>63.807813201616526</v>
      </c>
      <c r="D74" s="101">
        <v>29.36686124831612</v>
      </c>
      <c r="E74" s="101">
        <v>6.8253255500673555</v>
      </c>
      <c r="F74" s="10">
        <v>1421</v>
      </c>
      <c r="G74" s="10">
        <v>654</v>
      </c>
      <c r="H74" s="45">
        <v>152</v>
      </c>
      <c r="I74" s="45">
        <v>2227</v>
      </c>
      <c r="J74" s="111">
        <v>1.1944319712617872</v>
      </c>
      <c r="K74" s="46">
        <v>35.696539343132386</v>
      </c>
      <c r="L74" s="69">
        <v>42.63708785484156</v>
      </c>
      <c r="M74" s="107"/>
      <c r="N74" s="84"/>
    </row>
    <row r="75" spans="2:14" ht="15" customHeight="1">
      <c r="B75" s="2" t="s">
        <v>65</v>
      </c>
      <c r="C75" s="101">
        <v>79.11908646003262</v>
      </c>
      <c r="D75" s="101">
        <v>18.8689505165851</v>
      </c>
      <c r="E75" s="101">
        <v>2.011963023382273</v>
      </c>
      <c r="F75" s="10">
        <v>1455</v>
      </c>
      <c r="G75" s="10">
        <v>347</v>
      </c>
      <c r="H75" s="45">
        <v>37</v>
      </c>
      <c r="I75" s="45">
        <v>1839</v>
      </c>
      <c r="J75" s="111">
        <v>1.082653616095704</v>
      </c>
      <c r="K75" s="46">
        <v>37.066897788885974</v>
      </c>
      <c r="L75" s="69">
        <v>40.13061092858726</v>
      </c>
      <c r="M75" s="107"/>
      <c r="N75" s="84"/>
    </row>
    <row r="76" spans="2:14" ht="15" customHeight="1">
      <c r="B76" s="2" t="s">
        <v>66</v>
      </c>
      <c r="C76" s="101">
        <v>70.17738359201773</v>
      </c>
      <c r="D76" s="101">
        <v>11.382113821138212</v>
      </c>
      <c r="E76" s="101">
        <v>18.44050258684405</v>
      </c>
      <c r="F76" s="10">
        <v>7596</v>
      </c>
      <c r="G76" s="10">
        <v>1232</v>
      </c>
      <c r="H76" s="45">
        <v>1996</v>
      </c>
      <c r="I76" s="45">
        <v>10824</v>
      </c>
      <c r="J76" s="111">
        <v>1.0379711751662972</v>
      </c>
      <c r="K76" s="46">
        <v>51.06310709382799</v>
      </c>
      <c r="L76" s="69">
        <v>53.002033277823124</v>
      </c>
      <c r="M76" s="107"/>
      <c r="N76" s="84"/>
    </row>
    <row r="77" spans="2:14" ht="15" customHeight="1">
      <c r="B77" s="2" t="s">
        <v>67</v>
      </c>
      <c r="C77" s="101">
        <v>73.68016401845207</v>
      </c>
      <c r="D77" s="101">
        <v>22.334700153767297</v>
      </c>
      <c r="E77" s="101">
        <v>3.9851358277806255</v>
      </c>
      <c r="F77" s="10">
        <v>5750</v>
      </c>
      <c r="G77" s="10">
        <v>1743</v>
      </c>
      <c r="H77" s="45">
        <v>311</v>
      </c>
      <c r="I77" s="45">
        <v>7804</v>
      </c>
      <c r="J77" s="111">
        <v>1.0762429523321373</v>
      </c>
      <c r="K77" s="46">
        <v>47.210560065818925</v>
      </c>
      <c r="L77" s="69">
        <v>50.81003254649066</v>
      </c>
      <c r="M77" s="107"/>
      <c r="N77" s="84"/>
    </row>
    <row r="78" spans="2:14" ht="15" customHeight="1">
      <c r="B78" s="2" t="s">
        <v>68</v>
      </c>
      <c r="C78" s="101">
        <v>70.9461611978337</v>
      </c>
      <c r="D78" s="101">
        <v>27.492832112137624</v>
      </c>
      <c r="E78" s="101">
        <v>1.5610066900286717</v>
      </c>
      <c r="F78" s="10">
        <v>2227</v>
      </c>
      <c r="G78" s="10">
        <v>863</v>
      </c>
      <c r="H78" s="45">
        <v>49</v>
      </c>
      <c r="I78" s="45">
        <v>3139</v>
      </c>
      <c r="J78" s="111">
        <v>1.0834660719974514</v>
      </c>
      <c r="K78" s="46">
        <v>37.88454807680703</v>
      </c>
      <c r="L78" s="69">
        <v>41.04662249417671</v>
      </c>
      <c r="M78" s="107"/>
      <c r="N78" s="84"/>
    </row>
    <row r="79" spans="2:14" ht="15" customHeight="1">
      <c r="B79" s="2" t="s">
        <v>69</v>
      </c>
      <c r="C79" s="101">
        <v>76.53654485049834</v>
      </c>
      <c r="D79" s="101">
        <v>22.466777408637874</v>
      </c>
      <c r="E79" s="101">
        <v>0.9966777408637874</v>
      </c>
      <c r="F79" s="10">
        <v>1843</v>
      </c>
      <c r="G79" s="10">
        <v>541</v>
      </c>
      <c r="H79" s="45">
        <v>24</v>
      </c>
      <c r="I79" s="45">
        <v>2408</v>
      </c>
      <c r="J79" s="111">
        <v>1.101328903654485</v>
      </c>
      <c r="K79" s="46">
        <v>52.66726449552722</v>
      </c>
      <c r="L79" s="69">
        <v>58.00398066533978</v>
      </c>
      <c r="M79" s="107"/>
      <c r="N79" s="84"/>
    </row>
    <row r="80" spans="2:14" ht="15" customHeight="1">
      <c r="B80" s="15" t="s">
        <v>78</v>
      </c>
      <c r="C80" s="101">
        <v>76.36449302676216</v>
      </c>
      <c r="D80" s="101">
        <v>14.18582736524689</v>
      </c>
      <c r="E80" s="101">
        <v>9.449679607990953</v>
      </c>
      <c r="F80" s="10">
        <v>40519</v>
      </c>
      <c r="G80" s="10">
        <v>7527</v>
      </c>
      <c r="H80" s="10">
        <v>5014</v>
      </c>
      <c r="I80" s="10">
        <v>53060</v>
      </c>
      <c r="J80" s="105">
        <v>1.0667930152538319</v>
      </c>
      <c r="K80" s="44">
        <v>44.32503761397737</v>
      </c>
      <c r="L80" s="69">
        <v>47.28564052745443</v>
      </c>
      <c r="M80" s="107"/>
      <c r="N80" s="84"/>
    </row>
    <row r="81" spans="2:12" ht="24.75" customHeight="1">
      <c r="B81" s="149" t="s">
        <v>146</v>
      </c>
      <c r="C81" s="149"/>
      <c r="D81" s="149"/>
      <c r="E81" s="149"/>
      <c r="F81" s="149"/>
      <c r="G81" s="149"/>
      <c r="H81" s="149"/>
      <c r="I81" s="149"/>
      <c r="J81" s="149"/>
      <c r="K81" s="149"/>
      <c r="L81" s="149"/>
    </row>
    <row r="82" spans="3:12" ht="15" customHeight="1">
      <c r="C82" s="83"/>
      <c r="D82" s="83"/>
      <c r="E82" s="83"/>
      <c r="J82" s="83"/>
      <c r="K82" s="83"/>
      <c r="L82" s="83"/>
    </row>
    <row r="83" spans="2:12" ht="12.75">
      <c r="B83" s="90" t="s">
        <v>201</v>
      </c>
      <c r="C83" s="83"/>
      <c r="D83" s="83"/>
      <c r="E83" s="83"/>
      <c r="J83" s="83"/>
      <c r="K83" s="83"/>
      <c r="L83" s="83"/>
    </row>
    <row r="84" spans="3:5" ht="12.75">
      <c r="C84" s="84"/>
      <c r="D84" s="84"/>
      <c r="E84" s="84"/>
    </row>
    <row r="88" spans="2:12" ht="18">
      <c r="B88" s="141" t="s">
        <v>212</v>
      </c>
      <c r="C88" s="141"/>
      <c r="D88" s="141"/>
      <c r="E88" s="141"/>
      <c r="F88" s="141"/>
      <c r="G88" s="141"/>
      <c r="H88" s="141"/>
      <c r="I88" s="141"/>
      <c r="J88" s="141"/>
      <c r="K88" s="141"/>
      <c r="L88" s="141"/>
    </row>
    <row r="90" spans="2:12" ht="12.75" customHeight="1">
      <c r="B90" s="142" t="s">
        <v>60</v>
      </c>
      <c r="C90" s="148" t="s">
        <v>202</v>
      </c>
      <c r="D90" s="148"/>
      <c r="E90" s="148"/>
      <c r="F90" s="53" t="s">
        <v>70</v>
      </c>
      <c r="G90" s="53"/>
      <c r="H90" s="53"/>
      <c r="I90" s="146" t="s">
        <v>179</v>
      </c>
      <c r="J90" s="142" t="s">
        <v>73</v>
      </c>
      <c r="K90" s="142" t="s">
        <v>74</v>
      </c>
      <c r="L90" s="144" t="s">
        <v>180</v>
      </c>
    </row>
    <row r="91" spans="2:12" ht="12.75">
      <c r="B91" s="143"/>
      <c r="C91" s="85" t="s">
        <v>181</v>
      </c>
      <c r="D91" s="85" t="s">
        <v>72</v>
      </c>
      <c r="E91" s="85" t="s">
        <v>77</v>
      </c>
      <c r="F91" s="53" t="s">
        <v>71</v>
      </c>
      <c r="G91" s="53" t="s">
        <v>72</v>
      </c>
      <c r="H91" s="53" t="s">
        <v>77</v>
      </c>
      <c r="I91" s="143"/>
      <c r="J91" s="143"/>
      <c r="K91" s="143"/>
      <c r="L91" s="145"/>
    </row>
    <row r="92" spans="2:14" ht="15" customHeight="1">
      <c r="B92" s="2" t="s">
        <v>61</v>
      </c>
      <c r="C92" s="101">
        <v>82.86664520974145</v>
      </c>
      <c r="D92" s="101">
        <v>4.151915030576118</v>
      </c>
      <c r="E92" s="101">
        <v>12.981439759682438</v>
      </c>
      <c r="F92" s="10">
        <v>7724</v>
      </c>
      <c r="G92" s="10">
        <v>387</v>
      </c>
      <c r="H92" s="45">
        <v>1210</v>
      </c>
      <c r="I92" s="45">
        <v>9321</v>
      </c>
      <c r="J92" s="111">
        <v>1.0021456925222616</v>
      </c>
      <c r="K92" s="46">
        <v>43.90526524036967</v>
      </c>
      <c r="L92" s="69">
        <v>43.99947243968385</v>
      </c>
      <c r="M92" s="107"/>
      <c r="N92" s="84"/>
    </row>
    <row r="93" spans="2:14" ht="15" customHeight="1">
      <c r="B93" s="3" t="s">
        <v>62</v>
      </c>
      <c r="C93" s="101">
        <v>94.6396233248823</v>
      </c>
      <c r="D93" s="101">
        <v>5.161173487866715</v>
      </c>
      <c r="E93" s="101">
        <v>0.199203187250996</v>
      </c>
      <c r="F93" s="10">
        <v>10452</v>
      </c>
      <c r="G93" s="10">
        <v>570</v>
      </c>
      <c r="H93" s="45">
        <v>22</v>
      </c>
      <c r="I93" s="45">
        <v>11044</v>
      </c>
      <c r="J93" s="111">
        <v>1.0954364360738862</v>
      </c>
      <c r="K93" s="46">
        <v>46.09137310056717</v>
      </c>
      <c r="L93" s="69">
        <v>50.490169483037086</v>
      </c>
      <c r="M93" s="107"/>
      <c r="N93" s="84"/>
    </row>
    <row r="94" spans="2:14" ht="15" customHeight="1">
      <c r="B94" s="2" t="s">
        <v>63</v>
      </c>
      <c r="C94" s="101">
        <v>68.13941207533885</v>
      </c>
      <c r="D94" s="101">
        <v>15.331807780320366</v>
      </c>
      <c r="E94" s="101">
        <v>16.528780144340786</v>
      </c>
      <c r="F94" s="10">
        <v>3871</v>
      </c>
      <c r="G94" s="10">
        <v>871</v>
      </c>
      <c r="H94" s="45">
        <v>939</v>
      </c>
      <c r="I94" s="45">
        <v>5681</v>
      </c>
      <c r="J94" s="111">
        <v>1.08572434430558</v>
      </c>
      <c r="K94" s="46">
        <v>39.55026455026455</v>
      </c>
      <c r="L94" s="69">
        <v>42.9406850459482</v>
      </c>
      <c r="M94" s="107"/>
      <c r="N94" s="84"/>
    </row>
    <row r="95" spans="2:14" ht="15" customHeight="1">
      <c r="B95" s="2" t="s">
        <v>64</v>
      </c>
      <c r="C95" s="101">
        <v>65.39115646258503</v>
      </c>
      <c r="D95" s="101">
        <v>28.571428571428573</v>
      </c>
      <c r="E95" s="101">
        <v>6.037414965986395</v>
      </c>
      <c r="F95" s="10">
        <v>1538</v>
      </c>
      <c r="G95" s="10">
        <v>672</v>
      </c>
      <c r="H95" s="45">
        <v>142</v>
      </c>
      <c r="I95" s="45">
        <v>2352</v>
      </c>
      <c r="J95" s="111">
        <v>1.1415816326530612</v>
      </c>
      <c r="K95" s="46">
        <v>37.68385298170282</v>
      </c>
      <c r="L95" s="69">
        <v>43.019194411510234</v>
      </c>
      <c r="M95" s="107"/>
      <c r="N95" s="84"/>
    </row>
    <row r="96" spans="2:14" ht="15" customHeight="1">
      <c r="B96" s="2" t="s">
        <v>65</v>
      </c>
      <c r="C96" s="101">
        <v>77.78384279475982</v>
      </c>
      <c r="D96" s="101">
        <v>19.978165938864628</v>
      </c>
      <c r="E96" s="101">
        <v>2.2379912663755457</v>
      </c>
      <c r="F96" s="10">
        <v>1425</v>
      </c>
      <c r="G96" s="10">
        <v>366</v>
      </c>
      <c r="H96" s="45">
        <v>41</v>
      </c>
      <c r="I96" s="45">
        <v>1832</v>
      </c>
      <c r="J96" s="111">
        <v>1.0562227074235808</v>
      </c>
      <c r="K96" s="46">
        <v>37.15647500253524</v>
      </c>
      <c r="L96" s="69">
        <v>39.24551262549437</v>
      </c>
      <c r="M96" s="107"/>
      <c r="N96" s="84"/>
    </row>
    <row r="97" spans="2:14" ht="15" customHeight="1">
      <c r="B97" s="2" t="s">
        <v>66</v>
      </c>
      <c r="C97" s="101">
        <v>72.27041044442457</v>
      </c>
      <c r="D97" s="101">
        <v>10.945184655280336</v>
      </c>
      <c r="E97" s="101">
        <v>16.78440490029509</v>
      </c>
      <c r="F97" s="10">
        <v>8082</v>
      </c>
      <c r="G97" s="10">
        <v>1224</v>
      </c>
      <c r="H97" s="45">
        <v>1877</v>
      </c>
      <c r="I97" s="45">
        <v>11183</v>
      </c>
      <c r="J97" s="111">
        <v>1.0337118841098096</v>
      </c>
      <c r="K97" s="46">
        <v>52.454817934922815</v>
      </c>
      <c r="L97" s="69">
        <v>54.223168678146095</v>
      </c>
      <c r="M97" s="107"/>
      <c r="N97" s="84"/>
    </row>
    <row r="98" spans="2:14" ht="15" customHeight="1">
      <c r="B98" s="2" t="s">
        <v>67</v>
      </c>
      <c r="C98" s="101">
        <v>72.58148631029987</v>
      </c>
      <c r="D98" s="101">
        <v>22.659713168187743</v>
      </c>
      <c r="E98" s="101">
        <v>4.758800521512386</v>
      </c>
      <c r="F98" s="10">
        <v>5567</v>
      </c>
      <c r="G98" s="10">
        <v>1738</v>
      </c>
      <c r="H98" s="45">
        <v>365</v>
      </c>
      <c r="I98" s="45">
        <v>7670</v>
      </c>
      <c r="J98" s="111">
        <v>1.116818774445893</v>
      </c>
      <c r="K98" s="46">
        <v>46.68374955111779</v>
      </c>
      <c r="L98" s="69">
        <v>52.13728796021838</v>
      </c>
      <c r="M98" s="107"/>
      <c r="N98" s="84"/>
    </row>
    <row r="99" spans="2:14" ht="15" customHeight="1">
      <c r="B99" s="2" t="s">
        <v>68</v>
      </c>
      <c r="C99" s="101">
        <v>77.89414095669403</v>
      </c>
      <c r="D99" s="101">
        <v>21.652986130767054</v>
      </c>
      <c r="E99" s="101">
        <v>0.45287291253891876</v>
      </c>
      <c r="F99" s="10">
        <v>2752</v>
      </c>
      <c r="G99" s="10">
        <v>765</v>
      </c>
      <c r="H99" s="45">
        <v>16</v>
      </c>
      <c r="I99" s="45">
        <v>3533</v>
      </c>
      <c r="J99" s="111">
        <v>1.0823662609680158</v>
      </c>
      <c r="K99" s="46">
        <v>42.12521909167869</v>
      </c>
      <c r="L99" s="69">
        <v>45.59491588071874</v>
      </c>
      <c r="M99" s="107"/>
      <c r="N99" s="84"/>
    </row>
    <row r="100" spans="2:14" ht="15" customHeight="1">
      <c r="B100" s="2" t="s">
        <v>69</v>
      </c>
      <c r="C100" s="101">
        <v>71.92743764172336</v>
      </c>
      <c r="D100" s="101">
        <v>26.71201814058957</v>
      </c>
      <c r="E100" s="101">
        <v>1.3605442176870748</v>
      </c>
      <c r="F100" s="10">
        <v>1586</v>
      </c>
      <c r="G100" s="10">
        <v>589</v>
      </c>
      <c r="H100" s="45">
        <v>30</v>
      </c>
      <c r="I100" s="45">
        <v>2205</v>
      </c>
      <c r="J100" s="111">
        <v>1.1129251700680272</v>
      </c>
      <c r="K100" s="46">
        <v>48.11678959542618</v>
      </c>
      <c r="L100" s="69">
        <v>53.550386243617154</v>
      </c>
      <c r="M100" s="107"/>
      <c r="N100" s="84"/>
    </row>
    <row r="101" spans="2:14" ht="15" customHeight="1">
      <c r="B101" s="15" t="s">
        <v>78</v>
      </c>
      <c r="C101" s="101">
        <v>78.43162291822476</v>
      </c>
      <c r="D101" s="101">
        <v>13.100819029204137</v>
      </c>
      <c r="E101" s="101">
        <v>8.467558052571095</v>
      </c>
      <c r="F101" s="10">
        <v>42997</v>
      </c>
      <c r="G101" s="10">
        <v>7182</v>
      </c>
      <c r="H101" s="10">
        <v>4642</v>
      </c>
      <c r="I101" s="10">
        <v>54821</v>
      </c>
      <c r="J101" s="105">
        <v>1.0730287781379273</v>
      </c>
      <c r="K101" s="44">
        <v>45.6197152133512</v>
      </c>
      <c r="L101" s="69">
        <v>48.95126727438245</v>
      </c>
      <c r="M101" s="107"/>
      <c r="N101" s="84"/>
    </row>
    <row r="102" spans="2:12" ht="24.75" customHeight="1">
      <c r="B102" s="149" t="s">
        <v>222</v>
      </c>
      <c r="C102" s="149"/>
      <c r="D102" s="149"/>
      <c r="E102" s="149"/>
      <c r="F102" s="149"/>
      <c r="G102" s="149"/>
      <c r="H102" s="149"/>
      <c r="I102" s="149"/>
      <c r="J102" s="149"/>
      <c r="K102" s="149"/>
      <c r="L102" s="149"/>
    </row>
    <row r="103" spans="3:15" ht="15" customHeight="1">
      <c r="C103" s="83"/>
      <c r="D103" s="83"/>
      <c r="E103" s="83"/>
      <c r="J103" s="83"/>
      <c r="K103" s="119"/>
      <c r="L103" s="119"/>
      <c r="M103" s="119"/>
      <c r="N103" s="97"/>
      <c r="O103" s="97"/>
    </row>
    <row r="104" spans="2:15" ht="12.75">
      <c r="B104" s="6" t="s">
        <v>193</v>
      </c>
      <c r="J104" s="83"/>
      <c r="K104" s="119"/>
      <c r="L104" s="119"/>
      <c r="M104" s="119"/>
      <c r="N104" s="97"/>
      <c r="O104" s="97"/>
    </row>
    <row r="105" spans="2:15" ht="12.75">
      <c r="B105" s="90">
        <v>2008</v>
      </c>
      <c r="C105" s="90">
        <v>2009</v>
      </c>
      <c r="D105" s="90">
        <v>2010</v>
      </c>
      <c r="E105" s="90">
        <v>2011</v>
      </c>
      <c r="J105" s="91" t="s">
        <v>192</v>
      </c>
      <c r="K105" s="119"/>
      <c r="L105" s="119"/>
      <c r="M105" s="119"/>
      <c r="N105" s="97"/>
      <c r="O105" s="97"/>
    </row>
    <row r="107" spans="2:12" ht="12.75" customHeight="1">
      <c r="B107" s="151" t="s">
        <v>9</v>
      </c>
      <c r="C107" s="152"/>
      <c r="D107" s="152"/>
      <c r="E107" s="152"/>
      <c r="F107" s="152"/>
      <c r="G107" s="152"/>
      <c r="H107" s="152"/>
      <c r="I107" s="152"/>
      <c r="J107" s="152"/>
      <c r="K107" s="152"/>
      <c r="L107" s="152"/>
    </row>
    <row r="108" spans="2:12" ht="12.75">
      <c r="B108" s="152"/>
      <c r="C108" s="152"/>
      <c r="D108" s="152"/>
      <c r="E108" s="152"/>
      <c r="F108" s="152"/>
      <c r="G108" s="152"/>
      <c r="H108" s="152"/>
      <c r="I108" s="152"/>
      <c r="J108" s="152"/>
      <c r="K108" s="152"/>
      <c r="L108" s="152"/>
    </row>
    <row r="109" spans="2:12" ht="12.75">
      <c r="B109" s="152"/>
      <c r="C109" s="152"/>
      <c r="D109" s="152"/>
      <c r="E109" s="152"/>
      <c r="F109" s="152"/>
      <c r="G109" s="152"/>
      <c r="H109" s="152"/>
      <c r="I109" s="152"/>
      <c r="J109" s="152"/>
      <c r="K109" s="152"/>
      <c r="L109" s="152"/>
    </row>
    <row r="110" spans="2:12" ht="12.75">
      <c r="B110" s="152"/>
      <c r="C110" s="152"/>
      <c r="D110" s="152"/>
      <c r="E110" s="152"/>
      <c r="F110" s="152"/>
      <c r="G110" s="152"/>
      <c r="H110" s="152"/>
      <c r="I110" s="152"/>
      <c r="J110" s="152"/>
      <c r="K110" s="152"/>
      <c r="L110" s="152"/>
    </row>
    <row r="111" spans="2:12" ht="12.75">
      <c r="B111" s="152"/>
      <c r="C111" s="152"/>
      <c r="D111" s="152"/>
      <c r="E111" s="152"/>
      <c r="F111" s="152"/>
      <c r="G111" s="152"/>
      <c r="H111" s="152"/>
      <c r="I111" s="152"/>
      <c r="J111" s="152"/>
      <c r="K111" s="152"/>
      <c r="L111" s="152"/>
    </row>
    <row r="112" spans="2:12" ht="53.25" customHeight="1">
      <c r="B112" s="152"/>
      <c r="C112" s="152"/>
      <c r="D112" s="152"/>
      <c r="E112" s="152"/>
      <c r="F112" s="152"/>
      <c r="G112" s="152"/>
      <c r="H112" s="152"/>
      <c r="I112" s="152"/>
      <c r="J112" s="152"/>
      <c r="K112" s="152"/>
      <c r="L112" s="152"/>
    </row>
    <row r="113" spans="2:12" ht="15" customHeight="1" hidden="1">
      <c r="B113" s="147" t="s">
        <v>3</v>
      </c>
      <c r="C113" s="147"/>
      <c r="D113" s="147"/>
      <c r="E113" s="147"/>
      <c r="F113" s="147"/>
      <c r="G113" s="147"/>
      <c r="H113" s="147"/>
      <c r="I113" s="147"/>
      <c r="J113" s="147"/>
      <c r="K113" s="147"/>
      <c r="L113" s="147"/>
    </row>
    <row r="114" spans="2:12" ht="15" customHeight="1">
      <c r="B114" s="147"/>
      <c r="C114" s="147"/>
      <c r="D114" s="147"/>
      <c r="E114" s="147"/>
      <c r="F114" s="147"/>
      <c r="G114" s="147"/>
      <c r="H114" s="147"/>
      <c r="I114" s="147"/>
      <c r="J114" s="147"/>
      <c r="K114" s="147"/>
      <c r="L114" s="147"/>
    </row>
    <row r="115" spans="2:12" ht="15" customHeight="1">
      <c r="B115" s="147"/>
      <c r="C115" s="147"/>
      <c r="D115" s="147"/>
      <c r="E115" s="147"/>
      <c r="F115" s="147"/>
      <c r="G115" s="147"/>
      <c r="H115" s="147"/>
      <c r="I115" s="147"/>
      <c r="J115" s="147"/>
      <c r="K115" s="147"/>
      <c r="L115" s="147"/>
    </row>
    <row r="116" spans="2:12" ht="15" customHeight="1">
      <c r="B116" s="147"/>
      <c r="C116" s="147"/>
      <c r="D116" s="147"/>
      <c r="E116" s="147"/>
      <c r="F116" s="147"/>
      <c r="G116" s="147"/>
      <c r="H116" s="147"/>
      <c r="I116" s="147"/>
      <c r="J116" s="147"/>
      <c r="K116" s="147"/>
      <c r="L116" s="147"/>
    </row>
    <row r="117" spans="2:12" ht="15" customHeight="1">
      <c r="B117" s="147"/>
      <c r="C117" s="147"/>
      <c r="D117" s="147"/>
      <c r="E117" s="147"/>
      <c r="F117" s="147"/>
      <c r="G117" s="147"/>
      <c r="H117" s="147"/>
      <c r="I117" s="147"/>
      <c r="J117" s="147"/>
      <c r="K117" s="147"/>
      <c r="L117" s="147"/>
    </row>
    <row r="118" spans="2:12" ht="19.5" customHeight="1">
      <c r="B118" s="147"/>
      <c r="C118" s="147"/>
      <c r="D118" s="147"/>
      <c r="E118" s="147"/>
      <c r="F118" s="147"/>
      <c r="G118" s="147"/>
      <c r="H118" s="147"/>
      <c r="I118" s="147"/>
      <c r="J118" s="147"/>
      <c r="K118" s="147"/>
      <c r="L118" s="147"/>
    </row>
    <row r="119" spans="2:12" ht="24.75" customHeight="1" hidden="1">
      <c r="B119" s="147"/>
      <c r="C119" s="147"/>
      <c r="D119" s="147"/>
      <c r="E119" s="147"/>
      <c r="F119" s="147"/>
      <c r="G119" s="147"/>
      <c r="H119" s="147"/>
      <c r="I119" s="147"/>
      <c r="J119" s="147"/>
      <c r="K119" s="147"/>
      <c r="L119" s="147"/>
    </row>
    <row r="120" spans="2:12" ht="105" customHeight="1">
      <c r="B120" s="150" t="s">
        <v>4</v>
      </c>
      <c r="C120" s="150"/>
      <c r="D120" s="150"/>
      <c r="E120" s="150"/>
      <c r="F120" s="150"/>
      <c r="G120" s="150"/>
      <c r="H120" s="150"/>
      <c r="I120" s="150"/>
      <c r="J120" s="150"/>
      <c r="K120" s="150"/>
      <c r="L120" s="150"/>
    </row>
  </sheetData>
  <mergeCells count="43">
    <mergeCell ref="B102:L102"/>
    <mergeCell ref="B88:L88"/>
    <mergeCell ref="B90:B91"/>
    <mergeCell ref="C90:E90"/>
    <mergeCell ref="I90:I91"/>
    <mergeCell ref="J90:J91"/>
    <mergeCell ref="K90:K91"/>
    <mergeCell ref="L90:L91"/>
    <mergeCell ref="B120:L120"/>
    <mergeCell ref="B18:L18"/>
    <mergeCell ref="B107:L112"/>
    <mergeCell ref="L69:L70"/>
    <mergeCell ref="B81:L81"/>
    <mergeCell ref="J69:J70"/>
    <mergeCell ref="K69:K70"/>
    <mergeCell ref="B69:B70"/>
    <mergeCell ref="C69:E69"/>
    <mergeCell ref="I69:I70"/>
    <mergeCell ref="B4:L4"/>
    <mergeCell ref="C6:E6"/>
    <mergeCell ref="I6:I7"/>
    <mergeCell ref="J6:J7"/>
    <mergeCell ref="K6:K7"/>
    <mergeCell ref="B6:B7"/>
    <mergeCell ref="B113:L119"/>
    <mergeCell ref="L6:L7"/>
    <mergeCell ref="B25:L25"/>
    <mergeCell ref="B46:L46"/>
    <mergeCell ref="C27:E27"/>
    <mergeCell ref="B39:L39"/>
    <mergeCell ref="C48:E48"/>
    <mergeCell ref="B60:L60"/>
    <mergeCell ref="B48:B49"/>
    <mergeCell ref="B27:B28"/>
    <mergeCell ref="B67:L67"/>
    <mergeCell ref="J27:J28"/>
    <mergeCell ref="L27:L28"/>
    <mergeCell ref="L48:L49"/>
    <mergeCell ref="J48:J49"/>
    <mergeCell ref="K48:K49"/>
    <mergeCell ref="I27:I28"/>
    <mergeCell ref="K27:K28"/>
    <mergeCell ref="I48:I49"/>
  </mergeCells>
  <hyperlinks>
    <hyperlink ref="B105" location="Flujo!A1" display="Flujo!A1"/>
    <hyperlink ref="C105" location="Flujo!A24" display="Flujo!A24"/>
    <hyperlink ref="D105" location="Flujo!A42" display="Flujo!A42"/>
    <hyperlink ref="J105" location="ÍNDICE!A1" display="Índice"/>
    <hyperlink ref="B20" location="Flujo!J105" display="Volver"/>
    <hyperlink ref="E105" location="Flujo!A65" display="Flujo!A65"/>
    <hyperlink ref="B41" location="Flujo!J105" display="Volver"/>
    <hyperlink ref="B62" location="Flujo!J105" display="Volver"/>
    <hyperlink ref="B83" location="Flujo!J105" display="Volver"/>
  </hyperlinks>
  <printOptions/>
  <pageMargins left="0.75" right="0.75" top="1" bottom="1" header="0" footer="0"/>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3:T144"/>
  <sheetViews>
    <sheetView showGridLines="0" showRowColHeaders="0" zoomScale="80" zoomScaleNormal="80" workbookViewId="0" topLeftCell="A109">
      <selection activeCell="M150" sqref="M150"/>
    </sheetView>
  </sheetViews>
  <sheetFormatPr defaultColWidth="11.421875" defaultRowHeight="12.75"/>
  <cols>
    <col min="1" max="1" width="20.7109375" style="0" customWidth="1"/>
    <col min="2" max="2" width="29.8515625" style="0" customWidth="1"/>
    <col min="3" max="5" width="7.57421875" style="0" bestFit="1" customWidth="1"/>
    <col min="6" max="7" width="6.57421875" style="0" bestFit="1" customWidth="1"/>
    <col min="8" max="9" width="7.57421875" style="0" bestFit="1" customWidth="1"/>
    <col min="10" max="11" width="6.57421875" style="0" bestFit="1" customWidth="1"/>
    <col min="12" max="12" width="6.140625" style="0" bestFit="1" customWidth="1"/>
    <col min="13" max="13" width="6.28125" style="0" customWidth="1"/>
    <col min="14" max="14" width="9.00390625" style="0" customWidth="1"/>
    <col min="15" max="15" width="12.421875" style="0" customWidth="1"/>
    <col min="16" max="16" width="7.8515625" style="0" customWidth="1"/>
  </cols>
  <sheetData>
    <row r="3" ht="12.75">
      <c r="B3" s="17"/>
    </row>
    <row r="4" spans="2:16" ht="16.5" customHeight="1">
      <c r="B4" s="126" t="s">
        <v>184</v>
      </c>
      <c r="C4" s="126"/>
      <c r="D4" s="126"/>
      <c r="E4" s="126"/>
      <c r="F4" s="126"/>
      <c r="G4" s="126"/>
      <c r="H4" s="126"/>
      <c r="I4" s="126"/>
      <c r="J4" s="126"/>
      <c r="K4" s="126"/>
      <c r="L4" s="126"/>
      <c r="M4" s="126"/>
      <c r="N4" s="126"/>
      <c r="O4" s="126"/>
      <c r="P4" s="126"/>
    </row>
    <row r="6" spans="2:16" ht="12.75" customHeight="1">
      <c r="B6" s="156"/>
      <c r="C6" s="155" t="s">
        <v>31</v>
      </c>
      <c r="D6" s="155"/>
      <c r="E6" s="155"/>
      <c r="F6" s="155"/>
      <c r="G6" s="155"/>
      <c r="H6" s="155"/>
      <c r="I6" s="155"/>
      <c r="J6" s="155"/>
      <c r="K6" s="155"/>
      <c r="L6" s="155"/>
      <c r="M6" s="155"/>
      <c r="N6" s="160" t="s">
        <v>34</v>
      </c>
      <c r="O6" s="160" t="s">
        <v>32</v>
      </c>
      <c r="P6" s="155" t="s">
        <v>14</v>
      </c>
    </row>
    <row r="7" spans="2:16" ht="12.75">
      <c r="B7" s="157"/>
      <c r="C7" s="1" t="s">
        <v>15</v>
      </c>
      <c r="D7" s="1" t="s">
        <v>16</v>
      </c>
      <c r="E7" s="1" t="s">
        <v>17</v>
      </c>
      <c r="F7" s="1" t="s">
        <v>18</v>
      </c>
      <c r="G7" s="1" t="s">
        <v>19</v>
      </c>
      <c r="H7" s="1" t="s">
        <v>20</v>
      </c>
      <c r="I7" s="1" t="s">
        <v>21</v>
      </c>
      <c r="J7" s="1" t="s">
        <v>22</v>
      </c>
      <c r="K7" s="1" t="s">
        <v>23</v>
      </c>
      <c r="L7" s="1">
        <v>88</v>
      </c>
      <c r="M7" s="1">
        <v>99</v>
      </c>
      <c r="N7" s="157"/>
      <c r="O7" s="157"/>
      <c r="P7" s="155"/>
    </row>
    <row r="8" spans="2:16" ht="15" customHeight="1">
      <c r="B8" s="2" t="s">
        <v>24</v>
      </c>
      <c r="C8" s="13">
        <v>74.1390106449593</v>
      </c>
      <c r="D8" s="13">
        <v>4.143418061582972</v>
      </c>
      <c r="E8" s="13">
        <v>12.452543659832953</v>
      </c>
      <c r="F8" s="13">
        <v>22.756569162121963</v>
      </c>
      <c r="G8" s="13">
        <v>15.323645970937912</v>
      </c>
      <c r="H8" s="13">
        <v>7.834282348321225</v>
      </c>
      <c r="I8" s="13">
        <v>16.02202868852459</v>
      </c>
      <c r="J8" s="13">
        <v>7.897664071190212</v>
      </c>
      <c r="K8" s="13">
        <v>7.529843893480257</v>
      </c>
      <c r="L8" s="13">
        <v>4.844290657439446</v>
      </c>
      <c r="M8" s="13">
        <v>7.161458333333333</v>
      </c>
      <c r="N8" s="13">
        <v>21.73355779163638</v>
      </c>
      <c r="O8" s="13">
        <v>43.14456035767511</v>
      </c>
      <c r="P8" s="13">
        <v>22.269471799462845</v>
      </c>
    </row>
    <row r="9" spans="2:16" ht="15" customHeight="1">
      <c r="B9" s="3" t="s">
        <v>112</v>
      </c>
      <c r="C9" s="13">
        <v>0.6157378417866833</v>
      </c>
      <c r="D9" s="13">
        <v>91.67183302335194</v>
      </c>
      <c r="E9" s="13">
        <v>0.37965072133637057</v>
      </c>
      <c r="F9" s="13">
        <v>0.2974714923153198</v>
      </c>
      <c r="G9" s="13">
        <v>0.4623513870541612</v>
      </c>
      <c r="H9" s="13">
        <v>0.32397408207343414</v>
      </c>
      <c r="I9" s="13">
        <v>0.12807377049180327</v>
      </c>
      <c r="J9" s="13">
        <v>28.25361512791991</v>
      </c>
      <c r="K9" s="13">
        <v>0.3673094582185491</v>
      </c>
      <c r="L9" s="13">
        <v>25.60553633217993</v>
      </c>
      <c r="M9" s="13">
        <v>1.6927083333333333</v>
      </c>
      <c r="N9" s="13">
        <v>19.011363201591614</v>
      </c>
      <c r="O9" s="13">
        <v>31.2220566318927</v>
      </c>
      <c r="P9" s="13">
        <v>19.316994926887496</v>
      </c>
    </row>
    <row r="10" spans="2:16" ht="15" customHeight="1">
      <c r="B10" s="2" t="s">
        <v>28</v>
      </c>
      <c r="C10" s="13">
        <v>0.06261740763932373</v>
      </c>
      <c r="D10" s="13">
        <v>0.041330853482124404</v>
      </c>
      <c r="E10" s="13">
        <v>74.79119210326499</v>
      </c>
      <c r="F10" s="13">
        <v>0.0495785820525533</v>
      </c>
      <c r="G10" s="13">
        <v>0</v>
      </c>
      <c r="H10" s="13">
        <v>0.0589043785588062</v>
      </c>
      <c r="I10" s="13">
        <v>0.025614754098360656</v>
      </c>
      <c r="J10" s="13">
        <v>0.07415647015202076</v>
      </c>
      <c r="K10" s="13">
        <v>0</v>
      </c>
      <c r="L10" s="13">
        <v>7.7854671280276815</v>
      </c>
      <c r="M10" s="13">
        <v>0.6510416666666666</v>
      </c>
      <c r="N10" s="13">
        <v>7.673030569690477</v>
      </c>
      <c r="O10" s="13">
        <v>6.7064083457526085</v>
      </c>
      <c r="P10" s="13">
        <v>7.648836168307968</v>
      </c>
    </row>
    <row r="11" spans="2:16" ht="15" customHeight="1">
      <c r="B11" s="2" t="s">
        <v>29</v>
      </c>
      <c r="C11" s="13">
        <v>0.08348987685243164</v>
      </c>
      <c r="D11" s="13">
        <v>0.020665426741062202</v>
      </c>
      <c r="E11" s="13">
        <v>0.15186028853454822</v>
      </c>
      <c r="F11" s="13">
        <v>71.24442240951909</v>
      </c>
      <c r="G11" s="13">
        <v>0</v>
      </c>
      <c r="H11" s="13">
        <v>0.0196347928529354</v>
      </c>
      <c r="I11" s="13">
        <v>0.05122950819672131</v>
      </c>
      <c r="J11" s="13">
        <v>0.03707823507601038</v>
      </c>
      <c r="K11" s="13">
        <v>0</v>
      </c>
      <c r="L11" s="13">
        <v>10.034602076124568</v>
      </c>
      <c r="M11" s="13">
        <v>0.2604166666666667</v>
      </c>
      <c r="N11" s="13">
        <v>2.911581283238321</v>
      </c>
      <c r="O11" s="13">
        <v>0.7451564828614009</v>
      </c>
      <c r="P11" s="13">
        <v>2.857356013130409</v>
      </c>
    </row>
    <row r="12" spans="2:16" ht="15" customHeight="1">
      <c r="B12" s="2" t="s">
        <v>30</v>
      </c>
      <c r="C12" s="13">
        <v>0.02087246921310791</v>
      </c>
      <c r="D12" s="13">
        <v>0.05166356685265551</v>
      </c>
      <c r="E12" s="13">
        <v>0.018982536066818528</v>
      </c>
      <c r="F12" s="13">
        <v>0</v>
      </c>
      <c r="G12" s="13">
        <v>79.45838837516513</v>
      </c>
      <c r="H12" s="13">
        <v>0.0589043785588062</v>
      </c>
      <c r="I12" s="13">
        <v>0.038422131147540985</v>
      </c>
      <c r="J12" s="13">
        <v>0</v>
      </c>
      <c r="K12" s="13">
        <v>0.04591368227731864</v>
      </c>
      <c r="L12" s="13">
        <v>1.0380622837370241</v>
      </c>
      <c r="M12" s="13">
        <v>0</v>
      </c>
      <c r="N12" s="13">
        <v>2.34724719745954</v>
      </c>
      <c r="O12" s="13">
        <v>0.37257824143070045</v>
      </c>
      <c r="P12" s="13">
        <v>2.2978215458072215</v>
      </c>
    </row>
    <row r="13" spans="2:16" ht="15" customHeight="1">
      <c r="B13" s="2" t="s">
        <v>25</v>
      </c>
      <c r="C13" s="13">
        <v>6.54351909830933</v>
      </c>
      <c r="D13" s="13">
        <v>0.609630088861335</v>
      </c>
      <c r="E13" s="13">
        <v>1.1579347000759301</v>
      </c>
      <c r="F13" s="13">
        <v>1.5369360436291521</v>
      </c>
      <c r="G13" s="13">
        <v>1.7833553500660502</v>
      </c>
      <c r="H13" s="13">
        <v>68.55487924602396</v>
      </c>
      <c r="I13" s="13">
        <v>7.389856557377049</v>
      </c>
      <c r="J13" s="13">
        <v>2.521319985168706</v>
      </c>
      <c r="K13" s="13">
        <v>18.68686868686869</v>
      </c>
      <c r="L13" s="13">
        <v>20.761245674740483</v>
      </c>
      <c r="M13" s="13">
        <v>44.270833333333336</v>
      </c>
      <c r="N13" s="13">
        <v>17.79087117878869</v>
      </c>
      <c r="O13" s="13">
        <v>6.0357675111773474</v>
      </c>
      <c r="P13" s="13">
        <v>17.49664279319606</v>
      </c>
    </row>
    <row r="14" spans="2:16" ht="15" customHeight="1">
      <c r="B14" s="2" t="s">
        <v>80</v>
      </c>
      <c r="C14" s="13">
        <v>4.738050511375496</v>
      </c>
      <c r="D14" s="13">
        <v>1.942550113659847</v>
      </c>
      <c r="E14" s="13">
        <v>0.11389521640091116</v>
      </c>
      <c r="F14" s="13">
        <v>1.487357461576599</v>
      </c>
      <c r="G14" s="13">
        <v>0.7926023778071334</v>
      </c>
      <c r="H14" s="13">
        <v>1.5609660318083645</v>
      </c>
      <c r="I14" s="13">
        <v>72.9123975409836</v>
      </c>
      <c r="J14" s="13">
        <v>0.44493882091212456</v>
      </c>
      <c r="K14" s="13">
        <v>0.5968778696051423</v>
      </c>
      <c r="L14" s="13">
        <v>3.633217993079585</v>
      </c>
      <c r="M14" s="13">
        <v>4.427083333333333</v>
      </c>
      <c r="N14" s="13">
        <v>12.667865478057925</v>
      </c>
      <c r="O14" s="13">
        <v>6.184798807749627</v>
      </c>
      <c r="P14" s="13">
        <v>12.505595344673232</v>
      </c>
    </row>
    <row r="15" spans="2:16" ht="15" customHeight="1">
      <c r="B15" s="2" t="s">
        <v>27</v>
      </c>
      <c r="C15" s="13">
        <v>0.14610728449175536</v>
      </c>
      <c r="D15" s="13">
        <v>0.28931597437487083</v>
      </c>
      <c r="E15" s="13">
        <v>0.037965072133637055</v>
      </c>
      <c r="F15" s="13">
        <v>0.1487357461576599</v>
      </c>
      <c r="G15" s="13">
        <v>0.06605019815059446</v>
      </c>
      <c r="H15" s="13">
        <v>0.0589043785588062</v>
      </c>
      <c r="I15" s="13">
        <v>0.12807377049180327</v>
      </c>
      <c r="J15" s="13">
        <v>60.10381905821283</v>
      </c>
      <c r="K15" s="13">
        <v>0.13774104683195593</v>
      </c>
      <c r="L15" s="13">
        <v>20.761245674740483</v>
      </c>
      <c r="M15" s="13">
        <v>0.13020833333333334</v>
      </c>
      <c r="N15" s="13">
        <v>3.460611393809542</v>
      </c>
      <c r="O15" s="13">
        <v>5.588673621460507</v>
      </c>
      <c r="P15" s="13">
        <v>3.513876454789615</v>
      </c>
    </row>
    <row r="16" spans="2:16" ht="15" customHeight="1">
      <c r="B16" s="2" t="s">
        <v>111</v>
      </c>
      <c r="C16" s="13">
        <v>0.06261740763932373</v>
      </c>
      <c r="D16" s="13">
        <v>0</v>
      </c>
      <c r="E16" s="13">
        <v>0</v>
      </c>
      <c r="F16" s="13">
        <v>0</v>
      </c>
      <c r="G16" s="13">
        <v>0.3963011889035667</v>
      </c>
      <c r="H16" s="13">
        <v>0.1668957392499509</v>
      </c>
      <c r="I16" s="13">
        <v>0.07684426229508197</v>
      </c>
      <c r="J16" s="13">
        <v>0.03707823507601038</v>
      </c>
      <c r="K16" s="13">
        <v>71.76308539944904</v>
      </c>
      <c r="L16" s="13">
        <v>1.0380622837370241</v>
      </c>
      <c r="M16" s="13">
        <v>0.13020833333333334</v>
      </c>
      <c r="N16" s="13">
        <v>3.072273022917703</v>
      </c>
      <c r="O16" s="13">
        <v>0</v>
      </c>
      <c r="P16" s="13">
        <v>2.9953745150701283</v>
      </c>
    </row>
    <row r="17" spans="2:16" ht="15" customHeight="1">
      <c r="B17" s="2" t="s">
        <v>113</v>
      </c>
      <c r="C17" s="13">
        <v>0</v>
      </c>
      <c r="D17" s="13">
        <v>0</v>
      </c>
      <c r="E17" s="13">
        <v>0</v>
      </c>
      <c r="F17" s="13">
        <v>0</v>
      </c>
      <c r="G17" s="13">
        <v>0</v>
      </c>
      <c r="H17" s="13">
        <v>0</v>
      </c>
      <c r="I17" s="13">
        <v>0</v>
      </c>
      <c r="J17" s="13">
        <v>0</v>
      </c>
      <c r="K17" s="13">
        <v>0</v>
      </c>
      <c r="L17" s="13">
        <v>0</v>
      </c>
      <c r="M17" s="13">
        <v>0</v>
      </c>
      <c r="N17" s="13">
        <v>0</v>
      </c>
      <c r="O17" s="13">
        <v>0</v>
      </c>
      <c r="P17" s="13">
        <v>0</v>
      </c>
    </row>
    <row r="18" spans="2:16" ht="15" customHeight="1">
      <c r="B18" s="5" t="s">
        <v>33</v>
      </c>
      <c r="C18" s="13">
        <v>13.587977457733249</v>
      </c>
      <c r="D18" s="13">
        <v>1.229592891093201</v>
      </c>
      <c r="E18" s="13">
        <v>10.895975702353834</v>
      </c>
      <c r="F18" s="13">
        <v>2.478929102627665</v>
      </c>
      <c r="G18" s="13">
        <v>1.7173051519154559</v>
      </c>
      <c r="H18" s="13">
        <v>21.362654623993716</v>
      </c>
      <c r="I18" s="13">
        <v>3.2274590163934427</v>
      </c>
      <c r="J18" s="13">
        <v>0.6303299962921765</v>
      </c>
      <c r="K18" s="13">
        <v>0.8723599632690542</v>
      </c>
      <c r="L18" s="13">
        <v>4.498269896193771</v>
      </c>
      <c r="M18" s="13">
        <v>41.276041666666664</v>
      </c>
      <c r="N18" s="13">
        <v>9.33159888280981</v>
      </c>
      <c r="O18" s="13">
        <v>0</v>
      </c>
      <c r="P18" s="13">
        <v>9.098030438675023</v>
      </c>
    </row>
    <row r="19" spans="2:16" ht="15" customHeight="1">
      <c r="B19" s="5" t="s">
        <v>14</v>
      </c>
      <c r="C19" s="13">
        <v>100</v>
      </c>
      <c r="D19" s="13">
        <v>100</v>
      </c>
      <c r="E19" s="13">
        <v>100</v>
      </c>
      <c r="F19" s="13">
        <v>100</v>
      </c>
      <c r="G19" s="13">
        <v>100</v>
      </c>
      <c r="H19" s="13">
        <v>100</v>
      </c>
      <c r="I19" s="13">
        <v>100</v>
      </c>
      <c r="J19" s="13">
        <v>100</v>
      </c>
      <c r="K19" s="13">
        <v>100</v>
      </c>
      <c r="L19" s="13">
        <v>100</v>
      </c>
      <c r="M19" s="13">
        <v>100</v>
      </c>
      <c r="N19" s="13">
        <v>100</v>
      </c>
      <c r="O19" s="13">
        <v>100</v>
      </c>
      <c r="P19" s="13">
        <v>100</v>
      </c>
    </row>
    <row r="20" spans="2:16" ht="12.75">
      <c r="B20" s="5" t="s">
        <v>182</v>
      </c>
      <c r="C20" s="86">
        <v>46.75377904423604</v>
      </c>
      <c r="D20" s="16">
        <v>41.59503507082932</v>
      </c>
      <c r="E20" s="16">
        <v>37.58132633261043</v>
      </c>
      <c r="F20" s="16">
        <v>32.541180646306245</v>
      </c>
      <c r="G20" s="16">
        <v>30.675716746023706</v>
      </c>
      <c r="H20" s="16">
        <v>49.33332687566897</v>
      </c>
      <c r="I20" s="16">
        <v>48.17611925563947</v>
      </c>
      <c r="J20" s="16">
        <v>34.45588573472673</v>
      </c>
      <c r="K20" s="16">
        <v>48.20077015004647</v>
      </c>
      <c r="L20" s="16"/>
      <c r="M20" s="16">
        <v>0.6502209311874914</v>
      </c>
      <c r="N20" s="16">
        <v>43.607134481436105</v>
      </c>
      <c r="O20" s="4"/>
      <c r="P20" s="4"/>
    </row>
    <row r="21" spans="2:16" ht="12.75">
      <c r="B21" s="5" t="s">
        <v>49</v>
      </c>
      <c r="C21" s="16">
        <v>0.9989563765393447</v>
      </c>
      <c r="D21" s="16">
        <v>0.9183715643728043</v>
      </c>
      <c r="E21" s="16">
        <v>1.0578967350037964</v>
      </c>
      <c r="F21" s="16">
        <v>1.0733763014377788</v>
      </c>
      <c r="G21" s="16">
        <v>0.9854689564068693</v>
      </c>
      <c r="H21" s="16">
        <v>0.9362850971922246</v>
      </c>
      <c r="I21" s="16">
        <v>0.9605532786885246</v>
      </c>
      <c r="J21" s="16">
        <v>1.046347793845013</v>
      </c>
      <c r="K21" s="16">
        <v>1.017447199265381</v>
      </c>
      <c r="L21" s="16">
        <v>0.9844290657439446</v>
      </c>
      <c r="M21" s="16">
        <v>0.921875</v>
      </c>
      <c r="N21" s="16">
        <v>0.9764318781803574</v>
      </c>
      <c r="O21" s="16">
        <v>1.4449874068554394</v>
      </c>
      <c r="P21" s="16">
        <v>0.9881597489555357</v>
      </c>
    </row>
    <row r="22" spans="2:16" ht="12.75">
      <c r="B22" s="5" t="s">
        <v>183</v>
      </c>
      <c r="C22" s="16">
        <v>46.70498570355118</v>
      </c>
      <c r="D22" s="16">
        <v>38.19969742813918</v>
      </c>
      <c r="E22" s="16">
        <v>39.75716242438077</v>
      </c>
      <c r="F22" s="16">
        <v>34.928932126550826</v>
      </c>
      <c r="G22" s="16">
        <v>30.229966568736707</v>
      </c>
      <c r="H22" s="16">
        <v>46.190058748601516</v>
      </c>
      <c r="I22" s="16">
        <v>46.275729305493854</v>
      </c>
      <c r="J22" s="16">
        <v>36.052840023507166</v>
      </c>
      <c r="K22" s="16">
        <v>49.04173859159916</v>
      </c>
      <c r="L22" s="16"/>
      <c r="M22" s="16"/>
      <c r="N22" s="16">
        <v>42.57939622377208</v>
      </c>
      <c r="O22" s="16"/>
      <c r="P22" s="16"/>
    </row>
    <row r="23" spans="2:16" ht="12.75">
      <c r="B23" s="153" t="s">
        <v>197</v>
      </c>
      <c r="C23" s="153"/>
      <c r="D23" s="153"/>
      <c r="E23" s="153"/>
      <c r="F23" s="153"/>
      <c r="G23" s="153"/>
      <c r="H23" s="153"/>
      <c r="I23" s="153"/>
      <c r="J23" s="153"/>
      <c r="K23" s="153"/>
      <c r="L23" s="153"/>
      <c r="M23" s="153"/>
      <c r="N23" s="153"/>
      <c r="O23" s="153"/>
      <c r="P23" s="153"/>
    </row>
    <row r="24" spans="2:16" ht="12.75">
      <c r="B24" s="154"/>
      <c r="C24" s="154"/>
      <c r="D24" s="154"/>
      <c r="E24" s="154"/>
      <c r="F24" s="154"/>
      <c r="G24" s="154"/>
      <c r="H24" s="154"/>
      <c r="I24" s="154"/>
      <c r="J24" s="154"/>
      <c r="K24" s="154"/>
      <c r="L24" s="154"/>
      <c r="M24" s="154"/>
      <c r="N24" s="154"/>
      <c r="O24" s="154"/>
      <c r="P24" s="154"/>
    </row>
    <row r="25" spans="2:16" ht="12.75">
      <c r="B25" s="88"/>
      <c r="C25" s="88"/>
      <c r="D25" s="88"/>
      <c r="E25" s="88"/>
      <c r="F25" s="88"/>
      <c r="G25" s="88"/>
      <c r="H25" s="88"/>
      <c r="I25" s="88"/>
      <c r="J25" s="88"/>
      <c r="K25" s="88"/>
      <c r="L25" s="88"/>
      <c r="M25" s="88"/>
      <c r="N25" s="88"/>
      <c r="O25" s="88"/>
      <c r="P25" s="88"/>
    </row>
    <row r="26" spans="2:16" ht="12.75">
      <c r="B26" s="95" t="s">
        <v>201</v>
      </c>
      <c r="C26" s="88"/>
      <c r="D26" s="88"/>
      <c r="E26" s="88"/>
      <c r="F26" s="88"/>
      <c r="G26" s="88"/>
      <c r="H26" s="88"/>
      <c r="I26" s="88"/>
      <c r="J26" s="88"/>
      <c r="K26" s="88"/>
      <c r="L26" s="88"/>
      <c r="M26" s="88"/>
      <c r="N26" s="88"/>
      <c r="O26" s="88"/>
      <c r="P26" s="88"/>
    </row>
    <row r="27" spans="2:16" ht="12.75">
      <c r="B27" s="88"/>
      <c r="C27" s="88"/>
      <c r="D27" s="88"/>
      <c r="E27" s="88"/>
      <c r="F27" s="88"/>
      <c r="G27" s="88"/>
      <c r="H27" s="88"/>
      <c r="I27" s="88"/>
      <c r="J27" s="88"/>
      <c r="K27" s="88"/>
      <c r="L27" s="88"/>
      <c r="M27" s="88"/>
      <c r="N27" s="88"/>
      <c r="O27" s="88"/>
      <c r="P27" s="88"/>
    </row>
    <row r="28" spans="2:16" ht="12.75">
      <c r="B28" s="88"/>
      <c r="C28" s="88"/>
      <c r="D28" s="88"/>
      <c r="E28" s="88"/>
      <c r="F28" s="88"/>
      <c r="G28" s="88"/>
      <c r="H28" s="88"/>
      <c r="I28" s="88"/>
      <c r="J28" s="88"/>
      <c r="K28" s="88"/>
      <c r="L28" s="88"/>
      <c r="M28" s="88"/>
      <c r="N28" s="88"/>
      <c r="O28" s="88"/>
      <c r="P28" s="88"/>
    </row>
    <row r="29" spans="2:16" ht="12.75">
      <c r="B29" s="88"/>
      <c r="C29" s="88"/>
      <c r="D29" s="88"/>
      <c r="E29" s="88"/>
      <c r="F29" s="88"/>
      <c r="G29" s="88"/>
      <c r="H29" s="88"/>
      <c r="I29" s="88"/>
      <c r="J29" s="88"/>
      <c r="K29" s="88"/>
      <c r="L29" s="88"/>
      <c r="M29" s="88"/>
      <c r="N29" s="88"/>
      <c r="O29" s="88"/>
      <c r="P29" s="88"/>
    </row>
    <row r="31" spans="2:16" ht="16.5" customHeight="1">
      <c r="B31" s="126" t="s">
        <v>187</v>
      </c>
      <c r="C31" s="126"/>
      <c r="D31" s="126"/>
      <c r="E31" s="126"/>
      <c r="F31" s="126"/>
      <c r="G31" s="126"/>
      <c r="H31" s="126"/>
      <c r="I31" s="126"/>
      <c r="J31" s="126"/>
      <c r="K31" s="126"/>
      <c r="L31" s="126"/>
      <c r="M31" s="126"/>
      <c r="N31" s="126"/>
      <c r="O31" s="126"/>
      <c r="P31" s="126"/>
    </row>
    <row r="33" spans="2:16" ht="12.75" customHeight="1">
      <c r="B33" s="156"/>
      <c r="C33" s="155" t="s">
        <v>31</v>
      </c>
      <c r="D33" s="155"/>
      <c r="E33" s="155"/>
      <c r="F33" s="155"/>
      <c r="G33" s="155"/>
      <c r="H33" s="155"/>
      <c r="I33" s="155"/>
      <c r="J33" s="155"/>
      <c r="K33" s="155"/>
      <c r="L33" s="155"/>
      <c r="M33" s="155"/>
      <c r="N33" s="158" t="s">
        <v>34</v>
      </c>
      <c r="O33" s="158" t="s">
        <v>32</v>
      </c>
      <c r="P33" s="155" t="s">
        <v>14</v>
      </c>
    </row>
    <row r="34" spans="2:16" ht="12.75">
      <c r="B34" s="157"/>
      <c r="C34" s="1" t="s">
        <v>15</v>
      </c>
      <c r="D34" s="1" t="s">
        <v>16</v>
      </c>
      <c r="E34" s="1" t="s">
        <v>17</v>
      </c>
      <c r="F34" s="1" t="s">
        <v>18</v>
      </c>
      <c r="G34" s="1" t="s">
        <v>19</v>
      </c>
      <c r="H34" s="1" t="s">
        <v>20</v>
      </c>
      <c r="I34" s="1" t="s">
        <v>21</v>
      </c>
      <c r="J34" s="1" t="s">
        <v>22</v>
      </c>
      <c r="K34" s="1" t="s">
        <v>23</v>
      </c>
      <c r="L34" s="1">
        <v>88</v>
      </c>
      <c r="M34" s="1">
        <v>99</v>
      </c>
      <c r="N34" s="159"/>
      <c r="O34" s="159"/>
      <c r="P34" s="155"/>
    </row>
    <row r="35" spans="2:16" ht="15" customHeight="1">
      <c r="B35" s="2" t="s">
        <v>24</v>
      </c>
      <c r="C35" s="13">
        <v>75.5464206938039</v>
      </c>
      <c r="D35" s="13">
        <v>4.372113008916103</v>
      </c>
      <c r="E35" s="13">
        <v>13.669634025717112</v>
      </c>
      <c r="F35" s="13">
        <v>24.09028097650852</v>
      </c>
      <c r="G35" s="13">
        <v>15.572232645403377</v>
      </c>
      <c r="H35" s="13">
        <v>8.032360589425021</v>
      </c>
      <c r="I35" s="13">
        <v>15.18646674356017</v>
      </c>
      <c r="J35" s="13">
        <v>8.022922636103152</v>
      </c>
      <c r="K35" s="13">
        <v>8.391284191006028</v>
      </c>
      <c r="L35" s="13">
        <v>2.1653543307086616</v>
      </c>
      <c r="M35" s="13">
        <v>1.0043041606886658</v>
      </c>
      <c r="N35" s="13">
        <v>22.588087248322147</v>
      </c>
      <c r="O35" s="13">
        <v>48.37812789620018</v>
      </c>
      <c r="P35" s="13">
        <v>23.107964204980664</v>
      </c>
    </row>
    <row r="36" spans="2:16" ht="15" customHeight="1">
      <c r="B36" s="3" t="s">
        <v>112</v>
      </c>
      <c r="C36" s="13">
        <v>0.5213555243633446</v>
      </c>
      <c r="D36" s="13">
        <v>93.06047910624127</v>
      </c>
      <c r="E36" s="13">
        <v>0.41543026706231456</v>
      </c>
      <c r="F36" s="13">
        <v>0.32243205895900506</v>
      </c>
      <c r="G36" s="13">
        <v>0.18761726078799248</v>
      </c>
      <c r="H36" s="13">
        <v>0.27930270634691323</v>
      </c>
      <c r="I36" s="13">
        <v>0.14097142124823786</v>
      </c>
      <c r="J36" s="13">
        <v>27.75787965616046</v>
      </c>
      <c r="K36" s="13">
        <v>0.23180343069077422</v>
      </c>
      <c r="L36" s="13">
        <v>35.23622047244095</v>
      </c>
      <c r="M36" s="13">
        <v>2.582496413199426</v>
      </c>
      <c r="N36" s="13">
        <v>18.614627821842586</v>
      </c>
      <c r="O36" s="13">
        <v>26.784059314179796</v>
      </c>
      <c r="P36" s="13">
        <v>18.77930763913539</v>
      </c>
    </row>
    <row r="37" spans="2:16" ht="15" customHeight="1">
      <c r="B37" s="2" t="s">
        <v>28</v>
      </c>
      <c r="C37" s="13">
        <v>0.13033888109083616</v>
      </c>
      <c r="D37" s="13">
        <v>0.07519604683639489</v>
      </c>
      <c r="E37" s="13">
        <v>71.59248269040553</v>
      </c>
      <c r="F37" s="13">
        <v>0.18424689083371718</v>
      </c>
      <c r="G37" s="13">
        <v>0</v>
      </c>
      <c r="H37" s="13">
        <v>0.019262255610131947</v>
      </c>
      <c r="I37" s="13">
        <v>0.03844675124951941</v>
      </c>
      <c r="J37" s="13">
        <v>0.17908309455587393</v>
      </c>
      <c r="K37" s="13">
        <v>0</v>
      </c>
      <c r="L37" s="13">
        <v>6.102362204724409</v>
      </c>
      <c r="M37" s="13">
        <v>0.5738880918220947</v>
      </c>
      <c r="N37" s="13">
        <v>7.031726662599146</v>
      </c>
      <c r="O37" s="13">
        <v>5.9314179796107505</v>
      </c>
      <c r="P37" s="13">
        <v>7.00954658396697</v>
      </c>
    </row>
    <row r="38" spans="2:16" ht="15" customHeight="1">
      <c r="B38" s="2" t="s">
        <v>29</v>
      </c>
      <c r="C38" s="13">
        <v>0.020052135552436335</v>
      </c>
      <c r="D38" s="13">
        <v>0.010742292405199269</v>
      </c>
      <c r="E38" s="13">
        <v>0.05934718100890208</v>
      </c>
      <c r="F38" s="13">
        <v>69.59926301243667</v>
      </c>
      <c r="G38" s="13">
        <v>0.06253908692933083</v>
      </c>
      <c r="H38" s="13">
        <v>0.009631127805065974</v>
      </c>
      <c r="I38" s="13">
        <v>0.02563116749967961</v>
      </c>
      <c r="J38" s="13">
        <v>0.07163323782234957</v>
      </c>
      <c r="K38" s="13">
        <v>0.04636068613815485</v>
      </c>
      <c r="L38" s="13">
        <v>9.448818897637794</v>
      </c>
      <c r="M38" s="13">
        <v>0.14347202295552366</v>
      </c>
      <c r="N38" s="13">
        <v>2.9991610738255035</v>
      </c>
      <c r="O38" s="13">
        <v>1.3901760889712698</v>
      </c>
      <c r="P38" s="13">
        <v>2.9667270723186427</v>
      </c>
    </row>
    <row r="39" spans="2:16" ht="15" customHeight="1">
      <c r="B39" s="2" t="s">
        <v>30</v>
      </c>
      <c r="C39" s="13">
        <v>0.020052135552436335</v>
      </c>
      <c r="D39" s="13">
        <v>0</v>
      </c>
      <c r="E39" s="13">
        <v>0</v>
      </c>
      <c r="F39" s="13">
        <v>0</v>
      </c>
      <c r="G39" s="13">
        <v>80.7379612257661</v>
      </c>
      <c r="H39" s="13">
        <v>0.05778676683039584</v>
      </c>
      <c r="I39" s="13">
        <v>0.06407791874919902</v>
      </c>
      <c r="J39" s="13">
        <v>0</v>
      </c>
      <c r="K39" s="13">
        <v>0.04636068613815485</v>
      </c>
      <c r="L39" s="13">
        <v>0.3937007874015748</v>
      </c>
      <c r="M39" s="13">
        <v>0</v>
      </c>
      <c r="N39" s="13">
        <v>2.4919920683343504</v>
      </c>
      <c r="O39" s="13">
        <v>0.27803521779425394</v>
      </c>
      <c r="P39" s="13">
        <v>2.44736301305883</v>
      </c>
    </row>
    <row r="40" spans="2:16" ht="15" customHeight="1">
      <c r="B40" s="2" t="s">
        <v>25</v>
      </c>
      <c r="C40" s="13">
        <v>7.6097854421495885</v>
      </c>
      <c r="D40" s="13">
        <v>0.6230529595015576</v>
      </c>
      <c r="E40" s="13">
        <v>1.3847675568743818</v>
      </c>
      <c r="F40" s="13">
        <v>3.27038231229848</v>
      </c>
      <c r="G40" s="13">
        <v>1.3133208255159474</v>
      </c>
      <c r="H40" s="13">
        <v>68.72772801695079</v>
      </c>
      <c r="I40" s="13">
        <v>8.048186594899398</v>
      </c>
      <c r="J40" s="13">
        <v>1.325214899713467</v>
      </c>
      <c r="K40" s="13">
        <v>14.974501622624015</v>
      </c>
      <c r="L40" s="13">
        <v>13.385826771653543</v>
      </c>
      <c r="M40" s="13">
        <v>7.747489239598278</v>
      </c>
      <c r="N40" s="13">
        <v>17.588849908480782</v>
      </c>
      <c r="O40" s="13">
        <v>4.819277108433735</v>
      </c>
      <c r="P40" s="13">
        <v>17.331440207745622</v>
      </c>
    </row>
    <row r="41" spans="2:16" ht="15" customHeight="1">
      <c r="B41" s="2" t="s">
        <v>80</v>
      </c>
      <c r="C41" s="13">
        <v>5.945458191297373</v>
      </c>
      <c r="D41" s="13">
        <v>0.515630035449565</v>
      </c>
      <c r="E41" s="13">
        <v>0.19782393669634027</v>
      </c>
      <c r="F41" s="13">
        <v>0.5988023952095808</v>
      </c>
      <c r="G41" s="13">
        <v>0.8755472170106317</v>
      </c>
      <c r="H41" s="13">
        <v>1.6854473658865454</v>
      </c>
      <c r="I41" s="13">
        <v>73.30513904908369</v>
      </c>
      <c r="J41" s="13">
        <v>0.7163323782234957</v>
      </c>
      <c r="K41" s="13">
        <v>0.6954102920723226</v>
      </c>
      <c r="L41" s="13">
        <v>3.7401574803149606</v>
      </c>
      <c r="M41" s="13">
        <v>4.591104734576757</v>
      </c>
      <c r="N41" s="13">
        <v>12.696384990848077</v>
      </c>
      <c r="O41" s="13">
        <v>6.672845227062094</v>
      </c>
      <c r="P41" s="13">
        <v>12.57496216862518</v>
      </c>
    </row>
    <row r="42" spans="2:16" ht="15" customHeight="1">
      <c r="B42" s="2" t="s">
        <v>27</v>
      </c>
      <c r="C42" s="13">
        <v>0.10026067776218167</v>
      </c>
      <c r="D42" s="13">
        <v>0.21484584810398538</v>
      </c>
      <c r="E42" s="13">
        <v>0.03956478733926805</v>
      </c>
      <c r="F42" s="13">
        <v>0.046061722708429294</v>
      </c>
      <c r="G42" s="13">
        <v>0</v>
      </c>
      <c r="H42" s="13">
        <v>0.08668015024559377</v>
      </c>
      <c r="I42" s="13">
        <v>0.10252466999871844</v>
      </c>
      <c r="J42" s="13">
        <v>61.24641833810888</v>
      </c>
      <c r="K42" s="13">
        <v>0</v>
      </c>
      <c r="L42" s="13">
        <v>23.62204724409449</v>
      </c>
      <c r="M42" s="13">
        <v>0.14347202295552366</v>
      </c>
      <c r="N42" s="13">
        <v>3.5864093959731544</v>
      </c>
      <c r="O42" s="13">
        <v>5.4680259499536605</v>
      </c>
      <c r="P42" s="13">
        <v>3.624339118575672</v>
      </c>
    </row>
    <row r="43" spans="2:16" ht="15" customHeight="1">
      <c r="B43" s="2" t="s">
        <v>111</v>
      </c>
      <c r="C43" s="13">
        <v>0.0300782033286545</v>
      </c>
      <c r="D43" s="13">
        <v>0.010742292405199269</v>
      </c>
      <c r="E43" s="13">
        <v>0</v>
      </c>
      <c r="F43" s="13">
        <v>0.36849378166743435</v>
      </c>
      <c r="G43" s="13">
        <v>0.4377736085053158</v>
      </c>
      <c r="H43" s="13">
        <v>0.09631127805065973</v>
      </c>
      <c r="I43" s="13">
        <v>0.05126233499935922</v>
      </c>
      <c r="J43" s="13">
        <v>0</v>
      </c>
      <c r="K43" s="13">
        <v>74.54798331015299</v>
      </c>
      <c r="L43" s="13">
        <v>1.5748031496062993</v>
      </c>
      <c r="M43" s="13">
        <v>0.14347202295552366</v>
      </c>
      <c r="N43" s="13">
        <v>3.1459731543624163</v>
      </c>
      <c r="O43" s="13">
        <v>0.27803521779425394</v>
      </c>
      <c r="P43" s="13">
        <v>3.088161114951333</v>
      </c>
    </row>
    <row r="44" spans="2:16" ht="15" customHeight="1">
      <c r="B44" s="2" t="s">
        <v>113</v>
      </c>
      <c r="C44" s="13">
        <v>0</v>
      </c>
      <c r="D44" s="13">
        <v>0</v>
      </c>
      <c r="E44" s="13">
        <v>0</v>
      </c>
      <c r="F44" s="13">
        <v>0</v>
      </c>
      <c r="G44" s="13">
        <v>0</v>
      </c>
      <c r="H44" s="13">
        <v>0</v>
      </c>
      <c r="I44" s="13">
        <v>0</v>
      </c>
      <c r="J44" s="13">
        <v>0</v>
      </c>
      <c r="K44" s="13">
        <v>0</v>
      </c>
      <c r="L44" s="13">
        <v>0</v>
      </c>
      <c r="M44" s="13">
        <v>0</v>
      </c>
      <c r="N44" s="13">
        <v>0</v>
      </c>
      <c r="O44" s="13">
        <v>0</v>
      </c>
      <c r="P44" s="13">
        <v>0</v>
      </c>
    </row>
    <row r="45" spans="2:16" ht="15" customHeight="1">
      <c r="B45" s="5" t="s">
        <v>33</v>
      </c>
      <c r="C45" s="13">
        <v>10.076198115099258</v>
      </c>
      <c r="D45" s="13">
        <v>1.117198410140724</v>
      </c>
      <c r="E45" s="13">
        <v>12.640949554896142</v>
      </c>
      <c r="F45" s="13">
        <v>1.5200368493781666</v>
      </c>
      <c r="G45" s="13">
        <v>0.8130081300813008</v>
      </c>
      <c r="H45" s="13">
        <v>21.005489742848887</v>
      </c>
      <c r="I45" s="13">
        <v>3.037293348712034</v>
      </c>
      <c r="J45" s="13">
        <v>0.6805157593123209</v>
      </c>
      <c r="K45" s="13">
        <v>1.0662957811775615</v>
      </c>
      <c r="L45" s="13">
        <v>4.330708661417323</v>
      </c>
      <c r="M45" s="13">
        <v>83.0703012912482</v>
      </c>
      <c r="N45" s="13">
        <v>9.256787675411836</v>
      </c>
      <c r="O45" s="13">
        <v>0</v>
      </c>
      <c r="P45" s="13">
        <v>9.070188876641694</v>
      </c>
    </row>
    <row r="46" spans="2:16" ht="15" customHeight="1">
      <c r="B46" s="5" t="s">
        <v>14</v>
      </c>
      <c r="C46" s="13">
        <v>100</v>
      </c>
      <c r="D46" s="13">
        <v>100</v>
      </c>
      <c r="E46" s="13">
        <v>100</v>
      </c>
      <c r="F46" s="13">
        <v>100</v>
      </c>
      <c r="G46" s="13">
        <v>100</v>
      </c>
      <c r="H46" s="13">
        <v>100</v>
      </c>
      <c r="I46" s="13">
        <v>100</v>
      </c>
      <c r="J46" s="13">
        <v>100</v>
      </c>
      <c r="K46" s="13">
        <v>100</v>
      </c>
      <c r="L46" s="13">
        <v>100</v>
      </c>
      <c r="M46" s="13">
        <v>100</v>
      </c>
      <c r="N46" s="13">
        <v>100</v>
      </c>
      <c r="O46" s="13">
        <v>100</v>
      </c>
      <c r="P46" s="13">
        <v>100</v>
      </c>
    </row>
    <row r="47" spans="2:16" ht="12.75">
      <c r="B47" s="5" t="s">
        <v>182</v>
      </c>
      <c r="C47" s="86">
        <v>48.02118440057776</v>
      </c>
      <c r="D47" s="16">
        <v>39.67793908291918</v>
      </c>
      <c r="E47" s="16">
        <v>35.74964639321075</v>
      </c>
      <c r="F47" s="16">
        <v>34.81454160586283</v>
      </c>
      <c r="G47" s="16">
        <v>32.19506302098015</v>
      </c>
      <c r="H47" s="16">
        <v>49.57766116440416</v>
      </c>
      <c r="I47" s="16">
        <v>47.419084312748396</v>
      </c>
      <c r="J47" s="16">
        <v>34.7609561752988</v>
      </c>
      <c r="K47" s="16">
        <v>47.51729303432172</v>
      </c>
      <c r="L47" s="16"/>
      <c r="M47" s="16">
        <v>0.5830508701427763</v>
      </c>
      <c r="N47" s="16">
        <v>43.29048146450333</v>
      </c>
      <c r="O47" s="4"/>
      <c r="P47" s="4"/>
    </row>
    <row r="48" spans="2:16" ht="12.75">
      <c r="B48" s="5" t="s">
        <v>49</v>
      </c>
      <c r="C48" s="16">
        <v>1.0095247643874072</v>
      </c>
      <c r="D48" s="16">
        <v>1.0090235256203675</v>
      </c>
      <c r="E48" s="16">
        <v>1.0872403560830861</v>
      </c>
      <c r="F48" s="16">
        <v>1.0649470290188854</v>
      </c>
      <c r="G48" s="16">
        <v>1.0494058786741713</v>
      </c>
      <c r="H48" s="16">
        <v>1.0104979293075218</v>
      </c>
      <c r="I48" s="16">
        <v>0.9960271690375496</v>
      </c>
      <c r="J48" s="16">
        <v>1.066977077363897</v>
      </c>
      <c r="K48" s="16">
        <v>1.0621233194251274</v>
      </c>
      <c r="L48" s="16">
        <v>0.9645669291338582</v>
      </c>
      <c r="M48" s="16">
        <v>0.7747489239598279</v>
      </c>
      <c r="N48" s="16">
        <v>1.0202867602196461</v>
      </c>
      <c r="O48" s="16">
        <v>1.5465904448563474</v>
      </c>
      <c r="P48" s="16">
        <v>1.0308960167765802</v>
      </c>
    </row>
    <row r="49" spans="2:16" ht="12.75">
      <c r="B49" s="5" t="s">
        <v>183</v>
      </c>
      <c r="C49" s="16">
        <v>48.4785748675975</v>
      </c>
      <c r="D49" s="16">
        <v>40.03597398279728</v>
      </c>
      <c r="E49" s="16">
        <v>38.868458274398876</v>
      </c>
      <c r="F49" s="16">
        <v>37.07564264981799</v>
      </c>
      <c r="G49" s="16">
        <v>33.785688398501996</v>
      </c>
      <c r="H49" s="16">
        <v>50.09812394654035</v>
      </c>
      <c r="I49" s="16">
        <v>47.23069630637966</v>
      </c>
      <c r="J49" s="16">
        <v>37.08914342629482</v>
      </c>
      <c r="K49" s="16">
        <v>50.469225007710264</v>
      </c>
      <c r="L49" s="16"/>
      <c r="M49" s="16"/>
      <c r="N49" s="16">
        <v>44.168705081766745</v>
      </c>
      <c r="O49" s="16"/>
      <c r="P49" s="16"/>
    </row>
    <row r="50" spans="2:16" ht="12.75">
      <c r="B50" s="153" t="s">
        <v>196</v>
      </c>
      <c r="C50" s="153"/>
      <c r="D50" s="153"/>
      <c r="E50" s="153"/>
      <c r="F50" s="153"/>
      <c r="G50" s="153"/>
      <c r="H50" s="153"/>
      <c r="I50" s="153"/>
      <c r="J50" s="153"/>
      <c r="K50" s="153"/>
      <c r="L50" s="153"/>
      <c r="M50" s="153"/>
      <c r="N50" s="153"/>
      <c r="O50" s="153"/>
      <c r="P50" s="153"/>
    </row>
    <row r="51" spans="2:16" ht="12.75">
      <c r="B51" s="154"/>
      <c r="C51" s="154"/>
      <c r="D51" s="154"/>
      <c r="E51" s="154"/>
      <c r="F51" s="154"/>
      <c r="G51" s="154"/>
      <c r="H51" s="154"/>
      <c r="I51" s="154"/>
      <c r="J51" s="154"/>
      <c r="K51" s="154"/>
      <c r="L51" s="154"/>
      <c r="M51" s="154"/>
      <c r="N51" s="154"/>
      <c r="O51" s="154"/>
      <c r="P51" s="154"/>
    </row>
    <row r="52" spans="2:16" ht="12.75">
      <c r="B52" s="88"/>
      <c r="C52" s="88"/>
      <c r="D52" s="88"/>
      <c r="E52" s="88"/>
      <c r="F52" s="88"/>
      <c r="G52" s="88"/>
      <c r="H52" s="88"/>
      <c r="I52" s="88"/>
      <c r="J52" s="88"/>
      <c r="K52" s="88"/>
      <c r="L52" s="88"/>
      <c r="M52" s="88"/>
      <c r="N52" s="88"/>
      <c r="O52" s="88"/>
      <c r="P52" s="88"/>
    </row>
    <row r="53" spans="2:16" ht="12.75">
      <c r="B53" s="95" t="s">
        <v>201</v>
      </c>
      <c r="C53" s="88"/>
      <c r="D53" s="88"/>
      <c r="E53" s="88"/>
      <c r="F53" s="88"/>
      <c r="G53" s="88"/>
      <c r="H53" s="88"/>
      <c r="I53" s="88"/>
      <c r="J53" s="88"/>
      <c r="K53" s="88"/>
      <c r="L53" s="88"/>
      <c r="M53" s="88"/>
      <c r="N53" s="88"/>
      <c r="O53" s="88"/>
      <c r="P53" s="88"/>
    </row>
    <row r="54" spans="2:16" ht="12.75">
      <c r="B54" s="88"/>
      <c r="C54" s="88"/>
      <c r="D54" s="88"/>
      <c r="E54" s="88"/>
      <c r="F54" s="88"/>
      <c r="G54" s="88"/>
      <c r="H54" s="88"/>
      <c r="I54" s="88"/>
      <c r="J54" s="88"/>
      <c r="K54" s="88"/>
      <c r="L54" s="88"/>
      <c r="M54" s="88"/>
      <c r="N54" s="88"/>
      <c r="O54" s="88"/>
      <c r="P54" s="88"/>
    </row>
    <row r="55" spans="2:16" ht="12.75">
      <c r="B55" s="88"/>
      <c r="C55" s="88"/>
      <c r="D55" s="88"/>
      <c r="E55" s="88"/>
      <c r="F55" s="88"/>
      <c r="G55" s="88"/>
      <c r="H55" s="88"/>
      <c r="I55" s="88"/>
      <c r="J55" s="88"/>
      <c r="K55" s="88"/>
      <c r="L55" s="88"/>
      <c r="M55" s="88"/>
      <c r="N55" s="88"/>
      <c r="O55" s="88"/>
      <c r="P55" s="88"/>
    </row>
    <row r="56" spans="2:16" ht="12.75">
      <c r="B56" s="88"/>
      <c r="C56" s="88"/>
      <c r="D56" s="88"/>
      <c r="E56" s="88"/>
      <c r="F56" s="88"/>
      <c r="G56" s="88"/>
      <c r="H56" s="88"/>
      <c r="I56" s="88"/>
      <c r="J56" s="88"/>
      <c r="K56" s="88"/>
      <c r="L56" s="88"/>
      <c r="M56" s="88"/>
      <c r="N56" s="88"/>
      <c r="O56" s="88"/>
      <c r="P56" s="88"/>
    </row>
    <row r="58" spans="2:16" ht="16.5" customHeight="1">
      <c r="B58" s="126" t="s">
        <v>186</v>
      </c>
      <c r="C58" s="126"/>
      <c r="D58" s="126"/>
      <c r="E58" s="126"/>
      <c r="F58" s="126"/>
      <c r="G58" s="126"/>
      <c r="H58" s="126"/>
      <c r="I58" s="126"/>
      <c r="J58" s="126"/>
      <c r="K58" s="126"/>
      <c r="L58" s="126"/>
      <c r="M58" s="126"/>
      <c r="N58" s="126"/>
      <c r="O58" s="126"/>
      <c r="P58" s="126"/>
    </row>
    <row r="60" spans="2:16" ht="12.75" customHeight="1">
      <c r="B60" s="156"/>
      <c r="C60" s="155" t="s">
        <v>31</v>
      </c>
      <c r="D60" s="155"/>
      <c r="E60" s="155"/>
      <c r="F60" s="155"/>
      <c r="G60" s="155"/>
      <c r="H60" s="155"/>
      <c r="I60" s="155"/>
      <c r="J60" s="155"/>
      <c r="K60" s="155"/>
      <c r="L60" s="155"/>
      <c r="M60" s="155"/>
      <c r="N60" s="158" t="s">
        <v>34</v>
      </c>
      <c r="O60" s="158" t="s">
        <v>32</v>
      </c>
      <c r="P60" s="155" t="s">
        <v>14</v>
      </c>
    </row>
    <row r="61" spans="2:16" ht="12.75">
      <c r="B61" s="157"/>
      <c r="C61" s="1" t="s">
        <v>15</v>
      </c>
      <c r="D61" s="1" t="s">
        <v>16</v>
      </c>
      <c r="E61" s="1" t="s">
        <v>17</v>
      </c>
      <c r="F61" s="1" t="s">
        <v>18</v>
      </c>
      <c r="G61" s="1" t="s">
        <v>19</v>
      </c>
      <c r="H61" s="1" t="s">
        <v>20</v>
      </c>
      <c r="I61" s="1" t="s">
        <v>21</v>
      </c>
      <c r="J61" s="1" t="s">
        <v>22</v>
      </c>
      <c r="K61" s="1" t="s">
        <v>23</v>
      </c>
      <c r="L61" s="1">
        <v>88</v>
      </c>
      <c r="M61" s="1">
        <v>99</v>
      </c>
      <c r="N61" s="159"/>
      <c r="O61" s="159"/>
      <c r="P61" s="155"/>
    </row>
    <row r="62" spans="2:16" ht="15" customHeight="1">
      <c r="B62" s="2" t="s">
        <v>24</v>
      </c>
      <c r="C62" s="13">
        <v>80.7647862170396</v>
      </c>
      <c r="D62" s="13">
        <v>4.737715115073605</v>
      </c>
      <c r="E62" s="13">
        <v>15.234375</v>
      </c>
      <c r="F62" s="13">
        <v>29.68299711815562</v>
      </c>
      <c r="G62" s="13">
        <v>16.453585325180654</v>
      </c>
      <c r="H62" s="13">
        <v>9.15664913598798</v>
      </c>
      <c r="I62" s="13">
        <v>14.613466334164588</v>
      </c>
      <c r="J62" s="13">
        <v>8.115269956939384</v>
      </c>
      <c r="K62" s="13">
        <v>8.165057067603161</v>
      </c>
      <c r="L62" s="13">
        <v>18.39464882943144</v>
      </c>
      <c r="M62" s="13">
        <v>2.5165562913907285</v>
      </c>
      <c r="N62" s="13">
        <v>23.45748261162217</v>
      </c>
      <c r="O62" s="13">
        <v>31.525851197982345</v>
      </c>
      <c r="P62" s="13">
        <v>23.575363413600606</v>
      </c>
    </row>
    <row r="63" spans="2:16" ht="15" customHeight="1">
      <c r="B63" s="3" t="s">
        <v>112</v>
      </c>
      <c r="C63" s="13">
        <v>0.6408236159260426</v>
      </c>
      <c r="D63" s="13">
        <v>93.0955836616214</v>
      </c>
      <c r="E63" s="13">
        <v>0.234375</v>
      </c>
      <c r="F63" s="13">
        <v>0.19212295869356388</v>
      </c>
      <c r="G63" s="13">
        <v>0.44469149527515284</v>
      </c>
      <c r="H63" s="13">
        <v>0.18782870022539444</v>
      </c>
      <c r="I63" s="13">
        <v>0.3865336658354115</v>
      </c>
      <c r="J63" s="13">
        <v>27.061941040079496</v>
      </c>
      <c r="K63" s="13">
        <v>0.21949078138718173</v>
      </c>
      <c r="L63" s="13">
        <v>29.096989966555185</v>
      </c>
      <c r="M63" s="13">
        <v>3.7086092715231787</v>
      </c>
      <c r="N63" s="13">
        <v>18.95894099169845</v>
      </c>
      <c r="O63" s="13">
        <v>37.83102143757881</v>
      </c>
      <c r="P63" s="13">
        <v>19.23466661753597</v>
      </c>
    </row>
    <row r="64" spans="2:16" ht="15" customHeight="1">
      <c r="B64" s="2" t="s">
        <v>28</v>
      </c>
      <c r="C64" s="13">
        <v>0.14707427250761634</v>
      </c>
      <c r="D64" s="13">
        <v>0.11403690648973668</v>
      </c>
      <c r="E64" s="13">
        <v>71.23046875</v>
      </c>
      <c r="F64" s="13">
        <v>0.04803073967339097</v>
      </c>
      <c r="G64" s="13">
        <v>0.055586436909394105</v>
      </c>
      <c r="H64" s="13">
        <v>0.056348610067618335</v>
      </c>
      <c r="I64" s="13">
        <v>0.08728179551122195</v>
      </c>
      <c r="J64" s="13">
        <v>0.16561775422325273</v>
      </c>
      <c r="K64" s="13">
        <v>0</v>
      </c>
      <c r="L64" s="13">
        <v>4.3478260869565215</v>
      </c>
      <c r="M64" s="13">
        <v>1.3245033112582782</v>
      </c>
      <c r="N64" s="13">
        <v>6.970308877421285</v>
      </c>
      <c r="O64" s="13">
        <v>10.34047919293821</v>
      </c>
      <c r="P64" s="13">
        <v>7.019547874790427</v>
      </c>
    </row>
    <row r="65" spans="2:16" ht="15" customHeight="1">
      <c r="B65" s="2" t="s">
        <v>29</v>
      </c>
      <c r="C65" s="13">
        <v>0.07353713625380817</v>
      </c>
      <c r="D65" s="13">
        <v>0.02073398299813394</v>
      </c>
      <c r="E65" s="13">
        <v>0.0390625</v>
      </c>
      <c r="F65" s="13">
        <v>64.74543707973103</v>
      </c>
      <c r="G65" s="13">
        <v>0</v>
      </c>
      <c r="H65" s="13">
        <v>0.018782870022539443</v>
      </c>
      <c r="I65" s="13">
        <v>0.04987531172069826</v>
      </c>
      <c r="J65" s="13">
        <v>0.06624710168930109</v>
      </c>
      <c r="K65" s="13">
        <v>0.043898156277436345</v>
      </c>
      <c r="L65" s="13">
        <v>7.190635451505017</v>
      </c>
      <c r="M65" s="13">
        <v>0</v>
      </c>
      <c r="N65" s="13">
        <v>2.6381721636377233</v>
      </c>
      <c r="O65" s="13">
        <v>0.8827238335435057</v>
      </c>
      <c r="P65" s="13">
        <v>2.6125246421136024</v>
      </c>
    </row>
    <row r="66" spans="2:16" ht="15" customHeight="1">
      <c r="B66" s="2" t="s">
        <v>30</v>
      </c>
      <c r="C66" s="13">
        <v>0.021010610358230906</v>
      </c>
      <c r="D66" s="13">
        <v>0</v>
      </c>
      <c r="E66" s="13">
        <v>0.01953125</v>
      </c>
      <c r="F66" s="13">
        <v>0</v>
      </c>
      <c r="G66" s="13">
        <v>78.59922178988327</v>
      </c>
      <c r="H66" s="13">
        <v>0.06574004507888806</v>
      </c>
      <c r="I66" s="13">
        <v>0</v>
      </c>
      <c r="J66" s="13">
        <v>0</v>
      </c>
      <c r="K66" s="13">
        <v>0.043898156277436345</v>
      </c>
      <c r="L66" s="13">
        <v>1.0033444816053512</v>
      </c>
      <c r="M66" s="13">
        <v>0</v>
      </c>
      <c r="N66" s="13">
        <v>2.675566524568095</v>
      </c>
      <c r="O66" s="13">
        <v>1.3871374527112232</v>
      </c>
      <c r="P66" s="13">
        <v>2.6567422665217313</v>
      </c>
    </row>
    <row r="67" spans="2:16" ht="15" customHeight="1">
      <c r="B67" s="2" t="s">
        <v>25</v>
      </c>
      <c r="C67" s="13">
        <v>4.779913856497531</v>
      </c>
      <c r="D67" s="13">
        <v>0.68422143893842</v>
      </c>
      <c r="E67" s="13">
        <v>1.03515625</v>
      </c>
      <c r="F67" s="13">
        <v>2.3054755043227666</v>
      </c>
      <c r="G67" s="13">
        <v>1.500833796553641</v>
      </c>
      <c r="H67" s="13">
        <v>68.48234410217881</v>
      </c>
      <c r="I67" s="13">
        <v>8.16708229426434</v>
      </c>
      <c r="J67" s="13">
        <v>1.3580655846306724</v>
      </c>
      <c r="K67" s="13">
        <v>15.100965759438104</v>
      </c>
      <c r="L67" s="13">
        <v>8.02675585284281</v>
      </c>
      <c r="M67" s="13">
        <v>5.827814569536423</v>
      </c>
      <c r="N67" s="13">
        <v>16.96395183606312</v>
      </c>
      <c r="O67" s="13">
        <v>4.791929382093317</v>
      </c>
      <c r="P67" s="13">
        <v>16.78611566593585</v>
      </c>
    </row>
    <row r="68" spans="2:16" ht="15" customHeight="1">
      <c r="B68" s="2" t="s">
        <v>80</v>
      </c>
      <c r="C68" s="13">
        <v>1.7753965752705116</v>
      </c>
      <c r="D68" s="13">
        <v>0.4976155919552146</v>
      </c>
      <c r="E68" s="13">
        <v>0.21484375</v>
      </c>
      <c r="F68" s="13">
        <v>1.1527377521613833</v>
      </c>
      <c r="G68" s="13">
        <v>1.4452473596442468</v>
      </c>
      <c r="H68" s="13">
        <v>2.9113448534936137</v>
      </c>
      <c r="I68" s="13">
        <v>73.7780548628429</v>
      </c>
      <c r="J68" s="13">
        <v>0.7618416694269625</v>
      </c>
      <c r="K68" s="13">
        <v>0.7901668129938543</v>
      </c>
      <c r="L68" s="13">
        <v>4.682274247491639</v>
      </c>
      <c r="M68" s="13">
        <v>2.6490066225165565</v>
      </c>
      <c r="N68" s="13">
        <v>12.32892079874355</v>
      </c>
      <c r="O68" s="13">
        <v>5.926860025220681</v>
      </c>
      <c r="P68" s="13">
        <v>12.235385153932604</v>
      </c>
    </row>
    <row r="69" spans="2:16" ht="15" customHeight="1">
      <c r="B69" s="2" t="s">
        <v>27</v>
      </c>
      <c r="C69" s="13">
        <v>0.1575795776867318</v>
      </c>
      <c r="D69" s="13">
        <v>0.1036699149906697</v>
      </c>
      <c r="E69" s="13">
        <v>0.01953125</v>
      </c>
      <c r="F69" s="13">
        <v>0.09606147934678194</v>
      </c>
      <c r="G69" s="13">
        <v>0.055586436909394105</v>
      </c>
      <c r="H69" s="13">
        <v>0.056348610067618335</v>
      </c>
      <c r="I69" s="13">
        <v>0.04987531172069826</v>
      </c>
      <c r="J69" s="13">
        <v>61.907916528651874</v>
      </c>
      <c r="K69" s="13">
        <v>0.043898156277436345</v>
      </c>
      <c r="L69" s="13">
        <v>20.735785953177256</v>
      </c>
      <c r="M69" s="13">
        <v>0</v>
      </c>
      <c r="N69" s="13">
        <v>3.801136788572283</v>
      </c>
      <c r="O69" s="13">
        <v>7.187894073139975</v>
      </c>
      <c r="P69" s="13">
        <v>3.8506181255412053</v>
      </c>
    </row>
    <row r="70" spans="2:16" ht="15" customHeight="1">
      <c r="B70" s="2" t="s">
        <v>111</v>
      </c>
      <c r="C70" s="13">
        <v>0.010505305179115453</v>
      </c>
      <c r="D70" s="13">
        <v>0</v>
      </c>
      <c r="E70" s="13">
        <v>0.01953125</v>
      </c>
      <c r="F70" s="13">
        <v>0</v>
      </c>
      <c r="G70" s="13">
        <v>0.22234574763757642</v>
      </c>
      <c r="H70" s="13">
        <v>0.037565740045078885</v>
      </c>
      <c r="I70" s="13">
        <v>0.07481296758104738</v>
      </c>
      <c r="J70" s="13">
        <v>0</v>
      </c>
      <c r="K70" s="13">
        <v>74.67076382791923</v>
      </c>
      <c r="L70" s="13">
        <v>1.0033444816053512</v>
      </c>
      <c r="M70" s="13">
        <v>0.3973509933774834</v>
      </c>
      <c r="N70" s="13">
        <v>3.2271333482910776</v>
      </c>
      <c r="O70" s="13">
        <v>0.12610340479192939</v>
      </c>
      <c r="P70" s="13">
        <v>3.181826556368259</v>
      </c>
    </row>
    <row r="71" spans="2:16" ht="15" customHeight="1">
      <c r="B71" s="2" t="s">
        <v>113</v>
      </c>
      <c r="C71" s="13">
        <v>0</v>
      </c>
      <c r="D71" s="13">
        <v>0</v>
      </c>
      <c r="E71" s="13">
        <v>0</v>
      </c>
      <c r="F71" s="13">
        <v>0</v>
      </c>
      <c r="G71" s="13">
        <v>0</v>
      </c>
      <c r="H71" s="13">
        <v>0</v>
      </c>
      <c r="I71" s="13">
        <v>0</v>
      </c>
      <c r="J71" s="13">
        <v>0</v>
      </c>
      <c r="K71" s="13">
        <v>0</v>
      </c>
      <c r="L71" s="13">
        <v>0</v>
      </c>
      <c r="M71" s="13">
        <v>0</v>
      </c>
      <c r="N71" s="13">
        <v>0</v>
      </c>
      <c r="O71" s="13">
        <v>0</v>
      </c>
      <c r="P71" s="13">
        <v>0</v>
      </c>
    </row>
    <row r="72" spans="2:16" ht="15" customHeight="1">
      <c r="B72" s="5" t="s">
        <v>33</v>
      </c>
      <c r="C72" s="13">
        <v>11.629372833280806</v>
      </c>
      <c r="D72" s="13">
        <v>0.7464233879328219</v>
      </c>
      <c r="E72" s="13">
        <v>11.953125</v>
      </c>
      <c r="F72" s="13">
        <v>1.7771373679154658</v>
      </c>
      <c r="G72" s="13">
        <v>1.2229016120066705</v>
      </c>
      <c r="H72" s="13">
        <v>19.027047332832456</v>
      </c>
      <c r="I72" s="13">
        <v>2.7930174563591024</v>
      </c>
      <c r="J72" s="13">
        <v>0.5631003643590593</v>
      </c>
      <c r="K72" s="13">
        <v>0.9218612818261633</v>
      </c>
      <c r="L72" s="13">
        <v>5.518394648829432</v>
      </c>
      <c r="M72" s="13">
        <v>83.57615894039735</v>
      </c>
      <c r="N72" s="13">
        <v>8.978386059382245</v>
      </c>
      <c r="O72" s="13">
        <v>0</v>
      </c>
      <c r="P72" s="13">
        <v>8.847209683659745</v>
      </c>
    </row>
    <row r="73" spans="2:16" ht="15" customHeight="1">
      <c r="B73" s="5" t="s">
        <v>14</v>
      </c>
      <c r="C73" s="13">
        <v>100</v>
      </c>
      <c r="D73" s="13">
        <v>100</v>
      </c>
      <c r="E73" s="13">
        <v>100</v>
      </c>
      <c r="F73" s="13">
        <v>100</v>
      </c>
      <c r="G73" s="13">
        <v>100</v>
      </c>
      <c r="H73" s="13">
        <v>100</v>
      </c>
      <c r="I73" s="13">
        <v>100</v>
      </c>
      <c r="J73" s="13">
        <v>100</v>
      </c>
      <c r="K73" s="13">
        <v>100</v>
      </c>
      <c r="L73" s="13">
        <v>100</v>
      </c>
      <c r="M73" s="13">
        <v>100</v>
      </c>
      <c r="N73" s="13">
        <v>100</v>
      </c>
      <c r="O73" s="13">
        <v>100</v>
      </c>
      <c r="P73" s="13">
        <v>100</v>
      </c>
    </row>
    <row r="74" spans="2:16" ht="12.75">
      <c r="B74" s="5" t="s">
        <v>182</v>
      </c>
      <c r="C74" s="86">
        <v>45.29363062780141</v>
      </c>
      <c r="D74" s="16">
        <v>40.759927996146274</v>
      </c>
      <c r="E74" s="16">
        <v>35.99853755941165</v>
      </c>
      <c r="F74" s="16">
        <v>33.29761543013418</v>
      </c>
      <c r="G74" s="16">
        <v>36.10854642527398</v>
      </c>
      <c r="H74" s="16">
        <v>50.42406792663696</v>
      </c>
      <c r="I74" s="16">
        <v>48.40218473701681</v>
      </c>
      <c r="J74" s="16">
        <v>37.019779033978736</v>
      </c>
      <c r="K74" s="16">
        <v>49.9890278692122</v>
      </c>
      <c r="L74" s="16"/>
      <c r="M74" s="16">
        <v>0.6263595320306161</v>
      </c>
      <c r="N74" s="16">
        <v>43.744783793963386</v>
      </c>
      <c r="O74" s="4"/>
      <c r="P74" s="4"/>
    </row>
    <row r="75" spans="2:16" ht="12.75">
      <c r="B75" s="5" t="s">
        <v>49</v>
      </c>
      <c r="C75" s="16">
        <v>1.0235318836012186</v>
      </c>
      <c r="D75" s="16">
        <v>1.0321376736471075</v>
      </c>
      <c r="E75" s="16">
        <v>1.0919921875</v>
      </c>
      <c r="F75" s="16">
        <v>1.175792507204611</v>
      </c>
      <c r="G75" s="16">
        <v>1.0611450806003335</v>
      </c>
      <c r="H75" s="16">
        <v>1.018313298271976</v>
      </c>
      <c r="I75" s="16">
        <v>1.040274314214464</v>
      </c>
      <c r="J75" s="16">
        <v>1.0953958264325936</v>
      </c>
      <c r="K75" s="16">
        <v>1.057945566286216</v>
      </c>
      <c r="L75" s="16">
        <v>1.3896321070234114</v>
      </c>
      <c r="M75" s="16">
        <v>0.7774834437086092</v>
      </c>
      <c r="N75" s="16">
        <v>1.0464437962755218</v>
      </c>
      <c r="O75" s="16">
        <v>1.4146417023959639</v>
      </c>
      <c r="P75" s="16">
        <v>1.0518232560753173</v>
      </c>
    </row>
    <row r="76" spans="2:16" ht="12.75">
      <c r="B76" s="5" t="s">
        <v>183</v>
      </c>
      <c r="C76" s="16">
        <v>46.35947507161143</v>
      </c>
      <c r="D76" s="16">
        <v>42.06985725996602</v>
      </c>
      <c r="E76" s="16">
        <v>39.31012177630284</v>
      </c>
      <c r="F76" s="16">
        <v>39.151086730532406</v>
      </c>
      <c r="G76" s="16">
        <v>38.31640640680824</v>
      </c>
      <c r="H76" s="16">
        <v>51.34749892266384</v>
      </c>
      <c r="I76" s="16">
        <v>50.351549533781956</v>
      </c>
      <c r="J76" s="16">
        <v>40.55131144927714</v>
      </c>
      <c r="K76" s="16">
        <v>52.88567039719114</v>
      </c>
      <c r="L76" s="16"/>
      <c r="M76" s="16"/>
      <c r="N76" s="16">
        <v>45.77645762060697</v>
      </c>
      <c r="O76" s="16"/>
      <c r="P76" s="16"/>
    </row>
    <row r="77" spans="2:16" ht="12.75">
      <c r="B77" s="153" t="s">
        <v>195</v>
      </c>
      <c r="C77" s="153"/>
      <c r="D77" s="153"/>
      <c r="E77" s="153"/>
      <c r="F77" s="153"/>
      <c r="G77" s="153"/>
      <c r="H77" s="153"/>
      <c r="I77" s="153"/>
      <c r="J77" s="153"/>
      <c r="K77" s="153"/>
      <c r="L77" s="153"/>
      <c r="M77" s="153"/>
      <c r="N77" s="153"/>
      <c r="O77" s="153"/>
      <c r="P77" s="153"/>
    </row>
    <row r="78" spans="2:16" ht="12.75">
      <c r="B78" s="154"/>
      <c r="C78" s="154"/>
      <c r="D78" s="154"/>
      <c r="E78" s="154"/>
      <c r="F78" s="154"/>
      <c r="G78" s="154"/>
      <c r="H78" s="154"/>
      <c r="I78" s="154"/>
      <c r="J78" s="154"/>
      <c r="K78" s="154"/>
      <c r="L78" s="154"/>
      <c r="M78" s="154"/>
      <c r="N78" s="154"/>
      <c r="O78" s="154"/>
      <c r="P78" s="154"/>
    </row>
    <row r="79" spans="1:16" ht="12.75">
      <c r="A79" s="6"/>
      <c r="B79" s="88"/>
      <c r="C79" s="88"/>
      <c r="D79" s="88"/>
      <c r="E79" s="88"/>
      <c r="F79" s="88"/>
      <c r="G79" s="88"/>
      <c r="H79" s="88"/>
      <c r="I79" s="88"/>
      <c r="J79" s="88"/>
      <c r="K79" s="88"/>
      <c r="L79" s="88"/>
      <c r="M79" s="88"/>
      <c r="N79" s="88"/>
      <c r="O79" s="88"/>
      <c r="P79" s="88"/>
    </row>
    <row r="80" spans="2:16" ht="12.75">
      <c r="B80" s="95" t="s">
        <v>201</v>
      </c>
      <c r="C80" s="88"/>
      <c r="D80" s="88"/>
      <c r="E80" s="88"/>
      <c r="F80" s="88"/>
      <c r="G80" s="88"/>
      <c r="H80" s="88"/>
      <c r="I80" s="88"/>
      <c r="J80" s="88"/>
      <c r="K80" s="88"/>
      <c r="L80" s="88"/>
      <c r="M80" s="88"/>
      <c r="N80" s="88"/>
      <c r="O80" s="88"/>
      <c r="P80" s="88"/>
    </row>
    <row r="81" spans="2:16" ht="12.75">
      <c r="B81" s="88"/>
      <c r="C81" s="88"/>
      <c r="D81" s="88"/>
      <c r="E81" s="88"/>
      <c r="F81" s="88"/>
      <c r="G81" s="88"/>
      <c r="H81" s="88"/>
      <c r="I81" s="88"/>
      <c r="J81" s="88"/>
      <c r="K81" s="88"/>
      <c r="L81" s="88"/>
      <c r="M81" s="88"/>
      <c r="N81" s="88"/>
      <c r="O81" s="88"/>
      <c r="P81" s="88"/>
    </row>
    <row r="82" spans="2:16" ht="12.75">
      <c r="B82" s="88"/>
      <c r="C82" s="88"/>
      <c r="D82" s="88"/>
      <c r="E82" s="88"/>
      <c r="F82" s="88"/>
      <c r="G82" s="88"/>
      <c r="H82" s="88"/>
      <c r="I82" s="88"/>
      <c r="J82" s="88"/>
      <c r="K82" s="88"/>
      <c r="L82" s="88"/>
      <c r="M82" s="88"/>
      <c r="N82" s="88"/>
      <c r="O82" s="88"/>
      <c r="P82" s="88"/>
    </row>
    <row r="83" spans="2:16" ht="12.75">
      <c r="B83" s="88"/>
      <c r="C83" s="88"/>
      <c r="D83" s="88"/>
      <c r="E83" s="88"/>
      <c r="F83" s="88"/>
      <c r="G83" s="88"/>
      <c r="H83" s="88"/>
      <c r="I83" s="88"/>
      <c r="J83" s="88"/>
      <c r="K83" s="88"/>
      <c r="L83" s="88"/>
      <c r="M83" s="88"/>
      <c r="N83" s="88"/>
      <c r="O83" s="88"/>
      <c r="P83" s="88"/>
    </row>
    <row r="85" spans="2:16" ht="16.5" customHeight="1">
      <c r="B85" s="126" t="s">
        <v>185</v>
      </c>
      <c r="C85" s="126"/>
      <c r="D85" s="126"/>
      <c r="E85" s="126"/>
      <c r="F85" s="126"/>
      <c r="G85" s="126"/>
      <c r="H85" s="126"/>
      <c r="I85" s="126"/>
      <c r="J85" s="126"/>
      <c r="K85" s="126"/>
      <c r="L85" s="126"/>
      <c r="M85" s="126"/>
      <c r="N85" s="126"/>
      <c r="O85" s="126"/>
      <c r="P85" s="126"/>
    </row>
    <row r="87" spans="2:16" ht="12.75" customHeight="1">
      <c r="B87" s="156"/>
      <c r="C87" s="155" t="s">
        <v>31</v>
      </c>
      <c r="D87" s="155"/>
      <c r="E87" s="155"/>
      <c r="F87" s="155"/>
      <c r="G87" s="155"/>
      <c r="H87" s="155"/>
      <c r="I87" s="155"/>
      <c r="J87" s="155"/>
      <c r="K87" s="155"/>
      <c r="L87" s="155"/>
      <c r="M87" s="155"/>
      <c r="N87" s="158" t="s">
        <v>34</v>
      </c>
      <c r="O87" s="158" t="s">
        <v>32</v>
      </c>
      <c r="P87" s="155" t="s">
        <v>14</v>
      </c>
    </row>
    <row r="88" spans="2:16" ht="12.75">
      <c r="B88" s="157"/>
      <c r="C88" s="1" t="s">
        <v>15</v>
      </c>
      <c r="D88" s="1" t="s">
        <v>16</v>
      </c>
      <c r="E88" s="1" t="s">
        <v>17</v>
      </c>
      <c r="F88" s="1" t="s">
        <v>18</v>
      </c>
      <c r="G88" s="1" t="s">
        <v>19</v>
      </c>
      <c r="H88" s="1" t="s">
        <v>20</v>
      </c>
      <c r="I88" s="1" t="s">
        <v>21</v>
      </c>
      <c r="J88" s="1" t="s">
        <v>22</v>
      </c>
      <c r="K88" s="1" t="s">
        <v>23</v>
      </c>
      <c r="L88" s="1">
        <v>88</v>
      </c>
      <c r="M88" s="1">
        <v>99</v>
      </c>
      <c r="N88" s="159"/>
      <c r="O88" s="159"/>
      <c r="P88" s="155"/>
    </row>
    <row r="89" spans="2:16" ht="15" customHeight="1">
      <c r="B89" s="2" t="s">
        <v>24</v>
      </c>
      <c r="C89" s="44">
        <v>81.13128783135045</v>
      </c>
      <c r="D89" s="44">
        <v>4.804109175143519</v>
      </c>
      <c r="E89" s="44">
        <v>15.54257724189902</v>
      </c>
      <c r="F89" s="44">
        <v>25.01122586439156</v>
      </c>
      <c r="G89" s="44">
        <v>15.33442088091354</v>
      </c>
      <c r="H89" s="44">
        <v>8.906134515890614</v>
      </c>
      <c r="I89" s="44">
        <v>13.903126601742697</v>
      </c>
      <c r="J89" s="44">
        <v>7.6457470532016565</v>
      </c>
      <c r="K89" s="44">
        <v>7.8903654485049834</v>
      </c>
      <c r="L89" s="44">
        <v>25.12155591572123</v>
      </c>
      <c r="M89" s="44">
        <v>1.6417910447761195</v>
      </c>
      <c r="N89" s="44">
        <v>23.110751283419507</v>
      </c>
      <c r="O89" s="44">
        <v>28.637951105937137</v>
      </c>
      <c r="P89" s="44">
        <v>23.1967539760171</v>
      </c>
    </row>
    <row r="90" spans="2:16" ht="15" customHeight="1">
      <c r="B90" s="3" t="s">
        <v>112</v>
      </c>
      <c r="C90" s="44">
        <v>0.4905030265080359</v>
      </c>
      <c r="D90" s="44">
        <v>92.90965857588881</v>
      </c>
      <c r="E90" s="44">
        <v>1.7897513187641296</v>
      </c>
      <c r="F90" s="44">
        <v>0.1347103726986978</v>
      </c>
      <c r="G90" s="44">
        <v>0.21750951604132682</v>
      </c>
      <c r="H90" s="44">
        <v>0.18477457501847747</v>
      </c>
      <c r="I90" s="44">
        <v>0.16658124038954383</v>
      </c>
      <c r="J90" s="44">
        <v>17.90379101624721</v>
      </c>
      <c r="K90" s="44">
        <v>0.12458471760797342</v>
      </c>
      <c r="L90" s="44">
        <v>25.445705024311184</v>
      </c>
      <c r="M90" s="44">
        <v>1.6417910447761195</v>
      </c>
      <c r="N90" s="44">
        <v>18.65788359983072</v>
      </c>
      <c r="O90" s="44">
        <v>35.62281722933644</v>
      </c>
      <c r="P90" s="44">
        <v>18.921856319965222</v>
      </c>
    </row>
    <row r="91" spans="2:16" ht="15" customHeight="1">
      <c r="B91" s="2" t="s">
        <v>28</v>
      </c>
      <c r="C91" s="44">
        <v>0.2087246921310791</v>
      </c>
      <c r="D91" s="44">
        <v>0.13092960016114413</v>
      </c>
      <c r="E91" s="44">
        <v>60.81386586284853</v>
      </c>
      <c r="F91" s="44">
        <v>0</v>
      </c>
      <c r="G91" s="44">
        <v>0.10875475802066341</v>
      </c>
      <c r="H91" s="44">
        <v>0.05543237250554324</v>
      </c>
      <c r="I91" s="44">
        <v>0.07688364941055868</v>
      </c>
      <c r="J91" s="44">
        <v>0.09557183816502071</v>
      </c>
      <c r="K91" s="44">
        <v>0</v>
      </c>
      <c r="L91" s="44">
        <v>2.593192868719611</v>
      </c>
      <c r="M91" s="44">
        <v>0.29850746268656714</v>
      </c>
      <c r="N91" s="44">
        <v>6.064732183929196</v>
      </c>
      <c r="O91" s="44">
        <v>6.40279394644936</v>
      </c>
      <c r="P91" s="44">
        <v>6.06999239213129</v>
      </c>
    </row>
    <row r="92" spans="2:16" ht="15" customHeight="1">
      <c r="B92" s="2" t="s">
        <v>29</v>
      </c>
      <c r="C92" s="44">
        <v>0.08348987685243164</v>
      </c>
      <c r="D92" s="44">
        <v>0.04028603081881357</v>
      </c>
      <c r="E92" s="44">
        <v>0.39562923888470236</v>
      </c>
      <c r="F92" s="44">
        <v>63.807813201616526</v>
      </c>
      <c r="G92" s="44">
        <v>0</v>
      </c>
      <c r="H92" s="44">
        <v>0.05543237250554324</v>
      </c>
      <c r="I92" s="44">
        <v>0.051255766273705795</v>
      </c>
      <c r="J92" s="44">
        <v>0.06371455877668047</v>
      </c>
      <c r="K92" s="44">
        <v>0</v>
      </c>
      <c r="L92" s="44">
        <v>8.103727714748784</v>
      </c>
      <c r="M92" s="44">
        <v>0</v>
      </c>
      <c r="N92" s="44">
        <v>2.789482400132482</v>
      </c>
      <c r="O92" s="44">
        <v>0.9313154831199069</v>
      </c>
      <c r="P92" s="44">
        <v>2.760569503314857</v>
      </c>
    </row>
    <row r="93" spans="2:16" ht="15" customHeight="1">
      <c r="B93" s="2" t="s">
        <v>30</v>
      </c>
      <c r="C93" s="44">
        <v>0.02087246921310791</v>
      </c>
      <c r="D93" s="44">
        <v>0.030214523114110183</v>
      </c>
      <c r="E93" s="44">
        <v>0.018839487565938208</v>
      </c>
      <c r="F93" s="44">
        <v>0</v>
      </c>
      <c r="G93" s="44">
        <v>79.11908646003262</v>
      </c>
      <c r="H93" s="44">
        <v>0.05543237250554324</v>
      </c>
      <c r="I93" s="44">
        <v>0.025627883136852898</v>
      </c>
      <c r="J93" s="44">
        <v>0.06371455877668047</v>
      </c>
      <c r="K93" s="44">
        <v>0</v>
      </c>
      <c r="L93" s="44">
        <v>1.2965964343598055</v>
      </c>
      <c r="M93" s="44">
        <v>0</v>
      </c>
      <c r="N93" s="44">
        <v>2.7214013653007525</v>
      </c>
      <c r="O93" s="44">
        <v>0.8149010477299186</v>
      </c>
      <c r="P93" s="44">
        <v>2.6917364054631743</v>
      </c>
    </row>
    <row r="94" spans="2:16" ht="15" customHeight="1">
      <c r="B94" s="2" t="s">
        <v>25</v>
      </c>
      <c r="C94" s="44">
        <v>1.868085994573158</v>
      </c>
      <c r="D94" s="44">
        <v>0.6143619699869071</v>
      </c>
      <c r="E94" s="44">
        <v>1.639035418236624</v>
      </c>
      <c r="F94" s="44">
        <v>3.188145487202515</v>
      </c>
      <c r="G94" s="44">
        <v>1.6856987493202829</v>
      </c>
      <c r="H94" s="44">
        <v>70.17738359201773</v>
      </c>
      <c r="I94" s="44">
        <v>7.893388006150692</v>
      </c>
      <c r="J94" s="44">
        <v>1.210576616756929</v>
      </c>
      <c r="K94" s="44">
        <v>13.787375415282392</v>
      </c>
      <c r="L94" s="44">
        <v>8.26580226904376</v>
      </c>
      <c r="M94" s="44">
        <v>2.388059701492537</v>
      </c>
      <c r="N94" s="44">
        <v>16.70377389736324</v>
      </c>
      <c r="O94" s="44">
        <v>9.89522700814901</v>
      </c>
      <c r="P94" s="44">
        <v>16.597833568814984</v>
      </c>
    </row>
    <row r="95" spans="2:16" ht="15" customHeight="1">
      <c r="B95" s="2" t="s">
        <v>80</v>
      </c>
      <c r="C95" s="44">
        <v>1.607180129409309</v>
      </c>
      <c r="D95" s="44">
        <v>0.4935038775304663</v>
      </c>
      <c r="E95" s="44">
        <v>0.45214770158251694</v>
      </c>
      <c r="F95" s="44">
        <v>0.9878760664571172</v>
      </c>
      <c r="G95" s="44">
        <v>1.3594344752582925</v>
      </c>
      <c r="H95" s="44">
        <v>1.958610495195861</v>
      </c>
      <c r="I95" s="44">
        <v>73.68016401845207</v>
      </c>
      <c r="J95" s="44">
        <v>0.4460019114367633</v>
      </c>
      <c r="K95" s="44">
        <v>0.5398671096345515</v>
      </c>
      <c r="L95" s="44">
        <v>4.051863857374392</v>
      </c>
      <c r="M95" s="44">
        <v>2.2388059701492535</v>
      </c>
      <c r="N95" s="44">
        <v>11.597696284983531</v>
      </c>
      <c r="O95" s="44">
        <v>5.587892898719441</v>
      </c>
      <c r="P95" s="44">
        <v>11.504184327790458</v>
      </c>
    </row>
    <row r="96" spans="2:16" ht="15" customHeight="1">
      <c r="B96" s="2" t="s">
        <v>27</v>
      </c>
      <c r="C96" s="44">
        <v>0.229597161344187</v>
      </c>
      <c r="D96" s="44">
        <v>0.28200221573169504</v>
      </c>
      <c r="E96" s="44">
        <v>0.15071590052750566</v>
      </c>
      <c r="F96" s="44">
        <v>0.0449034575662326</v>
      </c>
      <c r="G96" s="44">
        <v>0</v>
      </c>
      <c r="H96" s="44">
        <v>0.11086474501108648</v>
      </c>
      <c r="I96" s="44">
        <v>0.15376729882111737</v>
      </c>
      <c r="J96" s="44">
        <v>70.9461611978337</v>
      </c>
      <c r="K96" s="44">
        <v>0.12458471760797342</v>
      </c>
      <c r="L96" s="44">
        <v>20.74554294975689</v>
      </c>
      <c r="M96" s="44">
        <v>0.14925373134328357</v>
      </c>
      <c r="N96" s="44">
        <v>4.493348298894143</v>
      </c>
      <c r="O96" s="44">
        <v>11.874272409778813</v>
      </c>
      <c r="P96" s="44">
        <v>4.608194761438974</v>
      </c>
    </row>
    <row r="97" spans="2:16" ht="15" customHeight="1">
      <c r="B97" s="2" t="s">
        <v>111</v>
      </c>
      <c r="C97" s="44">
        <v>0.06261740763932373</v>
      </c>
      <c r="D97" s="44">
        <v>0</v>
      </c>
      <c r="E97" s="44">
        <v>0.2449133383571967</v>
      </c>
      <c r="F97" s="44">
        <v>0</v>
      </c>
      <c r="G97" s="44">
        <v>0.1631321370309951</v>
      </c>
      <c r="H97" s="44">
        <v>0.05543237250554324</v>
      </c>
      <c r="I97" s="44">
        <v>0.06406970784213224</v>
      </c>
      <c r="J97" s="44">
        <v>0.06371455877668047</v>
      </c>
      <c r="K97" s="44">
        <v>76.53654485049834</v>
      </c>
      <c r="L97" s="44">
        <v>1.2965964343598055</v>
      </c>
      <c r="M97" s="44">
        <v>0.14925373134328357</v>
      </c>
      <c r="N97" s="44">
        <v>3.4721327764182015</v>
      </c>
      <c r="O97" s="44">
        <v>0.23282887077997672</v>
      </c>
      <c r="P97" s="44">
        <v>3.421729522153389</v>
      </c>
    </row>
    <row r="98" spans="2:16" ht="15" customHeight="1">
      <c r="B98" s="2" t="s">
        <v>113</v>
      </c>
      <c r="C98" s="44">
        <v>0</v>
      </c>
      <c r="D98" s="44">
        <v>0</v>
      </c>
      <c r="E98" s="44">
        <v>0</v>
      </c>
      <c r="F98" s="44">
        <v>0</v>
      </c>
      <c r="G98" s="44">
        <v>0</v>
      </c>
      <c r="H98" s="44">
        <v>0</v>
      </c>
      <c r="I98" s="44">
        <v>0</v>
      </c>
      <c r="J98" s="44">
        <v>0</v>
      </c>
      <c r="K98" s="44">
        <v>0</v>
      </c>
      <c r="L98" s="44">
        <v>0</v>
      </c>
      <c r="M98" s="44">
        <v>0</v>
      </c>
      <c r="N98" s="44">
        <v>0</v>
      </c>
      <c r="O98" s="44">
        <v>0</v>
      </c>
      <c r="P98" s="44">
        <v>0</v>
      </c>
    </row>
    <row r="99" spans="2:16" ht="15" customHeight="1">
      <c r="B99" s="5" t="s">
        <v>33</v>
      </c>
      <c r="C99" s="44">
        <v>14.297641410978919</v>
      </c>
      <c r="D99" s="44">
        <v>0.6949340316245342</v>
      </c>
      <c r="E99" s="44">
        <v>18.952524491333836</v>
      </c>
      <c r="F99" s="44">
        <v>6.8253255500673555</v>
      </c>
      <c r="G99" s="44">
        <v>2.011963023382273</v>
      </c>
      <c r="H99" s="44">
        <v>18.44050258684405</v>
      </c>
      <c r="I99" s="44">
        <v>3.9851358277806255</v>
      </c>
      <c r="J99" s="44">
        <v>1.5610066900286717</v>
      </c>
      <c r="K99" s="44">
        <v>0.9966777408637874</v>
      </c>
      <c r="L99" s="44">
        <v>3.079416531604538</v>
      </c>
      <c r="M99" s="44">
        <v>91.49253731343283</v>
      </c>
      <c r="N99" s="44">
        <v>10.388797909728227</v>
      </c>
      <c r="O99" s="44">
        <v>0</v>
      </c>
      <c r="P99" s="44">
        <v>10.227149222910553</v>
      </c>
    </row>
    <row r="100" spans="2:16" ht="15" customHeight="1">
      <c r="B100" s="5" t="s">
        <v>14</v>
      </c>
      <c r="C100" s="44">
        <v>100</v>
      </c>
      <c r="D100" s="44">
        <v>100</v>
      </c>
      <c r="E100" s="44">
        <v>100</v>
      </c>
      <c r="F100" s="44">
        <v>100</v>
      </c>
      <c r="G100" s="44">
        <v>100</v>
      </c>
      <c r="H100" s="44">
        <v>100</v>
      </c>
      <c r="I100" s="44">
        <v>100</v>
      </c>
      <c r="J100" s="44">
        <v>100</v>
      </c>
      <c r="K100" s="44">
        <v>100</v>
      </c>
      <c r="L100" s="44">
        <v>100</v>
      </c>
      <c r="M100" s="44">
        <v>100</v>
      </c>
      <c r="N100" s="44">
        <v>100</v>
      </c>
      <c r="O100" s="44">
        <v>100</v>
      </c>
      <c r="P100" s="44">
        <v>100</v>
      </c>
    </row>
    <row r="101" spans="2:16" ht="12.75">
      <c r="B101" s="5" t="s">
        <v>182</v>
      </c>
      <c r="C101" s="103">
        <v>45.164027149321264</v>
      </c>
      <c r="D101" s="87">
        <v>41.71585824422831</v>
      </c>
      <c r="E101" s="87">
        <v>37.1297863708222</v>
      </c>
      <c r="F101" s="87">
        <v>35.696539343132386</v>
      </c>
      <c r="G101" s="87">
        <v>37.066897788885974</v>
      </c>
      <c r="H101" s="87">
        <v>51.06310709382799</v>
      </c>
      <c r="I101" s="87">
        <v>47.210560065818925</v>
      </c>
      <c r="J101" s="87">
        <v>37.88454807680703</v>
      </c>
      <c r="K101" s="87">
        <v>52.66726449552722</v>
      </c>
      <c r="L101" s="87"/>
      <c r="M101" s="87">
        <v>0.5532681632983371</v>
      </c>
      <c r="N101" s="87">
        <v>44.32503761397737</v>
      </c>
      <c r="O101" s="104"/>
      <c r="P101" s="104"/>
    </row>
    <row r="102" spans="2:16" ht="12.75">
      <c r="B102" s="5" t="s">
        <v>49</v>
      </c>
      <c r="C102" s="87">
        <v>1.0165936130244209</v>
      </c>
      <c r="D102" s="87">
        <v>1.0780541847114513</v>
      </c>
      <c r="E102" s="87">
        <v>1.0928786737000753</v>
      </c>
      <c r="F102" s="87">
        <v>1.1944319712617872</v>
      </c>
      <c r="G102" s="87">
        <v>1.082653616095704</v>
      </c>
      <c r="H102" s="87">
        <v>1.0379711751662972</v>
      </c>
      <c r="I102" s="87">
        <v>1.0762429523321373</v>
      </c>
      <c r="J102" s="87">
        <v>1.0834660719974514</v>
      </c>
      <c r="K102" s="87">
        <v>1.101328903654485</v>
      </c>
      <c r="L102" s="87">
        <v>1.3776337115072934</v>
      </c>
      <c r="M102" s="87">
        <v>0.8104477611940298</v>
      </c>
      <c r="N102" s="87">
        <v>1.0667930152538319</v>
      </c>
      <c r="O102" s="87">
        <v>1.4104536321303842</v>
      </c>
      <c r="P102" s="87">
        <v>1.072140341086114</v>
      </c>
    </row>
    <row r="103" spans="2:16" ht="12.75">
      <c r="B103" s="5" t="s">
        <v>183</v>
      </c>
      <c r="C103" s="87">
        <v>45.91346153846154</v>
      </c>
      <c r="D103" s="87">
        <v>44.971955549020024</v>
      </c>
      <c r="E103" s="87">
        <v>40.578351683711304</v>
      </c>
      <c r="F103" s="87">
        <v>42.63708785484156</v>
      </c>
      <c r="G103" s="87">
        <v>40.13061092858726</v>
      </c>
      <c r="H103" s="87">
        <v>53.002033277823124</v>
      </c>
      <c r="I103" s="87">
        <v>50.81003254649066</v>
      </c>
      <c r="J103" s="87">
        <v>41.04662249417671</v>
      </c>
      <c r="K103" s="87">
        <v>58.00398066533978</v>
      </c>
      <c r="L103" s="87"/>
      <c r="M103" s="87"/>
      <c r="N103" s="87">
        <v>47.28564052745443</v>
      </c>
      <c r="O103" s="87"/>
      <c r="P103" s="87"/>
    </row>
    <row r="104" spans="2:16" ht="12.75">
      <c r="B104" s="153" t="s">
        <v>194</v>
      </c>
      <c r="C104" s="153"/>
      <c r="D104" s="153"/>
      <c r="E104" s="153"/>
      <c r="F104" s="153"/>
      <c r="G104" s="153"/>
      <c r="H104" s="153"/>
      <c r="I104" s="153"/>
      <c r="J104" s="153"/>
      <c r="K104" s="153"/>
      <c r="L104" s="153"/>
      <c r="M104" s="153"/>
      <c r="N104" s="153"/>
      <c r="O104" s="153"/>
      <c r="P104" s="153"/>
    </row>
    <row r="105" spans="2:16" ht="12.75">
      <c r="B105" s="154"/>
      <c r="C105" s="154"/>
      <c r="D105" s="154"/>
      <c r="E105" s="154"/>
      <c r="F105" s="154"/>
      <c r="G105" s="154"/>
      <c r="H105" s="154"/>
      <c r="I105" s="154"/>
      <c r="J105" s="154"/>
      <c r="K105" s="154"/>
      <c r="L105" s="154"/>
      <c r="M105" s="154"/>
      <c r="N105" s="154"/>
      <c r="O105" s="154"/>
      <c r="P105" s="154"/>
    </row>
    <row r="106" spans="1:16" ht="12.75">
      <c r="A106" s="6"/>
      <c r="B106" s="88"/>
      <c r="C106" s="88"/>
      <c r="D106" s="88"/>
      <c r="E106" s="88"/>
      <c r="F106" s="88"/>
      <c r="G106" s="88"/>
      <c r="H106" s="88"/>
      <c r="I106" s="88"/>
      <c r="J106" s="88"/>
      <c r="K106" s="88"/>
      <c r="L106" s="88"/>
      <c r="M106" s="88"/>
      <c r="N106" s="88"/>
      <c r="O106" s="88"/>
      <c r="P106" s="88"/>
    </row>
    <row r="107" spans="2:16" ht="12.75">
      <c r="B107" s="95" t="s">
        <v>201</v>
      </c>
      <c r="C107" s="88"/>
      <c r="D107" s="88"/>
      <c r="E107" s="88"/>
      <c r="F107" s="88"/>
      <c r="G107" s="88"/>
      <c r="H107" s="88"/>
      <c r="I107" s="88"/>
      <c r="J107" s="88"/>
      <c r="K107" s="88"/>
      <c r="L107" s="88"/>
      <c r="M107" s="88"/>
      <c r="N107" s="88"/>
      <c r="O107" s="88"/>
      <c r="P107" s="88"/>
    </row>
    <row r="108" spans="2:16" ht="12.75">
      <c r="B108" s="88"/>
      <c r="C108" s="88"/>
      <c r="D108" s="88"/>
      <c r="E108" s="88"/>
      <c r="F108" s="88"/>
      <c r="G108" s="88"/>
      <c r="H108" s="88"/>
      <c r="I108" s="88"/>
      <c r="J108" s="88"/>
      <c r="K108" s="88"/>
      <c r="L108" s="88"/>
      <c r="M108" s="88"/>
      <c r="N108" s="88"/>
      <c r="O108" s="88"/>
      <c r="P108" s="88"/>
    </row>
    <row r="109" spans="2:16" ht="12.75">
      <c r="B109" s="88"/>
      <c r="C109" s="88"/>
      <c r="D109" s="88"/>
      <c r="E109" s="88"/>
      <c r="F109" s="88"/>
      <c r="G109" s="88"/>
      <c r="H109" s="88"/>
      <c r="I109" s="88"/>
      <c r="J109" s="88"/>
      <c r="K109" s="88"/>
      <c r="L109" s="88"/>
      <c r="M109" s="88"/>
      <c r="N109" s="88"/>
      <c r="O109" s="88"/>
      <c r="P109" s="88"/>
    </row>
    <row r="110" spans="2:16" ht="12.75">
      <c r="B110" s="88"/>
      <c r="C110" s="88"/>
      <c r="D110" s="88"/>
      <c r="E110" s="88"/>
      <c r="F110" s="88"/>
      <c r="G110" s="88"/>
      <c r="H110" s="88"/>
      <c r="I110" s="88"/>
      <c r="J110" s="88"/>
      <c r="K110" s="88"/>
      <c r="L110" s="88"/>
      <c r="M110" s="88"/>
      <c r="N110" s="88"/>
      <c r="O110" s="88"/>
      <c r="P110" s="88"/>
    </row>
    <row r="112" spans="2:16" ht="16.5" customHeight="1">
      <c r="B112" s="126" t="s">
        <v>211</v>
      </c>
      <c r="C112" s="126"/>
      <c r="D112" s="126"/>
      <c r="E112" s="126"/>
      <c r="F112" s="126"/>
      <c r="G112" s="126"/>
      <c r="H112" s="126"/>
      <c r="I112" s="126"/>
      <c r="J112" s="126"/>
      <c r="K112" s="126"/>
      <c r="L112" s="126"/>
      <c r="M112" s="126"/>
      <c r="N112" s="126"/>
      <c r="O112" s="126"/>
      <c r="P112" s="126"/>
    </row>
    <row r="114" spans="2:16" ht="12.75" customHeight="1">
      <c r="B114" s="156"/>
      <c r="C114" s="155" t="s">
        <v>31</v>
      </c>
      <c r="D114" s="155"/>
      <c r="E114" s="155"/>
      <c r="F114" s="155"/>
      <c r="G114" s="155"/>
      <c r="H114" s="155"/>
      <c r="I114" s="155"/>
      <c r="J114" s="155"/>
      <c r="K114" s="155"/>
      <c r="L114" s="155"/>
      <c r="M114" s="155"/>
      <c r="N114" s="158" t="s">
        <v>34</v>
      </c>
      <c r="O114" s="158" t="s">
        <v>32</v>
      </c>
      <c r="P114" s="155" t="s">
        <v>14</v>
      </c>
    </row>
    <row r="115" spans="2:16" ht="12.75">
      <c r="B115" s="157"/>
      <c r="C115" s="1" t="s">
        <v>15</v>
      </c>
      <c r="D115" s="1" t="s">
        <v>16</v>
      </c>
      <c r="E115" s="1" t="s">
        <v>17</v>
      </c>
      <c r="F115" s="1" t="s">
        <v>18</v>
      </c>
      <c r="G115" s="1" t="s">
        <v>19</v>
      </c>
      <c r="H115" s="1" t="s">
        <v>20</v>
      </c>
      <c r="I115" s="1" t="s">
        <v>21</v>
      </c>
      <c r="J115" s="1" t="s">
        <v>22</v>
      </c>
      <c r="K115" s="1" t="s">
        <v>23</v>
      </c>
      <c r="L115" s="1">
        <v>88</v>
      </c>
      <c r="M115" s="1">
        <v>99</v>
      </c>
      <c r="N115" s="159"/>
      <c r="O115" s="159"/>
      <c r="P115" s="155"/>
    </row>
    <row r="116" spans="2:16" ht="15" customHeight="1">
      <c r="B116" s="2" t="s">
        <v>24</v>
      </c>
      <c r="C116" s="44">
        <v>82.86664520974145</v>
      </c>
      <c r="D116" s="44">
        <v>3.956899674031148</v>
      </c>
      <c r="E116" s="44">
        <v>13.061080795634572</v>
      </c>
      <c r="F116" s="44">
        <v>25.042517006802722</v>
      </c>
      <c r="G116" s="44">
        <v>16.430131004366814</v>
      </c>
      <c r="H116" s="44">
        <v>8.289367790396136</v>
      </c>
      <c r="I116" s="44">
        <v>14.654498044328554</v>
      </c>
      <c r="J116" s="44">
        <v>6.2553071044438155</v>
      </c>
      <c r="K116" s="44">
        <v>10.34013605442177</v>
      </c>
      <c r="L116" s="44">
        <v>18.556701030927837</v>
      </c>
      <c r="M116" s="44">
        <v>39.726027397260275</v>
      </c>
      <c r="N116" s="44">
        <v>22.519295857882202</v>
      </c>
      <c r="O116" s="44">
        <v>26.09223300970874</v>
      </c>
      <c r="P116" s="44">
        <v>22.57125209564987</v>
      </c>
    </row>
    <row r="117" spans="2:16" ht="15" customHeight="1">
      <c r="B117" s="3" t="s">
        <v>112</v>
      </c>
      <c r="C117" s="44">
        <v>0.49350928012015877</v>
      </c>
      <c r="D117" s="44">
        <v>94.6396233248823</v>
      </c>
      <c r="E117" s="44">
        <v>0.5984861820102094</v>
      </c>
      <c r="F117" s="44">
        <v>0.42517006802721086</v>
      </c>
      <c r="G117" s="44">
        <v>0.2183406113537118</v>
      </c>
      <c r="H117" s="44">
        <v>0.3219171957435393</v>
      </c>
      <c r="I117" s="44">
        <v>0.31290743155149936</v>
      </c>
      <c r="J117" s="44">
        <v>13.133314463628643</v>
      </c>
      <c r="K117" s="44">
        <v>0.1360544217687075</v>
      </c>
      <c r="L117" s="44">
        <v>24.57044673539519</v>
      </c>
      <c r="M117" s="44">
        <v>2.5114155251141552</v>
      </c>
      <c r="N117" s="44">
        <v>20.105298973872245</v>
      </c>
      <c r="O117" s="44">
        <v>33.859223300970875</v>
      </c>
      <c r="P117" s="44">
        <v>20.305303097149917</v>
      </c>
    </row>
    <row r="118" spans="2:16" ht="15" customHeight="1">
      <c r="B118" s="2" t="s">
        <v>28</v>
      </c>
      <c r="C118" s="44">
        <v>0.160926939169617</v>
      </c>
      <c r="D118" s="44">
        <v>0.1267656646142702</v>
      </c>
      <c r="E118" s="44">
        <v>68.13941207533885</v>
      </c>
      <c r="F118" s="44">
        <v>0.08503401360544217</v>
      </c>
      <c r="G118" s="44">
        <v>0.05458515283842795</v>
      </c>
      <c r="H118" s="44">
        <v>0.05365286595725655</v>
      </c>
      <c r="I118" s="44">
        <v>0.0651890482398957</v>
      </c>
      <c r="J118" s="44">
        <v>0.08491367110104726</v>
      </c>
      <c r="K118" s="44">
        <v>0</v>
      </c>
      <c r="L118" s="44">
        <v>4.123711340206185</v>
      </c>
      <c r="M118" s="44">
        <v>0.45662100456621</v>
      </c>
      <c r="N118" s="44">
        <v>7.061119965616662</v>
      </c>
      <c r="O118" s="44">
        <v>9.951456310679612</v>
      </c>
      <c r="P118" s="44">
        <v>7.103150092649784</v>
      </c>
    </row>
    <row r="119" spans="2:16" ht="15" customHeight="1">
      <c r="B119" s="2" t="s">
        <v>29</v>
      </c>
      <c r="C119" s="44">
        <v>0.053642313056539</v>
      </c>
      <c r="D119" s="44">
        <v>0.018109380659181457</v>
      </c>
      <c r="E119" s="44">
        <v>0.017602534765006162</v>
      </c>
      <c r="F119" s="44">
        <v>65.39115646258503</v>
      </c>
      <c r="G119" s="44">
        <v>0.05458515283842795</v>
      </c>
      <c r="H119" s="44">
        <v>0.044710721631047126</v>
      </c>
      <c r="I119" s="44">
        <v>0.05215123859191656</v>
      </c>
      <c r="J119" s="44">
        <v>0</v>
      </c>
      <c r="K119" s="44">
        <v>0</v>
      </c>
      <c r="L119" s="44">
        <v>10.824742268041238</v>
      </c>
      <c r="M119" s="44">
        <v>0</v>
      </c>
      <c r="N119" s="44">
        <v>2.899303379237478</v>
      </c>
      <c r="O119" s="44">
        <v>0.8495145631067961</v>
      </c>
      <c r="P119" s="44">
        <v>2.869496161651813</v>
      </c>
    </row>
    <row r="120" spans="2:16" ht="15" customHeight="1">
      <c r="B120" s="2" t="s">
        <v>30</v>
      </c>
      <c r="C120" s="44">
        <v>0</v>
      </c>
      <c r="D120" s="44">
        <v>0</v>
      </c>
      <c r="E120" s="44">
        <v>0</v>
      </c>
      <c r="F120" s="44">
        <v>0.04251700680272109</v>
      </c>
      <c r="G120" s="44">
        <v>77.78384279475982</v>
      </c>
      <c r="H120" s="44">
        <v>0.044710721631047126</v>
      </c>
      <c r="I120" s="44">
        <v>0.01303780964797914</v>
      </c>
      <c r="J120" s="44">
        <v>0</v>
      </c>
      <c r="K120" s="44">
        <v>0</v>
      </c>
      <c r="L120" s="44">
        <v>0.5154639175257731</v>
      </c>
      <c r="M120" s="44">
        <v>0</v>
      </c>
      <c r="N120" s="44">
        <v>2.5697963861678694</v>
      </c>
      <c r="O120" s="44">
        <v>0.6067961165048543</v>
      </c>
      <c r="P120" s="44">
        <v>2.5412512132709786</v>
      </c>
    </row>
    <row r="121" spans="2:16" ht="15" customHeight="1">
      <c r="B121" s="2" t="s">
        <v>25</v>
      </c>
      <c r="C121" s="44">
        <v>1.6629117047527089</v>
      </c>
      <c r="D121" s="44">
        <v>0.4889532777978993</v>
      </c>
      <c r="E121" s="44">
        <v>1.4786129202605176</v>
      </c>
      <c r="F121" s="44">
        <v>1.870748299319728</v>
      </c>
      <c r="G121" s="44">
        <v>1.7467248908296944</v>
      </c>
      <c r="H121" s="44">
        <v>72.27041044442457</v>
      </c>
      <c r="I121" s="44">
        <v>7.27509778357236</v>
      </c>
      <c r="J121" s="44">
        <v>1.811491650155675</v>
      </c>
      <c r="K121" s="44">
        <v>14.875283446712018</v>
      </c>
      <c r="L121" s="44">
        <v>8.762886597938145</v>
      </c>
      <c r="M121" s="44">
        <v>4.109589041095891</v>
      </c>
      <c r="N121" s="44">
        <v>16.95886534983256</v>
      </c>
      <c r="O121" s="44">
        <v>10.436893203883495</v>
      </c>
      <c r="P121" s="44">
        <v>16.86402541251213</v>
      </c>
    </row>
    <row r="122" spans="2:16" ht="15" customHeight="1">
      <c r="B122" s="2" t="s">
        <v>80</v>
      </c>
      <c r="C122" s="44">
        <v>1.4054286020813218</v>
      </c>
      <c r="D122" s="44">
        <v>0.3531329228540384</v>
      </c>
      <c r="E122" s="44">
        <v>0.15842281288505544</v>
      </c>
      <c r="F122" s="44">
        <v>0.6377551020408163</v>
      </c>
      <c r="G122" s="44">
        <v>1.2008733624454149</v>
      </c>
      <c r="H122" s="44">
        <v>2.074577483680587</v>
      </c>
      <c r="I122" s="44">
        <v>72.58148631029987</v>
      </c>
      <c r="J122" s="44">
        <v>0.3679592414378715</v>
      </c>
      <c r="K122" s="44">
        <v>1.3605442176870748</v>
      </c>
      <c r="L122" s="44">
        <v>4.29553264604811</v>
      </c>
      <c r="M122" s="44">
        <v>1.82648401826484</v>
      </c>
      <c r="N122" s="44">
        <v>10.907755949929264</v>
      </c>
      <c r="O122" s="44">
        <v>5.58252427184466</v>
      </c>
      <c r="P122" s="44">
        <v>10.830318538780553</v>
      </c>
    </row>
    <row r="123" spans="2:16" ht="15" customHeight="1">
      <c r="B123" s="2" t="s">
        <v>27</v>
      </c>
      <c r="C123" s="44">
        <v>0.3325823409505418</v>
      </c>
      <c r="D123" s="44">
        <v>0.199203187250996</v>
      </c>
      <c r="E123" s="44">
        <v>0.017602534765006162</v>
      </c>
      <c r="F123" s="44">
        <v>0.3401360544217687</v>
      </c>
      <c r="G123" s="44">
        <v>0</v>
      </c>
      <c r="H123" s="44">
        <v>0.044710721631047126</v>
      </c>
      <c r="I123" s="44">
        <v>0.23468057366362452</v>
      </c>
      <c r="J123" s="44">
        <v>77.89414095669403</v>
      </c>
      <c r="K123" s="44">
        <v>0</v>
      </c>
      <c r="L123" s="44">
        <v>28.006872852233677</v>
      </c>
      <c r="M123" s="44">
        <v>0.228310502283105</v>
      </c>
      <c r="N123" s="44">
        <v>5.374187425010297</v>
      </c>
      <c r="O123" s="44">
        <v>12.37864077669903</v>
      </c>
      <c r="P123" s="44">
        <v>5.47604341304156</v>
      </c>
    </row>
    <row r="124" spans="2:16" ht="15" customHeight="1">
      <c r="B124" s="2" t="s">
        <v>111</v>
      </c>
      <c r="C124" s="44">
        <v>0.042913850445231196</v>
      </c>
      <c r="D124" s="44">
        <v>0.018109380659181457</v>
      </c>
      <c r="E124" s="44">
        <v>0</v>
      </c>
      <c r="F124" s="44">
        <v>0.12755102040816327</v>
      </c>
      <c r="G124" s="44">
        <v>0.27292576419213976</v>
      </c>
      <c r="H124" s="44">
        <v>0.0715371546096754</v>
      </c>
      <c r="I124" s="44">
        <v>0.05215123859191656</v>
      </c>
      <c r="J124" s="44">
        <v>0</v>
      </c>
      <c r="K124" s="44">
        <v>71.92743764172336</v>
      </c>
      <c r="L124" s="44">
        <v>0.3436426116838488</v>
      </c>
      <c r="M124" s="44">
        <v>0.45662100456621</v>
      </c>
      <c r="N124" s="44">
        <v>2.893930982611343</v>
      </c>
      <c r="O124" s="44">
        <v>0.24271844660194175</v>
      </c>
      <c r="P124" s="44">
        <v>2.8553780993558635</v>
      </c>
    </row>
    <row r="125" spans="2:16" ht="15" customHeight="1">
      <c r="B125" s="2" t="s">
        <v>113</v>
      </c>
      <c r="C125" s="44">
        <v>0</v>
      </c>
      <c r="D125" s="44">
        <v>0</v>
      </c>
      <c r="E125" s="44">
        <v>0</v>
      </c>
      <c r="F125" s="44">
        <v>0</v>
      </c>
      <c r="G125" s="44">
        <v>0</v>
      </c>
      <c r="H125" s="44">
        <v>0</v>
      </c>
      <c r="I125" s="44">
        <v>0</v>
      </c>
      <c r="J125" s="44">
        <v>0</v>
      </c>
      <c r="K125" s="44">
        <v>0</v>
      </c>
      <c r="L125" s="44">
        <v>0</v>
      </c>
      <c r="M125" s="44">
        <v>0</v>
      </c>
      <c r="N125" s="44">
        <v>0</v>
      </c>
      <c r="O125" s="44">
        <v>0</v>
      </c>
      <c r="P125" s="44">
        <v>0</v>
      </c>
    </row>
    <row r="126" spans="2:16" ht="15" customHeight="1">
      <c r="B126" s="5" t="s">
        <v>33</v>
      </c>
      <c r="C126" s="44">
        <v>12.981439759682438</v>
      </c>
      <c r="D126" s="44">
        <v>0.199203187250996</v>
      </c>
      <c r="E126" s="44">
        <v>16.528780144340786</v>
      </c>
      <c r="F126" s="44">
        <v>6.037414965986395</v>
      </c>
      <c r="G126" s="44">
        <v>2.2379912663755457</v>
      </c>
      <c r="H126" s="44">
        <v>16.78440490029509</v>
      </c>
      <c r="I126" s="44">
        <v>4.758800521512386</v>
      </c>
      <c r="J126" s="44">
        <v>0.45287291253891876</v>
      </c>
      <c r="K126" s="44">
        <v>1.3605442176870748</v>
      </c>
      <c r="L126" s="44">
        <v>0</v>
      </c>
      <c r="M126" s="44">
        <v>50.68493150684932</v>
      </c>
      <c r="N126" s="44">
        <v>8.710445729840082</v>
      </c>
      <c r="O126" s="44">
        <v>0</v>
      </c>
      <c r="P126" s="44">
        <v>8.583781875937527</v>
      </c>
    </row>
    <row r="127" spans="2:16" ht="15" customHeight="1">
      <c r="B127" s="5" t="s">
        <v>14</v>
      </c>
      <c r="C127" s="44">
        <v>100</v>
      </c>
      <c r="D127" s="44">
        <v>100</v>
      </c>
      <c r="E127" s="44">
        <v>100</v>
      </c>
      <c r="F127" s="44">
        <v>100</v>
      </c>
      <c r="G127" s="44">
        <v>100</v>
      </c>
      <c r="H127" s="44">
        <v>100</v>
      </c>
      <c r="I127" s="44">
        <v>100</v>
      </c>
      <c r="J127" s="44">
        <v>100</v>
      </c>
      <c r="K127" s="44">
        <v>100</v>
      </c>
      <c r="L127" s="44">
        <v>100</v>
      </c>
      <c r="M127" s="44">
        <v>100</v>
      </c>
      <c r="N127" s="44">
        <v>100</v>
      </c>
      <c r="O127" s="44">
        <v>100</v>
      </c>
      <c r="P127" s="44">
        <v>100</v>
      </c>
    </row>
    <row r="128" spans="2:20" ht="12.75">
      <c r="B128" s="5" t="s">
        <v>182</v>
      </c>
      <c r="C128" s="103">
        <v>43.90526524036967</v>
      </c>
      <c r="D128" s="87">
        <v>46.09137310056717</v>
      </c>
      <c r="E128" s="87">
        <v>39.55026455026455</v>
      </c>
      <c r="F128" s="87">
        <v>37.68385298170282</v>
      </c>
      <c r="G128" s="87">
        <v>37.15647500253524</v>
      </c>
      <c r="H128" s="87">
        <v>52.454817934922815</v>
      </c>
      <c r="I128" s="87">
        <v>46.68374955111779</v>
      </c>
      <c r="J128" s="87">
        <v>42.12521909167869</v>
      </c>
      <c r="K128" s="87">
        <v>48.11678959542618</v>
      </c>
      <c r="L128" s="87"/>
      <c r="M128" s="87">
        <v>0.3606561966580839</v>
      </c>
      <c r="N128" s="87">
        <v>45.6197152133512</v>
      </c>
      <c r="O128" s="104"/>
      <c r="P128" s="104"/>
      <c r="R128" s="7"/>
      <c r="S128" s="7"/>
      <c r="T128" s="118"/>
    </row>
    <row r="129" spans="2:20" ht="12.75">
      <c r="B129" s="5" t="s">
        <v>49</v>
      </c>
      <c r="C129" s="87">
        <v>1.0021456925222616</v>
      </c>
      <c r="D129" s="87">
        <v>1.0954364360738862</v>
      </c>
      <c r="E129" s="87">
        <v>1.08572434430558</v>
      </c>
      <c r="F129" s="87">
        <v>1.1415816326530612</v>
      </c>
      <c r="G129" s="87">
        <v>1.0562227074235808</v>
      </c>
      <c r="H129" s="87">
        <v>1.0337118841098096</v>
      </c>
      <c r="I129" s="87">
        <v>1.116818774445893</v>
      </c>
      <c r="J129" s="87">
        <v>1.0823662609680158</v>
      </c>
      <c r="K129" s="87">
        <v>1.1129251700680272</v>
      </c>
      <c r="L129" s="87">
        <v>1.4828178694158076</v>
      </c>
      <c r="M129" s="87">
        <v>0.9703196347031964</v>
      </c>
      <c r="N129" s="87">
        <v>1.0730287781379273</v>
      </c>
      <c r="O129" s="87">
        <v>1.3394013993665046</v>
      </c>
      <c r="P129" s="87">
        <v>1.076902263356181</v>
      </c>
      <c r="R129" s="7"/>
      <c r="S129" s="7"/>
      <c r="T129" s="118"/>
    </row>
    <row r="130" spans="2:20" ht="12.75">
      <c r="B130" s="5" t="s">
        <v>183</v>
      </c>
      <c r="C130" s="87">
        <v>43.99947243968385</v>
      </c>
      <c r="D130" s="87">
        <v>50.490169483037086</v>
      </c>
      <c r="E130" s="87">
        <v>42.9406850459482</v>
      </c>
      <c r="F130" s="87">
        <v>43.019194411510234</v>
      </c>
      <c r="G130" s="87">
        <v>39.24551262549437</v>
      </c>
      <c r="H130" s="87">
        <v>54.223168678146095</v>
      </c>
      <c r="I130" s="87">
        <v>52.13728796021838</v>
      </c>
      <c r="J130" s="87">
        <v>45.59491588071874</v>
      </c>
      <c r="K130" s="87">
        <v>53.550386243617154</v>
      </c>
      <c r="L130" s="87"/>
      <c r="M130" s="87"/>
      <c r="N130" s="87">
        <v>48.95126727438245</v>
      </c>
      <c r="O130" s="87"/>
      <c r="P130" s="87"/>
      <c r="R130" s="7"/>
      <c r="S130" s="7"/>
      <c r="T130" s="118"/>
    </row>
    <row r="131" spans="2:16" ht="12.75">
      <c r="B131" s="153" t="s">
        <v>223</v>
      </c>
      <c r="C131" s="153"/>
      <c r="D131" s="153"/>
      <c r="E131" s="153"/>
      <c r="F131" s="153"/>
      <c r="G131" s="153"/>
      <c r="H131" s="153"/>
      <c r="I131" s="153"/>
      <c r="J131" s="153"/>
      <c r="K131" s="153"/>
      <c r="L131" s="153"/>
      <c r="M131" s="153"/>
      <c r="N131" s="153"/>
      <c r="O131" s="153"/>
      <c r="P131" s="153"/>
    </row>
    <row r="132" spans="2:16" ht="12.75">
      <c r="B132" s="154"/>
      <c r="C132" s="154"/>
      <c r="D132" s="154"/>
      <c r="E132" s="154"/>
      <c r="F132" s="154"/>
      <c r="G132" s="154"/>
      <c r="H132" s="154"/>
      <c r="I132" s="154"/>
      <c r="J132" s="154"/>
      <c r="K132" s="154"/>
      <c r="L132" s="154"/>
      <c r="M132" s="154"/>
      <c r="N132" s="154"/>
      <c r="O132" s="154"/>
      <c r="P132" s="154"/>
    </row>
    <row r="134" ht="12.75">
      <c r="B134" s="6" t="s">
        <v>193</v>
      </c>
    </row>
    <row r="135" spans="2:9" ht="12.75">
      <c r="B135" s="90">
        <v>2008</v>
      </c>
      <c r="C135" s="90">
        <v>2009</v>
      </c>
      <c r="D135" s="90">
        <v>2010</v>
      </c>
      <c r="E135" s="90">
        <v>2011</v>
      </c>
      <c r="I135" s="91" t="s">
        <v>192</v>
      </c>
    </row>
    <row r="137" spans="2:16" ht="39.75" customHeight="1">
      <c r="B137" s="151" t="s">
        <v>8</v>
      </c>
      <c r="C137" s="151"/>
      <c r="D137" s="151"/>
      <c r="E137" s="151"/>
      <c r="F137" s="151"/>
      <c r="G137" s="151"/>
      <c r="H137" s="151"/>
      <c r="I137" s="151"/>
      <c r="J137" s="151"/>
      <c r="K137" s="151"/>
      <c r="L137" s="151"/>
      <c r="M137" s="151"/>
      <c r="N137" s="151"/>
      <c r="O137" s="151"/>
      <c r="P137" s="151"/>
    </row>
    <row r="138" spans="2:16" ht="39.75" customHeight="1">
      <c r="B138" s="151"/>
      <c r="C138" s="151"/>
      <c r="D138" s="151"/>
      <c r="E138" s="151"/>
      <c r="F138" s="151"/>
      <c r="G138" s="151"/>
      <c r="H138" s="151"/>
      <c r="I138" s="151"/>
      <c r="J138" s="151"/>
      <c r="K138" s="151"/>
      <c r="L138" s="151"/>
      <c r="M138" s="151"/>
      <c r="N138" s="151"/>
      <c r="O138" s="151"/>
      <c r="P138" s="151"/>
    </row>
    <row r="139" spans="2:16" ht="57.75" customHeight="1">
      <c r="B139" s="151"/>
      <c r="C139" s="151"/>
      <c r="D139" s="151"/>
      <c r="E139" s="151"/>
      <c r="F139" s="151"/>
      <c r="G139" s="151"/>
      <c r="H139" s="151"/>
      <c r="I139" s="151"/>
      <c r="J139" s="151"/>
      <c r="K139" s="151"/>
      <c r="L139" s="151"/>
      <c r="M139" s="151"/>
      <c r="N139" s="151"/>
      <c r="O139" s="151"/>
      <c r="P139" s="151"/>
    </row>
    <row r="140" spans="2:16" ht="12.75">
      <c r="B140" s="89"/>
      <c r="C140" s="89"/>
      <c r="D140" s="89"/>
      <c r="E140" s="89"/>
      <c r="F140" s="89"/>
      <c r="G140" s="89"/>
      <c r="H140" s="89"/>
      <c r="I140" s="89"/>
      <c r="J140" s="89"/>
      <c r="K140" s="89"/>
      <c r="L140" s="89"/>
      <c r="M140" s="89"/>
      <c r="N140" s="89"/>
      <c r="O140" s="89"/>
      <c r="P140" s="89"/>
    </row>
    <row r="141" spans="2:16" ht="12.75">
      <c r="B141" s="89"/>
      <c r="C141" s="89"/>
      <c r="D141" s="89"/>
      <c r="E141" s="89"/>
      <c r="F141" s="89"/>
      <c r="G141" s="89"/>
      <c r="H141" s="89"/>
      <c r="I141" s="89"/>
      <c r="J141" s="89"/>
      <c r="K141" s="89"/>
      <c r="L141" s="89"/>
      <c r="M141" s="89"/>
      <c r="N141" s="89"/>
      <c r="O141" s="89"/>
      <c r="P141" s="89"/>
    </row>
    <row r="143" spans="2:16" ht="12.75">
      <c r="B143" s="89"/>
      <c r="C143" s="89"/>
      <c r="D143" s="89"/>
      <c r="E143" s="89"/>
      <c r="F143" s="89"/>
      <c r="G143" s="89"/>
      <c r="H143" s="89"/>
      <c r="I143" s="89"/>
      <c r="J143" s="89"/>
      <c r="K143" s="89"/>
      <c r="L143" s="89"/>
      <c r="M143" s="89"/>
      <c r="N143" s="89"/>
      <c r="O143" s="89"/>
      <c r="P143" s="89"/>
    </row>
    <row r="144" spans="2:12" ht="12.75">
      <c r="B144" s="89"/>
      <c r="C144" s="89"/>
      <c r="D144" s="89"/>
      <c r="E144" s="89"/>
      <c r="F144" s="89"/>
      <c r="G144" s="89"/>
      <c r="H144" s="89"/>
      <c r="I144" s="89"/>
      <c r="J144" s="89"/>
      <c r="K144" s="89"/>
      <c r="L144" s="89"/>
    </row>
  </sheetData>
  <mergeCells count="31">
    <mergeCell ref="C114:M114"/>
    <mergeCell ref="N114:N115"/>
    <mergeCell ref="O114:O115"/>
    <mergeCell ref="P114:P115"/>
    <mergeCell ref="P33:P34"/>
    <mergeCell ref="B50:P51"/>
    <mergeCell ref="B60:B61"/>
    <mergeCell ref="C60:M60"/>
    <mergeCell ref="N60:N61"/>
    <mergeCell ref="O60:O61"/>
    <mergeCell ref="P60:P61"/>
    <mergeCell ref="B6:B7"/>
    <mergeCell ref="C6:M6"/>
    <mergeCell ref="B23:P24"/>
    <mergeCell ref="N6:N7"/>
    <mergeCell ref="O6:O7"/>
    <mergeCell ref="P6:P7"/>
    <mergeCell ref="B33:B34"/>
    <mergeCell ref="C33:M33"/>
    <mergeCell ref="N33:N34"/>
    <mergeCell ref="O33:O34"/>
    <mergeCell ref="B137:P139"/>
    <mergeCell ref="B77:P78"/>
    <mergeCell ref="B104:P105"/>
    <mergeCell ref="P87:P88"/>
    <mergeCell ref="B87:B88"/>
    <mergeCell ref="C87:M87"/>
    <mergeCell ref="N87:N88"/>
    <mergeCell ref="O87:O88"/>
    <mergeCell ref="B131:P132"/>
    <mergeCell ref="B114:B115"/>
  </mergeCells>
  <hyperlinks>
    <hyperlink ref="B135" location="'Altas residentes x area'!A1" display="'Altas residentes x area'!A1"/>
    <hyperlink ref="C135" location="'Altas residentes x area'!A29" display="'Altas residentes x area'!A29"/>
    <hyperlink ref="D135" location="'Altas residentes x area'!A56" display="'Altas residentes x area'!A56"/>
    <hyperlink ref="I135" location="ÍNDICE!A1" display="Índice"/>
    <hyperlink ref="B26" location="'Altas residentes x area'!I135" display="Volver"/>
    <hyperlink ref="E135" location="'Altas residentes x area'!A83" display="'Altas residentes x area'!A83"/>
    <hyperlink ref="B53" location="'Altas residentes x area'!I135" display="Volver"/>
    <hyperlink ref="B80" location="'Altas residentes x area'!I135" display="Volver"/>
    <hyperlink ref="B107" location="'Altas residentes x area'!I135" display="Volver"/>
  </hyperlinks>
  <printOptions/>
  <pageMargins left="0.75" right="0.75" top="1" bottom="1" header="0" footer="0"/>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P125"/>
  <sheetViews>
    <sheetView showGridLines="0" showRowColHeaders="0" zoomScale="80" zoomScaleNormal="80" workbookViewId="0" topLeftCell="A94">
      <selection activeCell="L133" sqref="L133"/>
    </sheetView>
  </sheetViews>
  <sheetFormatPr defaultColWidth="11.421875" defaultRowHeight="12.75"/>
  <cols>
    <col min="1" max="1" width="5.7109375" style="0" customWidth="1"/>
    <col min="2" max="2" width="25.28125" style="0" customWidth="1"/>
    <col min="3" max="13" width="9.7109375" style="0" customWidth="1"/>
    <col min="15" max="15" width="12.421875" style="0" customWidth="1"/>
    <col min="16" max="16" width="13.57421875" style="0" customWidth="1"/>
  </cols>
  <sheetData>
    <row r="1" ht="12.75">
      <c r="A1" s="6"/>
    </row>
    <row r="4" spans="2:16" ht="18">
      <c r="B4" s="141" t="s">
        <v>87</v>
      </c>
      <c r="C4" s="141"/>
      <c r="D4" s="141"/>
      <c r="E4" s="141"/>
      <c r="F4" s="141"/>
      <c r="G4" s="141"/>
      <c r="H4" s="141"/>
      <c r="I4" s="141"/>
      <c r="J4" s="141"/>
      <c r="K4" s="141"/>
      <c r="L4" s="141"/>
      <c r="M4" s="141"/>
      <c r="N4" s="141"/>
      <c r="O4" s="141"/>
      <c r="P4" s="141"/>
    </row>
    <row r="5" ht="12.75" customHeight="1"/>
    <row r="6" spans="2:16" ht="12.75">
      <c r="B6" s="25"/>
      <c r="C6" s="166" t="s">
        <v>31</v>
      </c>
      <c r="D6" s="167"/>
      <c r="E6" s="167"/>
      <c r="F6" s="167"/>
      <c r="G6" s="167"/>
      <c r="H6" s="167"/>
      <c r="I6" s="167"/>
      <c r="J6" s="167"/>
      <c r="K6" s="168"/>
      <c r="L6" s="1"/>
      <c r="M6" s="1"/>
      <c r="N6" s="163" t="s">
        <v>34</v>
      </c>
      <c r="O6" s="160" t="s">
        <v>32</v>
      </c>
      <c r="P6" s="156" t="s">
        <v>14</v>
      </c>
    </row>
    <row r="7" spans="2:16" ht="12.75">
      <c r="B7" s="26"/>
      <c r="C7" s="1" t="s">
        <v>15</v>
      </c>
      <c r="D7" s="1" t="s">
        <v>16</v>
      </c>
      <c r="E7" s="1" t="s">
        <v>17</v>
      </c>
      <c r="F7" s="1" t="s">
        <v>18</v>
      </c>
      <c r="G7" s="1" t="s">
        <v>19</v>
      </c>
      <c r="H7" s="1" t="s">
        <v>20</v>
      </c>
      <c r="I7" s="1" t="s">
        <v>21</v>
      </c>
      <c r="J7" s="1" t="s">
        <v>22</v>
      </c>
      <c r="K7" s="1" t="s">
        <v>23</v>
      </c>
      <c r="L7" s="1">
        <v>88</v>
      </c>
      <c r="M7" s="1">
        <v>99</v>
      </c>
      <c r="N7" s="164"/>
      <c r="O7" s="165"/>
      <c r="P7" s="157"/>
    </row>
    <row r="8" spans="2:16" ht="15" customHeight="1">
      <c r="B8" s="2" t="s">
        <v>24</v>
      </c>
      <c r="C8" s="24">
        <v>1.033079954954955</v>
      </c>
      <c r="D8" s="22">
        <v>1.915211970074813</v>
      </c>
      <c r="E8" s="22">
        <v>1.4009146341463414</v>
      </c>
      <c r="F8" s="22">
        <v>1.5315904139433552</v>
      </c>
      <c r="G8" s="22">
        <v>1.3793103448275863</v>
      </c>
      <c r="H8" s="22">
        <v>1.4235588972431077</v>
      </c>
      <c r="I8" s="22">
        <v>1.1806554756195045</v>
      </c>
      <c r="J8" s="22">
        <v>1.7652582159624413</v>
      </c>
      <c r="K8" s="22">
        <v>1.6585365853658536</v>
      </c>
      <c r="L8" s="22">
        <v>1.3928571428571428</v>
      </c>
      <c r="M8" s="22">
        <v>1.2363636363636363</v>
      </c>
      <c r="N8" s="22">
        <v>1.1809699850365285</v>
      </c>
      <c r="O8" s="22">
        <v>1.9297005008635573</v>
      </c>
      <c r="P8" s="22">
        <v>1.217277771356784</v>
      </c>
    </row>
    <row r="9" spans="2:16" ht="15" customHeight="1">
      <c r="B9" s="59" t="s">
        <v>166</v>
      </c>
      <c r="C9" s="22">
        <v>0.7457627118644068</v>
      </c>
      <c r="D9" s="24">
        <v>0.8700405770964833</v>
      </c>
      <c r="E9" s="22">
        <v>0.85</v>
      </c>
      <c r="F9" s="22">
        <v>1.1666666666666667</v>
      </c>
      <c r="G9" s="22">
        <v>0.5714285714285714</v>
      </c>
      <c r="H9" s="22">
        <v>0.8484848484848485</v>
      </c>
      <c r="I9" s="22">
        <v>0.7</v>
      </c>
      <c r="J9" s="22">
        <v>1.0196850393700787</v>
      </c>
      <c r="K9" s="22">
        <v>1.125</v>
      </c>
      <c r="L9" s="22">
        <v>0.9594594594594594</v>
      </c>
      <c r="M9" s="22">
        <v>0.9230769230769231</v>
      </c>
      <c r="N9" s="22">
        <v>0.8820688267256993</v>
      </c>
      <c r="O9" s="22">
        <v>1.0482656563245818</v>
      </c>
      <c r="P9" s="22">
        <v>0.8887924408612532</v>
      </c>
    </row>
    <row r="10" spans="2:16" ht="15" customHeight="1">
      <c r="B10" s="2" t="s">
        <v>28</v>
      </c>
      <c r="C10" s="22">
        <v>0.8333333333333334</v>
      </c>
      <c r="D10" s="22">
        <v>0.5</v>
      </c>
      <c r="E10" s="24">
        <v>1.0357868020304568</v>
      </c>
      <c r="F10" s="22">
        <v>0</v>
      </c>
      <c r="G10" s="22"/>
      <c r="H10" s="22">
        <v>1</v>
      </c>
      <c r="I10" s="22">
        <v>0.5</v>
      </c>
      <c r="J10" s="22">
        <v>0.5</v>
      </c>
      <c r="K10" s="22"/>
      <c r="L10" s="22">
        <v>1.0444444444444445</v>
      </c>
      <c r="M10" s="22">
        <v>0.8</v>
      </c>
      <c r="N10" s="22">
        <v>1.0339067564198454</v>
      </c>
      <c r="O10" s="22">
        <v>1.0243304444444439</v>
      </c>
      <c r="P10" s="22">
        <v>1.0336965959522066</v>
      </c>
    </row>
    <row r="11" spans="2:16" ht="15" customHeight="1">
      <c r="B11" s="2" t="s">
        <v>29</v>
      </c>
      <c r="C11" s="22">
        <v>0.75</v>
      </c>
      <c r="D11" s="22">
        <v>1.5</v>
      </c>
      <c r="E11" s="22">
        <v>0.75</v>
      </c>
      <c r="F11" s="24">
        <v>0.9324982602644398</v>
      </c>
      <c r="G11" s="22"/>
      <c r="H11" s="22">
        <v>1</v>
      </c>
      <c r="I11" s="22">
        <v>0.75</v>
      </c>
      <c r="J11" s="22">
        <v>1</v>
      </c>
      <c r="K11" s="22"/>
      <c r="L11" s="22">
        <v>0.8793103448275862</v>
      </c>
      <c r="M11" s="22">
        <v>0.5</v>
      </c>
      <c r="N11" s="22">
        <v>0.9283837056504599</v>
      </c>
      <c r="O11" s="22">
        <v>0.879086</v>
      </c>
      <c r="P11" s="22">
        <v>0.9280619190600523</v>
      </c>
    </row>
    <row r="12" spans="2:16" ht="15" customHeight="1">
      <c r="B12" s="2" t="s">
        <v>30</v>
      </c>
      <c r="C12" s="22">
        <v>1</v>
      </c>
      <c r="D12" s="22">
        <v>1</v>
      </c>
      <c r="E12" s="22">
        <v>1</v>
      </c>
      <c r="F12" s="22"/>
      <c r="G12" s="24">
        <v>0.8827930174563591</v>
      </c>
      <c r="H12" s="22">
        <v>1.1666666666666667</v>
      </c>
      <c r="I12" s="22">
        <v>1.3333333333333333</v>
      </c>
      <c r="J12" s="22"/>
      <c r="K12" s="22">
        <v>1</v>
      </c>
      <c r="L12" s="22">
        <v>0.8333333333333334</v>
      </c>
      <c r="M12" s="22"/>
      <c r="N12" s="22">
        <v>0.8859005704971475</v>
      </c>
      <c r="O12" s="22">
        <v>1.0585099999999998</v>
      </c>
      <c r="P12" s="22">
        <v>0.8866010957792206</v>
      </c>
    </row>
    <row r="13" spans="2:16" ht="15" customHeight="1">
      <c r="B13" s="2" t="s">
        <v>25</v>
      </c>
      <c r="C13" s="22">
        <v>0.9441786283891547</v>
      </c>
      <c r="D13" s="22">
        <v>1.3728813559322033</v>
      </c>
      <c r="E13" s="22">
        <v>2</v>
      </c>
      <c r="F13" s="22">
        <v>1.5483870967741935</v>
      </c>
      <c r="G13" s="22">
        <v>2.3703703703703702</v>
      </c>
      <c r="H13" s="24">
        <v>0.9271086925390234</v>
      </c>
      <c r="I13" s="22">
        <v>1.1958405545927209</v>
      </c>
      <c r="J13" s="22">
        <v>2.1029411764705883</v>
      </c>
      <c r="K13" s="22">
        <v>1.339066339066339</v>
      </c>
      <c r="L13" s="22">
        <v>1.175</v>
      </c>
      <c r="M13" s="22">
        <v>1.0470588235294118</v>
      </c>
      <c r="N13" s="22">
        <v>0.995268817204301</v>
      </c>
      <c r="O13" s="22">
        <v>1.394362839506173</v>
      </c>
      <c r="P13" s="22">
        <v>0.9987147841381516</v>
      </c>
    </row>
    <row r="14" spans="2:16" ht="15" customHeight="1">
      <c r="B14" s="2" t="s">
        <v>80</v>
      </c>
      <c r="C14" s="22">
        <v>0.9449339207048458</v>
      </c>
      <c r="D14" s="22">
        <v>0.9095744680851063</v>
      </c>
      <c r="E14" s="22">
        <v>1.3333333333333333</v>
      </c>
      <c r="F14" s="22">
        <v>1.0666666666666667</v>
      </c>
      <c r="G14" s="22">
        <v>0.75</v>
      </c>
      <c r="H14" s="22">
        <v>1.0377358490566038</v>
      </c>
      <c r="I14" s="24">
        <v>0.8940804496750395</v>
      </c>
      <c r="J14" s="22">
        <v>1.1666666666666667</v>
      </c>
      <c r="K14" s="22">
        <v>0.8461538461538461</v>
      </c>
      <c r="L14" s="22">
        <v>1.0952380952380953</v>
      </c>
      <c r="M14" s="22">
        <v>0.7647058823529411</v>
      </c>
      <c r="N14" s="22">
        <v>0.9027484143763214</v>
      </c>
      <c r="O14" s="22">
        <v>1.1345893975903618</v>
      </c>
      <c r="P14" s="22">
        <v>0.9056183325876213</v>
      </c>
    </row>
    <row r="15" spans="2:16" ht="15" customHeight="1">
      <c r="B15" s="2" t="s">
        <v>27</v>
      </c>
      <c r="C15" s="22">
        <v>0.7857142857142857</v>
      </c>
      <c r="D15" s="22">
        <v>0.9642857142857143</v>
      </c>
      <c r="E15" s="22">
        <v>1.5</v>
      </c>
      <c r="F15" s="22">
        <v>0.6666666666666666</v>
      </c>
      <c r="G15" s="22">
        <v>1</v>
      </c>
      <c r="H15" s="22">
        <v>1.6666666666666667</v>
      </c>
      <c r="I15" s="22">
        <v>1</v>
      </c>
      <c r="J15" s="24">
        <v>0.9241209130166563</v>
      </c>
      <c r="K15" s="22">
        <v>0.6666666666666666</v>
      </c>
      <c r="L15" s="22">
        <v>0.8166666666666667</v>
      </c>
      <c r="M15" s="22">
        <v>1</v>
      </c>
      <c r="N15" s="22">
        <v>0.9192924267551134</v>
      </c>
      <c r="O15" s="22">
        <v>0.9235431999999993</v>
      </c>
      <c r="P15" s="22">
        <v>0.9194616454352442</v>
      </c>
    </row>
    <row r="16" spans="2:16" ht="15" customHeight="1">
      <c r="B16" s="2" t="s">
        <v>111</v>
      </c>
      <c r="C16" s="22">
        <v>0.8333333333333334</v>
      </c>
      <c r="D16" s="22"/>
      <c r="E16" s="22"/>
      <c r="F16" s="22"/>
      <c r="G16" s="22">
        <v>0.8333333333333334</v>
      </c>
      <c r="H16" s="22">
        <v>0.8235294117647058</v>
      </c>
      <c r="I16" s="22">
        <v>0.8333333333333334</v>
      </c>
      <c r="J16" s="22">
        <v>1</v>
      </c>
      <c r="K16" s="24">
        <v>0.872680742162508</v>
      </c>
      <c r="L16" s="22">
        <v>0.6666666666666666</v>
      </c>
      <c r="M16" s="22">
        <v>1</v>
      </c>
      <c r="N16" s="22">
        <v>0.8711083437110835</v>
      </c>
      <c r="O16" s="22"/>
      <c r="P16" s="22">
        <v>0.8711083437110835</v>
      </c>
    </row>
    <row r="17" spans="2:16" ht="15" customHeight="1">
      <c r="B17" s="2" t="s">
        <v>113</v>
      </c>
      <c r="C17" s="22"/>
      <c r="D17" s="22"/>
      <c r="E17" s="22"/>
      <c r="F17" s="22"/>
      <c r="G17" s="22"/>
      <c r="H17" s="22"/>
      <c r="I17" s="22"/>
      <c r="J17" s="22"/>
      <c r="K17" s="22"/>
      <c r="L17" s="22"/>
      <c r="M17" s="22"/>
      <c r="N17" s="22"/>
      <c r="O17" s="22"/>
      <c r="P17" s="22"/>
    </row>
    <row r="18" spans="2:16" ht="15" customHeight="1">
      <c r="B18" s="5" t="s">
        <v>33</v>
      </c>
      <c r="C18" s="22">
        <v>0.8748079877112135</v>
      </c>
      <c r="D18" s="22">
        <v>0.9411764705882353</v>
      </c>
      <c r="E18" s="22">
        <v>0.7247386759581882</v>
      </c>
      <c r="F18" s="22">
        <v>0.66</v>
      </c>
      <c r="G18" s="22">
        <v>1.0384615384615385</v>
      </c>
      <c r="H18" s="22">
        <v>0.7789522058823529</v>
      </c>
      <c r="I18" s="22">
        <v>0.8452380952380952</v>
      </c>
      <c r="J18" s="22">
        <v>0.6470588235294118</v>
      </c>
      <c r="K18" s="22">
        <v>0.631578947368421</v>
      </c>
      <c r="L18" s="22">
        <v>0.7307692307692307</v>
      </c>
      <c r="M18" s="22">
        <v>0.7539432176656151</v>
      </c>
      <c r="N18" s="22">
        <v>0.8027880278802788</v>
      </c>
      <c r="O18" s="22"/>
      <c r="P18" s="22">
        <v>0.8027880278802788</v>
      </c>
    </row>
    <row r="19" spans="2:16" ht="15" customHeight="1">
      <c r="B19" s="5" t="s">
        <v>14</v>
      </c>
      <c r="C19" s="23">
        <v>0.9989563765393447</v>
      </c>
      <c r="D19" s="22">
        <v>0.9183715643728043</v>
      </c>
      <c r="E19" s="22">
        <v>1.0578967350037964</v>
      </c>
      <c r="F19" s="22">
        <v>1.0733763014377788</v>
      </c>
      <c r="G19" s="22">
        <v>0.9854689564068693</v>
      </c>
      <c r="H19" s="22">
        <v>0.9362850971922246</v>
      </c>
      <c r="I19" s="22">
        <v>0.9605532786885246</v>
      </c>
      <c r="J19" s="22">
        <v>1.046347793845013</v>
      </c>
      <c r="K19" s="22">
        <v>1.017447199265381</v>
      </c>
      <c r="L19" s="22">
        <v>0.9844290657439446</v>
      </c>
      <c r="M19" s="22">
        <v>0.921875</v>
      </c>
      <c r="N19" s="22">
        <v>0.9764318781803574</v>
      </c>
      <c r="O19" s="22">
        <v>1.4449874068554394</v>
      </c>
      <c r="P19" s="22">
        <v>0.9881597489555357</v>
      </c>
    </row>
    <row r="20" spans="2:16" ht="22.5" customHeight="1">
      <c r="B20" s="162" t="s">
        <v>142</v>
      </c>
      <c r="C20" s="162"/>
      <c r="D20" s="162"/>
      <c r="E20" s="162"/>
      <c r="F20" s="162"/>
      <c r="G20" s="162"/>
      <c r="H20" s="162"/>
      <c r="I20" s="162"/>
      <c r="J20" s="162"/>
      <c r="K20" s="162"/>
      <c r="L20" s="162"/>
      <c r="M20" s="162"/>
      <c r="N20" s="162"/>
      <c r="O20" s="162"/>
      <c r="P20" s="162"/>
    </row>
    <row r="22" ht="12.75">
      <c r="B22" s="90" t="s">
        <v>201</v>
      </c>
    </row>
    <row r="27" spans="2:16" ht="18">
      <c r="B27" s="141" t="s">
        <v>117</v>
      </c>
      <c r="C27" s="141"/>
      <c r="D27" s="141"/>
      <c r="E27" s="141"/>
      <c r="F27" s="141"/>
      <c r="G27" s="141"/>
      <c r="H27" s="141"/>
      <c r="I27" s="141"/>
      <c r="J27" s="141"/>
      <c r="K27" s="141"/>
      <c r="L27" s="141"/>
      <c r="M27" s="141"/>
      <c r="N27" s="141"/>
      <c r="O27" s="141"/>
      <c r="P27" s="141"/>
    </row>
    <row r="29" spans="2:16" ht="12.75" customHeight="1">
      <c r="B29" s="156"/>
      <c r="C29" s="155" t="s">
        <v>31</v>
      </c>
      <c r="D29" s="155"/>
      <c r="E29" s="155"/>
      <c r="F29" s="155"/>
      <c r="G29" s="155"/>
      <c r="H29" s="155"/>
      <c r="I29" s="155"/>
      <c r="J29" s="155"/>
      <c r="K29" s="155"/>
      <c r="L29" s="155"/>
      <c r="M29" s="155"/>
      <c r="N29" s="158" t="s">
        <v>34</v>
      </c>
      <c r="O29" s="158" t="s">
        <v>32</v>
      </c>
      <c r="P29" s="155" t="s">
        <v>14</v>
      </c>
    </row>
    <row r="30" spans="2:16" ht="12.75">
      <c r="B30" s="157"/>
      <c r="C30" s="1" t="s">
        <v>15</v>
      </c>
      <c r="D30" s="1" t="s">
        <v>16</v>
      </c>
      <c r="E30" s="1" t="s">
        <v>17</v>
      </c>
      <c r="F30" s="1" t="s">
        <v>18</v>
      </c>
      <c r="G30" s="1" t="s">
        <v>19</v>
      </c>
      <c r="H30" s="1" t="s">
        <v>20</v>
      </c>
      <c r="I30" s="1" t="s">
        <v>21</v>
      </c>
      <c r="J30" s="1" t="s">
        <v>22</v>
      </c>
      <c r="K30" s="1" t="s">
        <v>23</v>
      </c>
      <c r="L30" s="1">
        <v>88</v>
      </c>
      <c r="M30" s="1">
        <v>99</v>
      </c>
      <c r="N30" s="159"/>
      <c r="O30" s="159"/>
      <c r="P30" s="155"/>
    </row>
    <row r="31" spans="2:16" ht="15" customHeight="1">
      <c r="B31" s="2" t="s">
        <v>24</v>
      </c>
      <c r="C31" s="24">
        <v>1.026542800265428</v>
      </c>
      <c r="D31" s="22">
        <v>2.3095823095823094</v>
      </c>
      <c r="E31" s="22">
        <v>1.4515195369030391</v>
      </c>
      <c r="F31" s="22">
        <v>1.4608030592734225</v>
      </c>
      <c r="G31" s="22">
        <v>1.642570281124498</v>
      </c>
      <c r="H31" s="22">
        <v>1.4280575539568345</v>
      </c>
      <c r="I31" s="22">
        <v>1.2379746835443037</v>
      </c>
      <c r="J31" s="22">
        <v>1.5580357142857142</v>
      </c>
      <c r="K31" s="22">
        <v>1.6298342541436464</v>
      </c>
      <c r="L31" s="22">
        <v>2.6363636363636362</v>
      </c>
      <c r="M31" s="22">
        <v>1.2857142857142858</v>
      </c>
      <c r="N31" s="22">
        <v>1.1978559972988942</v>
      </c>
      <c r="O31" s="22">
        <v>2.0299515134099604</v>
      </c>
      <c r="P31" s="22">
        <v>1.232972325167758</v>
      </c>
    </row>
    <row r="32" spans="2:16" ht="15" customHeight="1">
      <c r="B32" s="59" t="s">
        <v>166</v>
      </c>
      <c r="C32" s="22">
        <v>0.8653846153846154</v>
      </c>
      <c r="D32" s="24">
        <v>0.9418215398822579</v>
      </c>
      <c r="E32" s="22">
        <v>0.9047619047619048</v>
      </c>
      <c r="F32" s="22">
        <v>1.2857142857142858</v>
      </c>
      <c r="G32" s="22">
        <v>1</v>
      </c>
      <c r="H32" s="22">
        <v>0.7586206896551724</v>
      </c>
      <c r="I32" s="22">
        <v>0.9090909090909091</v>
      </c>
      <c r="J32" s="22">
        <v>1.1806451612903226</v>
      </c>
      <c r="K32" s="22">
        <v>0.6</v>
      </c>
      <c r="L32" s="22">
        <v>1.011173184357542</v>
      </c>
      <c r="M32" s="22">
        <v>0.8888888888888888</v>
      </c>
      <c r="N32" s="22">
        <v>0.9609751101095975</v>
      </c>
      <c r="O32" s="22">
        <v>1.1400920761245665</v>
      </c>
      <c r="P32" s="22">
        <v>0.9661248119777158</v>
      </c>
    </row>
    <row r="33" spans="2:16" ht="15" customHeight="1">
      <c r="B33" s="2" t="s">
        <v>28</v>
      </c>
      <c r="C33" s="22">
        <v>0.7692307692307693</v>
      </c>
      <c r="D33" s="22">
        <v>1.1428571428571428</v>
      </c>
      <c r="E33" s="24">
        <v>1.0414479137883392</v>
      </c>
      <c r="F33" s="22">
        <v>0.75</v>
      </c>
      <c r="G33" s="22"/>
      <c r="H33" s="22">
        <v>1</v>
      </c>
      <c r="I33" s="22">
        <v>0.6666666666666666</v>
      </c>
      <c r="J33" s="22">
        <v>0.8</v>
      </c>
      <c r="K33" s="22"/>
      <c r="L33" s="22">
        <v>1.3225806451612903</v>
      </c>
      <c r="M33" s="22">
        <v>0.75</v>
      </c>
      <c r="N33" s="22">
        <v>1.04175704989154</v>
      </c>
      <c r="O33" s="22">
        <v>1.3122148437499999</v>
      </c>
      <c r="P33" s="22">
        <v>1.0463704024520255</v>
      </c>
    </row>
    <row r="34" spans="2:16" ht="15" customHeight="1">
      <c r="B34" s="2" t="s">
        <v>29</v>
      </c>
      <c r="C34" s="22">
        <v>0.5</v>
      </c>
      <c r="D34" s="22">
        <v>2</v>
      </c>
      <c r="E34" s="22">
        <v>0.6666666666666666</v>
      </c>
      <c r="F34" s="24">
        <v>0.9106551952349438</v>
      </c>
      <c r="G34" s="22">
        <v>1</v>
      </c>
      <c r="H34" s="22">
        <v>1</v>
      </c>
      <c r="I34" s="22">
        <v>1</v>
      </c>
      <c r="J34" s="22">
        <v>0.5</v>
      </c>
      <c r="K34" s="22">
        <v>1</v>
      </c>
      <c r="L34" s="22">
        <v>0.8958333333333334</v>
      </c>
      <c r="M34" s="22">
        <v>1</v>
      </c>
      <c r="N34" s="22">
        <v>0.9097266369993643</v>
      </c>
      <c r="O34" s="22">
        <v>0.9298586666666667</v>
      </c>
      <c r="P34" s="22">
        <v>0.9099168010075567</v>
      </c>
    </row>
    <row r="35" spans="2:16" ht="15" customHeight="1">
      <c r="B35" s="2" t="s">
        <v>30</v>
      </c>
      <c r="C35" s="22">
        <v>1</v>
      </c>
      <c r="D35" s="22"/>
      <c r="E35" s="22"/>
      <c r="F35" s="22"/>
      <c r="G35" s="24">
        <v>0.9326103795507359</v>
      </c>
      <c r="H35" s="22">
        <v>0.8333333333333334</v>
      </c>
      <c r="I35" s="22">
        <v>1.2</v>
      </c>
      <c r="J35" s="22"/>
      <c r="K35" s="22">
        <v>1</v>
      </c>
      <c r="L35" s="22">
        <v>1.5</v>
      </c>
      <c r="M35" s="22"/>
      <c r="N35" s="22">
        <v>0.9342004590665647</v>
      </c>
      <c r="O35" s="22">
        <v>0.7239800000000001</v>
      </c>
      <c r="P35" s="22">
        <v>0.9337190381679389</v>
      </c>
    </row>
    <row r="36" spans="2:16" ht="15" customHeight="1">
      <c r="B36" s="2" t="s">
        <v>25</v>
      </c>
      <c r="C36" s="22">
        <v>1.0869565217391304</v>
      </c>
      <c r="D36" s="22">
        <v>1.9137931034482758</v>
      </c>
      <c r="E36" s="22">
        <v>2.3</v>
      </c>
      <c r="F36" s="22">
        <v>1.704225352112676</v>
      </c>
      <c r="G36" s="22">
        <v>1.7619047619047619</v>
      </c>
      <c r="H36" s="24">
        <v>1.039938340807175</v>
      </c>
      <c r="I36" s="22">
        <v>1.2929936305732483</v>
      </c>
      <c r="J36" s="22">
        <v>1.7837837837837838</v>
      </c>
      <c r="K36" s="22">
        <v>1.5448916408668731</v>
      </c>
      <c r="L36" s="22">
        <v>0.8235294117647058</v>
      </c>
      <c r="M36" s="22">
        <v>1.1111111111111112</v>
      </c>
      <c r="N36" s="22">
        <v>1.102330623306233</v>
      </c>
      <c r="O36" s="22">
        <v>0.9767007692307691</v>
      </c>
      <c r="P36" s="22">
        <v>1.1016264352700227</v>
      </c>
    </row>
    <row r="37" spans="2:16" ht="15" customHeight="1">
      <c r="B37" s="2" t="s">
        <v>80</v>
      </c>
      <c r="C37" s="22">
        <v>0.9477234401349073</v>
      </c>
      <c r="D37" s="22">
        <v>0.7708333333333334</v>
      </c>
      <c r="E37" s="22">
        <v>2.5</v>
      </c>
      <c r="F37" s="22">
        <v>0.9230769230769231</v>
      </c>
      <c r="G37" s="22">
        <v>0.5714285714285714</v>
      </c>
      <c r="H37" s="22">
        <v>0.9314285714285714</v>
      </c>
      <c r="I37" s="24">
        <v>0.9227272727272727</v>
      </c>
      <c r="J37" s="22">
        <v>1.1</v>
      </c>
      <c r="K37" s="22">
        <v>1.9333333333333333</v>
      </c>
      <c r="L37" s="22">
        <v>0.7368421052631579</v>
      </c>
      <c r="M37" s="22">
        <v>0.71875</v>
      </c>
      <c r="N37" s="22">
        <v>0.9270160684787505</v>
      </c>
      <c r="O37" s="22">
        <v>0.9397219444444441</v>
      </c>
      <c r="P37" s="22">
        <v>0.9271519803892438</v>
      </c>
    </row>
    <row r="38" spans="2:16" ht="15" customHeight="1">
      <c r="B38" s="2" t="s">
        <v>27</v>
      </c>
      <c r="C38" s="22">
        <v>1.2</v>
      </c>
      <c r="D38" s="22">
        <v>0.8</v>
      </c>
      <c r="E38" s="22">
        <v>1</v>
      </c>
      <c r="F38" s="22">
        <v>1</v>
      </c>
      <c r="G38" s="22"/>
      <c r="H38" s="22">
        <v>0.7777777777777778</v>
      </c>
      <c r="I38" s="22">
        <v>0.625</v>
      </c>
      <c r="J38" s="24">
        <v>0.9374269005847953</v>
      </c>
      <c r="K38" s="22"/>
      <c r="L38" s="22">
        <v>0.8583333333333333</v>
      </c>
      <c r="M38" s="22">
        <v>1</v>
      </c>
      <c r="N38" s="22">
        <v>0.9303561935140883</v>
      </c>
      <c r="O38" s="22">
        <v>0.969807966101695</v>
      </c>
      <c r="P38" s="22">
        <v>0.9315560154639175</v>
      </c>
    </row>
    <row r="39" spans="2:16" ht="15" customHeight="1">
      <c r="B39" s="2" t="s">
        <v>111</v>
      </c>
      <c r="C39" s="22">
        <v>0.6666666666666666</v>
      </c>
      <c r="D39" s="22">
        <v>1</v>
      </c>
      <c r="E39" s="22"/>
      <c r="F39" s="22">
        <v>0.625</v>
      </c>
      <c r="G39" s="22">
        <v>1</v>
      </c>
      <c r="H39" s="22">
        <v>1</v>
      </c>
      <c r="I39" s="22">
        <v>0.75</v>
      </c>
      <c r="J39" s="22"/>
      <c r="K39" s="24">
        <v>0.900497512437811</v>
      </c>
      <c r="L39" s="22">
        <v>0.75</v>
      </c>
      <c r="M39" s="22">
        <v>2</v>
      </c>
      <c r="N39" s="22">
        <v>0.8993939393939394</v>
      </c>
      <c r="O39" s="22">
        <v>1.29371</v>
      </c>
      <c r="P39" s="22">
        <v>0.9001095765275257</v>
      </c>
    </row>
    <row r="40" spans="2:16" ht="15" customHeight="1">
      <c r="B40" s="2" t="s">
        <v>113</v>
      </c>
      <c r="C40" s="22"/>
      <c r="D40" s="22"/>
      <c r="E40" s="22"/>
      <c r="F40" s="22"/>
      <c r="G40" s="22"/>
      <c r="H40" s="22"/>
      <c r="I40" s="22"/>
      <c r="J40" s="22"/>
      <c r="K40" s="22"/>
      <c r="L40" s="22"/>
      <c r="M40" s="22"/>
      <c r="N40" s="22"/>
      <c r="O40" s="22"/>
      <c r="P40" s="22"/>
    </row>
    <row r="41" spans="2:16" ht="15" customHeight="1">
      <c r="B41" s="5" t="s">
        <v>33</v>
      </c>
      <c r="C41" s="22">
        <v>0.8706467661691543</v>
      </c>
      <c r="D41" s="22">
        <v>1.1442307692307692</v>
      </c>
      <c r="E41" s="22">
        <v>0.8059467918622848</v>
      </c>
      <c r="F41" s="22">
        <v>0.6363636363636364</v>
      </c>
      <c r="G41" s="22">
        <v>0.6923076923076923</v>
      </c>
      <c r="H41" s="22">
        <v>0.7657038055937643</v>
      </c>
      <c r="I41" s="22">
        <v>0.7890295358649789</v>
      </c>
      <c r="J41" s="22">
        <v>1</v>
      </c>
      <c r="K41" s="22">
        <v>0.6521739130434783</v>
      </c>
      <c r="L41" s="22">
        <v>0.6363636363636364</v>
      </c>
      <c r="M41" s="22">
        <v>0.7340241796200345</v>
      </c>
      <c r="N41" s="22">
        <v>0.7969104016477858</v>
      </c>
      <c r="O41" s="22"/>
      <c r="P41" s="22">
        <v>0.7969104016477858</v>
      </c>
    </row>
    <row r="42" spans="2:16" ht="15" customHeight="1">
      <c r="B42" s="5" t="s">
        <v>14</v>
      </c>
      <c r="C42" s="23">
        <v>1.0095247643874072</v>
      </c>
      <c r="D42" s="22">
        <v>1.0090235256203675</v>
      </c>
      <c r="E42" s="22">
        <v>1.0872403560830861</v>
      </c>
      <c r="F42" s="22">
        <v>1.0649470290188854</v>
      </c>
      <c r="G42" s="22">
        <v>1.0494058786741713</v>
      </c>
      <c r="H42" s="22">
        <v>1.0104979293075218</v>
      </c>
      <c r="I42" s="22">
        <v>0.9960271690375496</v>
      </c>
      <c r="J42" s="22">
        <v>1.066977077363897</v>
      </c>
      <c r="K42" s="22">
        <v>1.0621233194251274</v>
      </c>
      <c r="L42" s="22">
        <v>0.9645669291338582</v>
      </c>
      <c r="M42" s="22">
        <v>0.7747489239598279</v>
      </c>
      <c r="N42" s="22">
        <v>1.0202867602196461</v>
      </c>
      <c r="O42" s="22">
        <v>1.5465904448563474</v>
      </c>
      <c r="P42" s="22">
        <v>1.0308960167765802</v>
      </c>
    </row>
    <row r="43" spans="2:16" ht="22.5" customHeight="1">
      <c r="B43" s="162" t="s">
        <v>142</v>
      </c>
      <c r="C43" s="162"/>
      <c r="D43" s="162"/>
      <c r="E43" s="162"/>
      <c r="F43" s="162"/>
      <c r="G43" s="162"/>
      <c r="H43" s="162"/>
      <c r="I43" s="162"/>
      <c r="J43" s="162"/>
      <c r="K43" s="162"/>
      <c r="L43" s="162"/>
      <c r="M43" s="162"/>
      <c r="N43" s="162"/>
      <c r="O43" s="162"/>
      <c r="P43" s="162"/>
    </row>
    <row r="45" ht="12.75">
      <c r="B45" s="90" t="s">
        <v>201</v>
      </c>
    </row>
    <row r="50" spans="2:16" ht="18">
      <c r="B50" s="141" t="s">
        <v>121</v>
      </c>
      <c r="C50" s="141"/>
      <c r="D50" s="141"/>
      <c r="E50" s="141"/>
      <c r="F50" s="141"/>
      <c r="G50" s="141"/>
      <c r="H50" s="141"/>
      <c r="I50" s="141"/>
      <c r="J50" s="141"/>
      <c r="K50" s="141"/>
      <c r="L50" s="141"/>
      <c r="M50" s="141"/>
      <c r="N50" s="141"/>
      <c r="O50" s="141"/>
      <c r="P50" s="141"/>
    </row>
    <row r="52" spans="2:16" ht="12.75" customHeight="1">
      <c r="B52" s="156"/>
      <c r="C52" s="155" t="s">
        <v>31</v>
      </c>
      <c r="D52" s="155"/>
      <c r="E52" s="155"/>
      <c r="F52" s="155"/>
      <c r="G52" s="155"/>
      <c r="H52" s="155"/>
      <c r="I52" s="155"/>
      <c r="J52" s="155"/>
      <c r="K52" s="155"/>
      <c r="L52" s="155"/>
      <c r="M52" s="155"/>
      <c r="N52" s="158" t="s">
        <v>34</v>
      </c>
      <c r="O52" s="158" t="s">
        <v>32</v>
      </c>
      <c r="P52" s="155" t="s">
        <v>14</v>
      </c>
    </row>
    <row r="53" spans="2:16" ht="12.75">
      <c r="B53" s="157"/>
      <c r="C53" s="1" t="s">
        <v>15</v>
      </c>
      <c r="D53" s="1" t="s">
        <v>16</v>
      </c>
      <c r="E53" s="1" t="s">
        <v>17</v>
      </c>
      <c r="F53" s="1" t="s">
        <v>18</v>
      </c>
      <c r="G53" s="1" t="s">
        <v>19</v>
      </c>
      <c r="H53" s="1" t="s">
        <v>20</v>
      </c>
      <c r="I53" s="1" t="s">
        <v>21</v>
      </c>
      <c r="J53" s="1" t="s">
        <v>22</v>
      </c>
      <c r="K53" s="1" t="s">
        <v>23</v>
      </c>
      <c r="L53" s="1">
        <v>88</v>
      </c>
      <c r="M53" s="1">
        <v>99</v>
      </c>
      <c r="N53" s="159"/>
      <c r="O53" s="159"/>
      <c r="P53" s="155"/>
    </row>
    <row r="54" spans="2:16" ht="15" customHeight="1">
      <c r="B54" s="2" t="s">
        <v>24</v>
      </c>
      <c r="C54" s="24">
        <v>1.0334287200832466</v>
      </c>
      <c r="D54" s="22">
        <v>2.035010940919037</v>
      </c>
      <c r="E54" s="22">
        <v>1.4076923076923078</v>
      </c>
      <c r="F54" s="22">
        <v>1.627831715210356</v>
      </c>
      <c r="G54" s="22">
        <v>1.5472972972972974</v>
      </c>
      <c r="H54" s="22">
        <v>1.4174358974358974</v>
      </c>
      <c r="I54" s="22">
        <v>1.2474402730375427</v>
      </c>
      <c r="J54" s="22">
        <v>1.7102040816326531</v>
      </c>
      <c r="K54" s="22">
        <v>1.6935483870967742</v>
      </c>
      <c r="L54" s="22">
        <v>3.018181818181818</v>
      </c>
      <c r="M54" s="22">
        <v>1.3157894736842106</v>
      </c>
      <c r="N54" s="22">
        <v>1.2252510760401722</v>
      </c>
      <c r="O54" s="22">
        <v>2.0121111999999988</v>
      </c>
      <c r="P54" s="22">
        <v>1.2406242419506095</v>
      </c>
    </row>
    <row r="55" spans="2:16" ht="15" customHeight="1">
      <c r="B55" s="59" t="s">
        <v>166</v>
      </c>
      <c r="C55" s="22">
        <v>0.9836065573770492</v>
      </c>
      <c r="D55" s="24">
        <v>0.9746102449888642</v>
      </c>
      <c r="E55" s="22">
        <v>1</v>
      </c>
      <c r="F55" s="22">
        <v>1.25</v>
      </c>
      <c r="G55" s="22">
        <v>1.125</v>
      </c>
      <c r="H55" s="22">
        <v>0.8</v>
      </c>
      <c r="I55" s="22">
        <v>1.1935483870967742</v>
      </c>
      <c r="J55" s="22">
        <v>1.2141982864137086</v>
      </c>
      <c r="K55" s="22">
        <v>1</v>
      </c>
      <c r="L55" s="22">
        <v>1.2126436781609196</v>
      </c>
      <c r="M55" s="22">
        <v>0.8928571428571429</v>
      </c>
      <c r="N55" s="22">
        <v>0.998422090729783</v>
      </c>
      <c r="O55" s="22">
        <v>1.1901820333333324</v>
      </c>
      <c r="P55" s="22">
        <v>1.003932433908046</v>
      </c>
    </row>
    <row r="56" spans="2:16" ht="15" customHeight="1">
      <c r="B56" s="2" t="s">
        <v>28</v>
      </c>
      <c r="C56" s="22">
        <v>1.1428571428571428</v>
      </c>
      <c r="D56" s="22">
        <v>0.8181818181818182</v>
      </c>
      <c r="E56" s="24">
        <v>1.0592267617219633</v>
      </c>
      <c r="F56" s="22">
        <v>1</v>
      </c>
      <c r="G56" s="22">
        <v>1</v>
      </c>
      <c r="H56" s="22">
        <v>0.8333333333333334</v>
      </c>
      <c r="I56" s="22">
        <v>2.4285714285714284</v>
      </c>
      <c r="J56" s="22">
        <v>0.8</v>
      </c>
      <c r="K56" s="22"/>
      <c r="L56" s="22">
        <v>1.2307692307692308</v>
      </c>
      <c r="M56" s="22">
        <v>0.8</v>
      </c>
      <c r="N56" s="22">
        <v>1.0611587982832618</v>
      </c>
      <c r="O56" s="22">
        <v>1.032823902439024</v>
      </c>
      <c r="P56" s="22">
        <v>1.060548965879265</v>
      </c>
    </row>
    <row r="57" spans="2:16" ht="15" customHeight="1">
      <c r="B57" s="2" t="s">
        <v>29</v>
      </c>
      <c r="C57" s="22">
        <v>0.8571428571428571</v>
      </c>
      <c r="D57" s="22">
        <v>0.5</v>
      </c>
      <c r="E57" s="22">
        <v>1</v>
      </c>
      <c r="F57" s="24">
        <v>0.9636498516320475</v>
      </c>
      <c r="G57" s="22"/>
      <c r="H57" s="22">
        <v>1</v>
      </c>
      <c r="I57" s="22">
        <v>1.25</v>
      </c>
      <c r="J57" s="22">
        <v>2</v>
      </c>
      <c r="K57" s="22">
        <v>1</v>
      </c>
      <c r="L57" s="22">
        <v>1</v>
      </c>
      <c r="M57" s="22"/>
      <c r="N57" s="22">
        <v>0.9659815733522324</v>
      </c>
      <c r="O57" s="22">
        <v>1.2877671428571429</v>
      </c>
      <c r="P57" s="22">
        <v>0.967570077574048</v>
      </c>
    </row>
    <row r="58" spans="2:16" ht="15" customHeight="1">
      <c r="B58" s="2" t="s">
        <v>30</v>
      </c>
      <c r="C58" s="22">
        <v>1</v>
      </c>
      <c r="D58" s="22"/>
      <c r="E58" s="22">
        <v>1</v>
      </c>
      <c r="F58" s="22"/>
      <c r="G58" s="24">
        <v>0.9526166902404526</v>
      </c>
      <c r="H58" s="22">
        <v>0.8571428571428571</v>
      </c>
      <c r="I58" s="22"/>
      <c r="J58" s="22"/>
      <c r="K58" s="22">
        <v>1</v>
      </c>
      <c r="L58" s="22">
        <v>0.8333333333333334</v>
      </c>
      <c r="M58" s="22"/>
      <c r="N58" s="22">
        <v>0.9517819706498952</v>
      </c>
      <c r="O58" s="22">
        <v>0.7912272727272728</v>
      </c>
      <c r="P58" s="22">
        <v>0.9505572122052706</v>
      </c>
    </row>
    <row r="59" spans="2:16" ht="15" customHeight="1">
      <c r="B59" s="2" t="s">
        <v>25</v>
      </c>
      <c r="C59" s="22">
        <v>1.120879120879121</v>
      </c>
      <c r="D59" s="22">
        <v>2.0606060606060606</v>
      </c>
      <c r="E59" s="22">
        <v>1.849056603773585</v>
      </c>
      <c r="F59" s="22">
        <v>1.5833333333333333</v>
      </c>
      <c r="G59" s="22">
        <v>1.9259259259259258</v>
      </c>
      <c r="H59" s="24">
        <v>1.0272901810202961</v>
      </c>
      <c r="I59" s="22">
        <v>1.3572519083969465</v>
      </c>
      <c r="J59" s="22">
        <v>1.5121951219512195</v>
      </c>
      <c r="K59" s="22">
        <v>1.4622093023255813</v>
      </c>
      <c r="L59" s="22">
        <v>0.9375</v>
      </c>
      <c r="M59" s="22">
        <v>1.3181818181818181</v>
      </c>
      <c r="N59" s="22">
        <v>1.0933539071971785</v>
      </c>
      <c r="O59" s="22">
        <v>1.3132105263157894</v>
      </c>
      <c r="P59" s="22">
        <v>1.0942708813522115</v>
      </c>
    </row>
    <row r="60" spans="2:16" ht="15" customHeight="1">
      <c r="B60" s="2" t="s">
        <v>80</v>
      </c>
      <c r="C60" s="22">
        <v>1.0532544378698225</v>
      </c>
      <c r="D60" s="22">
        <v>0.9166666666666666</v>
      </c>
      <c r="E60" s="22">
        <v>0.6363636363636364</v>
      </c>
      <c r="F60" s="22">
        <v>1.4166666666666667</v>
      </c>
      <c r="G60" s="22">
        <v>0.7692307692307693</v>
      </c>
      <c r="H60" s="22">
        <v>0.9806451612903225</v>
      </c>
      <c r="I60" s="24">
        <v>0.9711002197059321</v>
      </c>
      <c r="J60" s="22">
        <v>1.0869565217391304</v>
      </c>
      <c r="K60" s="22">
        <v>0.9444444444444444</v>
      </c>
      <c r="L60" s="22">
        <v>0.7857142857142857</v>
      </c>
      <c r="M60" s="22">
        <v>0.85</v>
      </c>
      <c r="N60" s="22">
        <v>0.9727024567788899</v>
      </c>
      <c r="O60" s="22">
        <v>1.2189321276595746</v>
      </c>
      <c r="P60" s="22">
        <v>0.9744450850775486</v>
      </c>
    </row>
    <row r="61" spans="2:16" ht="15" customHeight="1">
      <c r="B61" s="2" t="s">
        <v>27</v>
      </c>
      <c r="C61" s="22">
        <v>0.9333333333333333</v>
      </c>
      <c r="D61" s="22">
        <v>0.9</v>
      </c>
      <c r="E61" s="22">
        <v>1</v>
      </c>
      <c r="F61" s="22">
        <v>0.5</v>
      </c>
      <c r="G61" s="22">
        <v>1</v>
      </c>
      <c r="H61" s="22">
        <v>1</v>
      </c>
      <c r="I61" s="22">
        <v>0.75</v>
      </c>
      <c r="J61" s="24">
        <v>0.9545211342964152</v>
      </c>
      <c r="K61" s="22">
        <v>1</v>
      </c>
      <c r="L61" s="22">
        <v>0.8870967741935484</v>
      </c>
      <c r="M61" s="22"/>
      <c r="N61" s="22">
        <v>0.9493359567142154</v>
      </c>
      <c r="O61" s="22">
        <v>0.8965903508771931</v>
      </c>
      <c r="P61" s="22">
        <v>0.9478974401913876</v>
      </c>
    </row>
    <row r="62" spans="2:16" ht="15" customHeight="1">
      <c r="B62" s="2" t="s">
        <v>111</v>
      </c>
      <c r="C62" s="22">
        <v>1</v>
      </c>
      <c r="D62" s="22"/>
      <c r="E62" s="22">
        <v>1</v>
      </c>
      <c r="F62" s="22"/>
      <c r="G62" s="22">
        <v>1.25</v>
      </c>
      <c r="H62" s="22">
        <v>1</v>
      </c>
      <c r="I62" s="22">
        <v>1</v>
      </c>
      <c r="J62" s="22"/>
      <c r="K62" s="24">
        <v>0.9129923574368018</v>
      </c>
      <c r="L62" s="22">
        <v>1.3333333333333333</v>
      </c>
      <c r="M62" s="22">
        <v>0.6666666666666666</v>
      </c>
      <c r="N62" s="22">
        <v>0.9154113557358053</v>
      </c>
      <c r="O62" s="22">
        <v>1.02157</v>
      </c>
      <c r="P62" s="22">
        <v>0.9154728257093225</v>
      </c>
    </row>
    <row r="63" spans="2:16" ht="15" customHeight="1">
      <c r="B63" s="2" t="s">
        <v>113</v>
      </c>
      <c r="C63" s="22"/>
      <c r="D63" s="22"/>
      <c r="E63" s="22"/>
      <c r="F63" s="22"/>
      <c r="G63" s="22"/>
      <c r="H63" s="22"/>
      <c r="I63" s="22"/>
      <c r="J63" s="22"/>
      <c r="K63" s="22"/>
      <c r="L63" s="22"/>
      <c r="M63" s="22"/>
      <c r="N63" s="22"/>
      <c r="O63" s="22"/>
      <c r="P63" s="22"/>
    </row>
    <row r="64" spans="2:16" ht="15" customHeight="1">
      <c r="B64" s="5" t="s">
        <v>33</v>
      </c>
      <c r="C64" s="22">
        <v>0.9132791327913279</v>
      </c>
      <c r="D64" s="22">
        <v>1.0416666666666667</v>
      </c>
      <c r="E64" s="22">
        <v>0.8300653594771242</v>
      </c>
      <c r="F64" s="22">
        <v>0.7027027027027027</v>
      </c>
      <c r="G64" s="22">
        <v>0.7272727272727273</v>
      </c>
      <c r="H64" s="22">
        <v>0.8030602171767028</v>
      </c>
      <c r="I64" s="22">
        <v>0.7946428571428571</v>
      </c>
      <c r="J64" s="22">
        <v>1</v>
      </c>
      <c r="K64" s="22">
        <v>0.6666666666666666</v>
      </c>
      <c r="L64" s="22">
        <v>0.696969696969697</v>
      </c>
      <c r="M64" s="22">
        <v>0.716323296354992</v>
      </c>
      <c r="N64" s="22">
        <v>0.8219491878384007</v>
      </c>
      <c r="O64" s="22"/>
      <c r="P64" s="22">
        <v>0.8219491878384007</v>
      </c>
    </row>
    <row r="65" spans="2:16" ht="15" customHeight="1">
      <c r="B65" s="5" t="s">
        <v>14</v>
      </c>
      <c r="C65" s="23">
        <v>1.0235318836012186</v>
      </c>
      <c r="D65" s="22">
        <v>1.0321376736471075</v>
      </c>
      <c r="E65" s="22">
        <v>1.0919921875</v>
      </c>
      <c r="F65" s="22">
        <v>1.175792507204611</v>
      </c>
      <c r="G65" s="22">
        <v>1.0611450806003335</v>
      </c>
      <c r="H65" s="22">
        <v>1.018313298271976</v>
      </c>
      <c r="I65" s="22">
        <v>1.040274314214464</v>
      </c>
      <c r="J65" s="22">
        <v>1.0953958264325936</v>
      </c>
      <c r="K65" s="22">
        <v>1.057945566286216</v>
      </c>
      <c r="L65" s="22">
        <v>1.3896321070234114</v>
      </c>
      <c r="M65" s="22">
        <v>0.7774834437086092</v>
      </c>
      <c r="N65" s="22">
        <v>1.0464437962755218</v>
      </c>
      <c r="O65" s="22">
        <v>1.4146417023959639</v>
      </c>
      <c r="P65" s="22">
        <v>1.0518232560753173</v>
      </c>
    </row>
    <row r="66" spans="2:16" ht="22.5" customHeight="1">
      <c r="B66" s="162" t="s">
        <v>142</v>
      </c>
      <c r="C66" s="162"/>
      <c r="D66" s="162"/>
      <c r="E66" s="162"/>
      <c r="F66" s="162"/>
      <c r="G66" s="162"/>
      <c r="H66" s="162"/>
      <c r="I66" s="162"/>
      <c r="J66" s="162"/>
      <c r="K66" s="162"/>
      <c r="L66" s="162"/>
      <c r="M66" s="162"/>
      <c r="N66" s="162"/>
      <c r="O66" s="162"/>
      <c r="P66" s="162"/>
    </row>
    <row r="68" ht="12.75">
      <c r="B68" s="90" t="s">
        <v>201</v>
      </c>
    </row>
    <row r="73" spans="2:16" ht="18">
      <c r="B73" s="141" t="s">
        <v>125</v>
      </c>
      <c r="C73" s="141"/>
      <c r="D73" s="141"/>
      <c r="E73" s="141"/>
      <c r="F73" s="141"/>
      <c r="G73" s="141"/>
      <c r="H73" s="141"/>
      <c r="I73" s="141"/>
      <c r="J73" s="141"/>
      <c r="K73" s="141"/>
      <c r="L73" s="141"/>
      <c r="M73" s="141"/>
      <c r="N73" s="141"/>
      <c r="O73" s="141"/>
      <c r="P73" s="141"/>
    </row>
    <row r="75" spans="2:16" ht="12.75" customHeight="1">
      <c r="B75" s="156"/>
      <c r="C75" s="155" t="s">
        <v>31</v>
      </c>
      <c r="D75" s="155"/>
      <c r="E75" s="155"/>
      <c r="F75" s="155"/>
      <c r="G75" s="155"/>
      <c r="H75" s="155"/>
      <c r="I75" s="155"/>
      <c r="J75" s="155"/>
      <c r="K75" s="155"/>
      <c r="L75" s="155"/>
      <c r="M75" s="155"/>
      <c r="N75" s="158" t="s">
        <v>34</v>
      </c>
      <c r="O75" s="158" t="s">
        <v>32</v>
      </c>
      <c r="P75" s="155" t="s">
        <v>14</v>
      </c>
    </row>
    <row r="76" spans="2:16" ht="12.75">
      <c r="B76" s="157"/>
      <c r="C76" s="1" t="s">
        <v>15</v>
      </c>
      <c r="D76" s="1" t="s">
        <v>16</v>
      </c>
      <c r="E76" s="1" t="s">
        <v>17</v>
      </c>
      <c r="F76" s="1" t="s">
        <v>18</v>
      </c>
      <c r="G76" s="1" t="s">
        <v>19</v>
      </c>
      <c r="H76" s="1" t="s">
        <v>20</v>
      </c>
      <c r="I76" s="1" t="s">
        <v>21</v>
      </c>
      <c r="J76" s="1" t="s">
        <v>22</v>
      </c>
      <c r="K76" s="1" t="s">
        <v>23</v>
      </c>
      <c r="L76" s="1">
        <v>88</v>
      </c>
      <c r="M76" s="1">
        <v>99</v>
      </c>
      <c r="N76" s="159"/>
      <c r="O76" s="159"/>
      <c r="P76" s="155"/>
    </row>
    <row r="77" spans="2:16" ht="15" customHeight="1">
      <c r="B77" s="2" t="s">
        <v>24</v>
      </c>
      <c r="C77" s="24">
        <v>1.042191921790584</v>
      </c>
      <c r="D77" s="22">
        <v>2.056603773584906</v>
      </c>
      <c r="E77" s="22">
        <v>1.572121212121212</v>
      </c>
      <c r="F77" s="22">
        <v>1.7127468581687613</v>
      </c>
      <c r="G77" s="22">
        <v>1.6702127659574468</v>
      </c>
      <c r="H77" s="22">
        <v>1.5570539419087137</v>
      </c>
      <c r="I77" s="22">
        <v>1.3935483870967742</v>
      </c>
      <c r="J77" s="22">
        <v>1.6166666666666667</v>
      </c>
      <c r="K77" s="22">
        <v>1.9578947368421054</v>
      </c>
      <c r="L77" s="22">
        <v>2.5806451612903225</v>
      </c>
      <c r="M77" s="22">
        <v>1.3636363636363635</v>
      </c>
      <c r="N77" s="22">
        <v>1.273328025477707</v>
      </c>
      <c r="O77" s="22">
        <v>1.8122102032520324</v>
      </c>
      <c r="P77" s="22">
        <v>1.2836798149305013</v>
      </c>
    </row>
    <row r="78" spans="2:16" ht="15" customHeight="1">
      <c r="B78" s="59" t="s">
        <v>166</v>
      </c>
      <c r="C78" s="22">
        <v>1.127659574468085</v>
      </c>
      <c r="D78" s="24">
        <v>1.0262330623306233</v>
      </c>
      <c r="E78" s="22">
        <v>1</v>
      </c>
      <c r="F78" s="22">
        <v>0.6666666666666666</v>
      </c>
      <c r="G78" s="22">
        <v>1.5</v>
      </c>
      <c r="H78" s="22">
        <v>1.1</v>
      </c>
      <c r="I78" s="22">
        <v>1.0769230769230769</v>
      </c>
      <c r="J78" s="22">
        <v>1.101423487544484</v>
      </c>
      <c r="K78" s="22">
        <v>1</v>
      </c>
      <c r="L78" s="22">
        <v>0.9872611464968153</v>
      </c>
      <c r="M78" s="22">
        <v>0.7272727272727273</v>
      </c>
      <c r="N78" s="22">
        <v>1.0299802761341224</v>
      </c>
      <c r="O78" s="22">
        <v>1.1665741503267977</v>
      </c>
      <c r="P78" s="22">
        <v>1.0339815900823282</v>
      </c>
    </row>
    <row r="79" spans="1:16" ht="15" customHeight="1">
      <c r="A79" s="6"/>
      <c r="B79" s="2" t="s">
        <v>28</v>
      </c>
      <c r="C79" s="22">
        <v>1.15</v>
      </c>
      <c r="D79" s="22">
        <v>0.8461538461538461</v>
      </c>
      <c r="E79" s="24">
        <v>1.0802354399008673</v>
      </c>
      <c r="F79" s="22"/>
      <c r="G79" s="22">
        <v>1</v>
      </c>
      <c r="H79" s="22">
        <v>1</v>
      </c>
      <c r="I79" s="22">
        <v>0.8333333333333334</v>
      </c>
      <c r="J79" s="22">
        <v>0.6666666666666666</v>
      </c>
      <c r="K79" s="22"/>
      <c r="L79" s="22">
        <v>1</v>
      </c>
      <c r="M79" s="22">
        <v>0.5</v>
      </c>
      <c r="N79" s="22">
        <v>1.0779733009708738</v>
      </c>
      <c r="O79" s="22">
        <v>1.7988936363636359</v>
      </c>
      <c r="P79" s="22">
        <v>1.0898057743957028</v>
      </c>
    </row>
    <row r="80" spans="2:16" ht="15" customHeight="1">
      <c r="B80" s="2" t="s">
        <v>29</v>
      </c>
      <c r="C80" s="22">
        <v>0.75</v>
      </c>
      <c r="D80" s="22">
        <v>1.5</v>
      </c>
      <c r="E80" s="22">
        <v>0.9047619047619048</v>
      </c>
      <c r="F80" s="24">
        <v>1.0281491907107672</v>
      </c>
      <c r="G80" s="22"/>
      <c r="H80" s="22">
        <v>1.1666666666666667</v>
      </c>
      <c r="I80" s="22">
        <v>1</v>
      </c>
      <c r="J80" s="22">
        <v>0.5</v>
      </c>
      <c r="K80" s="22"/>
      <c r="L80" s="22">
        <v>0.94</v>
      </c>
      <c r="M80" s="22"/>
      <c r="N80" s="22">
        <v>1.0230870712401055</v>
      </c>
      <c r="O80" s="22">
        <v>2.2866725</v>
      </c>
      <c r="P80" s="22">
        <v>1.029720065616798</v>
      </c>
    </row>
    <row r="81" spans="2:16" ht="15" customHeight="1">
      <c r="B81" s="2" t="s">
        <v>30</v>
      </c>
      <c r="C81" s="22">
        <v>1.5</v>
      </c>
      <c r="D81" s="22">
        <v>0.6666666666666666</v>
      </c>
      <c r="E81" s="22">
        <v>1</v>
      </c>
      <c r="F81" s="22"/>
      <c r="G81" s="24">
        <v>0.970446735395189</v>
      </c>
      <c r="H81" s="22">
        <v>1</v>
      </c>
      <c r="I81" s="22">
        <v>0.5</v>
      </c>
      <c r="J81" s="22">
        <v>1</v>
      </c>
      <c r="K81" s="22"/>
      <c r="L81" s="22">
        <v>1</v>
      </c>
      <c r="M81" s="22"/>
      <c r="N81" s="22">
        <v>0.9702501690331304</v>
      </c>
      <c r="O81" s="22">
        <v>0.9000571428571428</v>
      </c>
      <c r="P81" s="22">
        <v>0.9699195154777928</v>
      </c>
    </row>
    <row r="82" spans="2:16" ht="15" customHeight="1">
      <c r="B82" s="2" t="s">
        <v>25</v>
      </c>
      <c r="C82" s="22">
        <v>1.005586592178771</v>
      </c>
      <c r="D82" s="22">
        <v>1.6065573770491803</v>
      </c>
      <c r="E82" s="22">
        <v>2.160919540229885</v>
      </c>
      <c r="F82" s="22">
        <v>2.1267605633802815</v>
      </c>
      <c r="G82" s="22">
        <v>1.8064516129032258</v>
      </c>
      <c r="H82" s="24">
        <v>1.0330437072143233</v>
      </c>
      <c r="I82" s="22">
        <v>1.3603896103896105</v>
      </c>
      <c r="J82" s="22">
        <v>1.9210526315789473</v>
      </c>
      <c r="K82" s="22">
        <v>1.533132530120482</v>
      </c>
      <c r="L82" s="22">
        <v>1.1568627450980393</v>
      </c>
      <c r="M82" s="22">
        <v>1.75</v>
      </c>
      <c r="N82" s="22">
        <v>1.1045384445913198</v>
      </c>
      <c r="O82" s="22">
        <v>1.4641974117647056</v>
      </c>
      <c r="P82" s="22">
        <v>1.1078747986467314</v>
      </c>
    </row>
    <row r="83" spans="2:16" ht="15" customHeight="1">
      <c r="B83" s="2" t="s">
        <v>80</v>
      </c>
      <c r="C83" s="22">
        <v>0.961038961038961</v>
      </c>
      <c r="D83" s="22">
        <v>0.7551020408163265</v>
      </c>
      <c r="E83" s="22">
        <v>1.5833333333333333</v>
      </c>
      <c r="F83" s="22">
        <v>0.8636363636363636</v>
      </c>
      <c r="G83" s="22">
        <v>0.76</v>
      </c>
      <c r="H83" s="22">
        <v>1.099056603773585</v>
      </c>
      <c r="I83" s="24">
        <v>0.9989565217391304</v>
      </c>
      <c r="J83" s="22">
        <v>0.8571428571428571</v>
      </c>
      <c r="K83" s="22">
        <v>1.6923076923076923</v>
      </c>
      <c r="L83" s="22">
        <v>1.08</v>
      </c>
      <c r="M83" s="22">
        <v>0.9333333333333333</v>
      </c>
      <c r="N83" s="22">
        <v>1.001586546089164</v>
      </c>
      <c r="O83" s="22">
        <v>1.2551679166666665</v>
      </c>
      <c r="P83" s="22">
        <v>1.003503079829948</v>
      </c>
    </row>
    <row r="84" spans="2:16" ht="15" customHeight="1">
      <c r="B84" s="2" t="s">
        <v>27</v>
      </c>
      <c r="C84" s="22">
        <v>0.9545454545454546</v>
      </c>
      <c r="D84" s="22">
        <v>1.2857142857142858</v>
      </c>
      <c r="E84" s="22">
        <v>0.75</v>
      </c>
      <c r="F84" s="22">
        <v>1</v>
      </c>
      <c r="G84" s="22"/>
      <c r="H84" s="22">
        <v>1.0833333333333333</v>
      </c>
      <c r="I84" s="22">
        <v>1.1666666666666667</v>
      </c>
      <c r="J84" s="24">
        <v>1.0125729681185451</v>
      </c>
      <c r="K84" s="22">
        <v>1</v>
      </c>
      <c r="L84" s="22">
        <v>0.921875</v>
      </c>
      <c r="M84" s="22">
        <v>1</v>
      </c>
      <c r="N84" s="22">
        <v>1.0106470106470107</v>
      </c>
      <c r="O84" s="22">
        <v>0.9721356862745096</v>
      </c>
      <c r="P84" s="22">
        <v>1.0091029245283019</v>
      </c>
    </row>
    <row r="85" spans="2:16" ht="15" customHeight="1">
      <c r="B85" s="2" t="s">
        <v>111</v>
      </c>
      <c r="C85" s="22">
        <v>1</v>
      </c>
      <c r="D85" s="22"/>
      <c r="E85" s="22">
        <v>1</v>
      </c>
      <c r="F85" s="22"/>
      <c r="G85" s="22">
        <v>1</v>
      </c>
      <c r="H85" s="22">
        <v>1.1666666666666667</v>
      </c>
      <c r="I85" s="22">
        <v>1</v>
      </c>
      <c r="J85" s="22">
        <v>1.5</v>
      </c>
      <c r="K85" s="24">
        <v>0.9381443298969072</v>
      </c>
      <c r="L85" s="22">
        <v>0.75</v>
      </c>
      <c r="M85" s="22">
        <v>1</v>
      </c>
      <c r="N85" s="22">
        <v>0.9395866454689984</v>
      </c>
      <c r="O85" s="22">
        <v>0.70433</v>
      </c>
      <c r="P85" s="22">
        <v>0.9393375648491266</v>
      </c>
    </row>
    <row r="86" spans="2:16" ht="15" customHeight="1">
      <c r="B86" s="2" t="s">
        <v>113</v>
      </c>
      <c r="C86" s="22"/>
      <c r="D86" s="22"/>
      <c r="E86" s="22"/>
      <c r="F86" s="22"/>
      <c r="G86" s="22"/>
      <c r="H86" s="22"/>
      <c r="I86" s="22"/>
      <c r="J86" s="22"/>
      <c r="K86" s="22"/>
      <c r="L86" s="22"/>
      <c r="M86" s="22"/>
      <c r="N86" s="22"/>
      <c r="O86" s="22"/>
      <c r="P86" s="22"/>
    </row>
    <row r="87" spans="2:16" ht="15" customHeight="1">
      <c r="B87" s="5" t="s">
        <v>33</v>
      </c>
      <c r="C87" s="22">
        <v>0.8751824817518248</v>
      </c>
      <c r="D87" s="22">
        <v>0.9565217391304348</v>
      </c>
      <c r="E87" s="22">
        <v>0.6530815109343936</v>
      </c>
      <c r="F87" s="22">
        <v>0.47368421052631576</v>
      </c>
      <c r="G87" s="105">
        <v>0.5945945945945946</v>
      </c>
      <c r="H87" s="105">
        <v>0.7980961923847696</v>
      </c>
      <c r="I87" s="105">
        <v>0.842443729903537</v>
      </c>
      <c r="J87" s="105">
        <v>0.9387755102040817</v>
      </c>
      <c r="K87" s="105">
        <v>0.5833333333333334</v>
      </c>
      <c r="L87" s="22">
        <v>0.7368421052631579</v>
      </c>
      <c r="M87" s="22">
        <v>0.7748776508972267</v>
      </c>
      <c r="N87" s="22">
        <v>0.7828551186680835</v>
      </c>
      <c r="O87" s="22"/>
      <c r="P87" s="22">
        <v>0.7828551186680835</v>
      </c>
    </row>
    <row r="88" spans="2:16" ht="15" customHeight="1">
      <c r="B88" s="5" t="s">
        <v>14</v>
      </c>
      <c r="C88" s="23">
        <v>1.0165936130244209</v>
      </c>
      <c r="D88" s="22">
        <v>1.0780541847114513</v>
      </c>
      <c r="E88" s="22">
        <v>1.0928786737000753</v>
      </c>
      <c r="F88" s="22">
        <v>1.1944319712617872</v>
      </c>
      <c r="G88" s="22">
        <v>1.082653616095704</v>
      </c>
      <c r="H88" s="22">
        <v>1.0379711751662972</v>
      </c>
      <c r="I88" s="22">
        <v>1.0762429523321373</v>
      </c>
      <c r="J88" s="22">
        <v>1.0834660719974514</v>
      </c>
      <c r="K88" s="22">
        <v>1.101328903654485</v>
      </c>
      <c r="L88" s="22">
        <v>1.3776337115072934</v>
      </c>
      <c r="M88" s="22">
        <v>0.8104477611940298</v>
      </c>
      <c r="N88" s="22">
        <v>1.0667930152538319</v>
      </c>
      <c r="O88" s="22">
        <v>1.4104536321303842</v>
      </c>
      <c r="P88" s="22">
        <v>1.072140341086114</v>
      </c>
    </row>
    <row r="89" spans="2:16" ht="22.5" customHeight="1">
      <c r="B89" s="162" t="s">
        <v>142</v>
      </c>
      <c r="C89" s="162"/>
      <c r="D89" s="162"/>
      <c r="E89" s="162"/>
      <c r="F89" s="162"/>
      <c r="G89" s="162"/>
      <c r="H89" s="162"/>
      <c r="I89" s="162"/>
      <c r="J89" s="162"/>
      <c r="K89" s="162"/>
      <c r="L89" s="162"/>
      <c r="M89" s="162"/>
      <c r="N89" s="162"/>
      <c r="O89" s="162"/>
      <c r="P89" s="162"/>
    </row>
    <row r="91" ht="12.75">
      <c r="B91" s="90" t="s">
        <v>201</v>
      </c>
    </row>
    <row r="96" spans="2:16" ht="18">
      <c r="B96" s="141" t="s">
        <v>210</v>
      </c>
      <c r="C96" s="141"/>
      <c r="D96" s="141"/>
      <c r="E96" s="141"/>
      <c r="F96" s="141"/>
      <c r="G96" s="141"/>
      <c r="H96" s="141"/>
      <c r="I96" s="141"/>
      <c r="J96" s="141"/>
      <c r="K96" s="141"/>
      <c r="L96" s="141"/>
      <c r="M96" s="141"/>
      <c r="N96" s="141"/>
      <c r="O96" s="141"/>
      <c r="P96" s="141"/>
    </row>
    <row r="98" spans="2:16" ht="12.75" customHeight="1">
      <c r="B98" s="156"/>
      <c r="C98" s="155" t="s">
        <v>31</v>
      </c>
      <c r="D98" s="155"/>
      <c r="E98" s="155"/>
      <c r="F98" s="155"/>
      <c r="G98" s="155"/>
      <c r="H98" s="155"/>
      <c r="I98" s="155"/>
      <c r="J98" s="155"/>
      <c r="K98" s="155"/>
      <c r="L98" s="155"/>
      <c r="M98" s="155"/>
      <c r="N98" s="158" t="s">
        <v>34</v>
      </c>
      <c r="O98" s="158" t="s">
        <v>32</v>
      </c>
      <c r="P98" s="155" t="s">
        <v>14</v>
      </c>
    </row>
    <row r="99" spans="2:16" ht="12.75">
      <c r="B99" s="157"/>
      <c r="C99" s="1" t="s">
        <v>15</v>
      </c>
      <c r="D99" s="1" t="s">
        <v>16</v>
      </c>
      <c r="E99" s="1" t="s">
        <v>17</v>
      </c>
      <c r="F99" s="1" t="s">
        <v>18</v>
      </c>
      <c r="G99" s="1" t="s">
        <v>19</v>
      </c>
      <c r="H99" s="1" t="s">
        <v>20</v>
      </c>
      <c r="I99" s="1" t="s">
        <v>21</v>
      </c>
      <c r="J99" s="1" t="s">
        <v>22</v>
      </c>
      <c r="K99" s="1" t="s">
        <v>23</v>
      </c>
      <c r="L99" s="1">
        <v>88</v>
      </c>
      <c r="M99" s="1">
        <v>99</v>
      </c>
      <c r="N99" s="159"/>
      <c r="O99" s="159"/>
      <c r="P99" s="155"/>
    </row>
    <row r="100" spans="2:16" ht="15" customHeight="1">
      <c r="B100" s="2" t="s">
        <v>24</v>
      </c>
      <c r="C100" s="24">
        <v>1.0339202485758674</v>
      </c>
      <c r="D100" s="22">
        <v>2.0503432494279177</v>
      </c>
      <c r="E100" s="22">
        <v>1.513477088948787</v>
      </c>
      <c r="F100" s="22">
        <v>1.6485568760611204</v>
      </c>
      <c r="G100" s="22">
        <v>1.5813953488372092</v>
      </c>
      <c r="H100" s="22">
        <v>1.5318230852211434</v>
      </c>
      <c r="I100" s="22">
        <v>1.5008896797153024</v>
      </c>
      <c r="J100" s="22">
        <v>1.6923076923076923</v>
      </c>
      <c r="K100" s="22">
        <v>1.543859649122807</v>
      </c>
      <c r="L100" s="22">
        <v>3.435185185185185</v>
      </c>
      <c r="M100" s="22">
        <v>1.2701149425287357</v>
      </c>
      <c r="N100" s="22">
        <v>1.2625844930417496</v>
      </c>
      <c r="O100" s="22">
        <v>1.5929718384046514</v>
      </c>
      <c r="P100" s="22">
        <v>1.2681383069004692</v>
      </c>
    </row>
    <row r="101" spans="2:16" ht="15" customHeight="1">
      <c r="B101" s="59" t="s">
        <v>166</v>
      </c>
      <c r="C101" s="22">
        <v>1.0869565217391304</v>
      </c>
      <c r="D101" s="24">
        <v>1.0527171833141982</v>
      </c>
      <c r="E101" s="22">
        <v>0.9411764705882353</v>
      </c>
      <c r="F101" s="22">
        <v>0.9</v>
      </c>
      <c r="G101" s="22">
        <v>0.75</v>
      </c>
      <c r="H101" s="22">
        <v>0.9166666666666666</v>
      </c>
      <c r="I101" s="22">
        <v>0.7916666666666666</v>
      </c>
      <c r="J101" s="22">
        <v>1.1336206896551724</v>
      </c>
      <c r="K101" s="22">
        <v>0.6666666666666666</v>
      </c>
      <c r="L101" s="22">
        <v>1.118881118881119</v>
      </c>
      <c r="M101" s="22">
        <v>1</v>
      </c>
      <c r="N101" s="22">
        <v>1.0553130845283691</v>
      </c>
      <c r="O101" s="22">
        <v>1.2934381233010745</v>
      </c>
      <c r="P101" s="22">
        <v>1.0610871924561969</v>
      </c>
    </row>
    <row r="102" spans="1:16" ht="15" customHeight="1">
      <c r="A102" s="6"/>
      <c r="B102" s="2" t="s">
        <v>28</v>
      </c>
      <c r="C102" s="22">
        <v>0.8</v>
      </c>
      <c r="D102" s="22">
        <v>0.9285714285714286</v>
      </c>
      <c r="E102" s="24">
        <v>1.0705244122965643</v>
      </c>
      <c r="F102" s="22">
        <v>0.5</v>
      </c>
      <c r="G102" s="22">
        <v>1</v>
      </c>
      <c r="H102" s="22">
        <v>1</v>
      </c>
      <c r="I102" s="22">
        <v>1</v>
      </c>
      <c r="J102" s="22">
        <v>1</v>
      </c>
      <c r="K102" s="22"/>
      <c r="L102" s="22">
        <v>1.5833333333333333</v>
      </c>
      <c r="M102" s="22">
        <v>1</v>
      </c>
      <c r="N102" s="22">
        <v>1.0715191478569617</v>
      </c>
      <c r="O102" s="22">
        <v>1.0867303542439035</v>
      </c>
      <c r="P102" s="22">
        <v>1.071829040757267</v>
      </c>
    </row>
    <row r="103" spans="2:16" ht="15" customHeight="1">
      <c r="B103" s="2" t="s">
        <v>29</v>
      </c>
      <c r="C103" s="22">
        <v>0.8</v>
      </c>
      <c r="D103" s="22">
        <v>1</v>
      </c>
      <c r="E103" s="22">
        <v>1</v>
      </c>
      <c r="F103" s="24">
        <v>0.9928478543563068</v>
      </c>
      <c r="G103" s="22">
        <v>2</v>
      </c>
      <c r="H103" s="22">
        <v>1.2</v>
      </c>
      <c r="I103" s="22">
        <v>1</v>
      </c>
      <c r="J103" s="22"/>
      <c r="K103" s="22"/>
      <c r="L103" s="22">
        <v>0.9206349206349206</v>
      </c>
      <c r="M103" s="22"/>
      <c r="N103" s="22">
        <v>0.9907350216182829</v>
      </c>
      <c r="O103" s="22">
        <v>0.837294065</v>
      </c>
      <c r="P103" s="22">
        <v>0.9900744516943419</v>
      </c>
    </row>
    <row r="104" spans="2:16" ht="15" customHeight="1">
      <c r="B104" s="2" t="s">
        <v>30</v>
      </c>
      <c r="C104" s="22"/>
      <c r="D104" s="22"/>
      <c r="E104" s="22"/>
      <c r="F104" s="22">
        <v>0</v>
      </c>
      <c r="G104" s="24">
        <v>0.9354385964912281</v>
      </c>
      <c r="H104" s="22">
        <v>0.8</v>
      </c>
      <c r="I104" s="22">
        <v>1</v>
      </c>
      <c r="J104" s="22"/>
      <c r="K104" s="22"/>
      <c r="L104" s="22">
        <v>1</v>
      </c>
      <c r="M104" s="22"/>
      <c r="N104" s="22">
        <v>0.9344947735191638</v>
      </c>
      <c r="O104" s="22">
        <v>0.9579641105999999</v>
      </c>
      <c r="P104" s="22">
        <v>0.9345762642729167</v>
      </c>
    </row>
    <row r="105" spans="2:16" ht="15" customHeight="1">
      <c r="B105" s="2" t="s">
        <v>25</v>
      </c>
      <c r="C105" s="22">
        <v>1.1419354838709677</v>
      </c>
      <c r="D105" s="22">
        <v>2.074074074074074</v>
      </c>
      <c r="E105" s="22">
        <v>1.7619047619047619</v>
      </c>
      <c r="F105" s="22">
        <v>1.3636363636363635</v>
      </c>
      <c r="G105" s="22">
        <v>2.4375</v>
      </c>
      <c r="H105" s="24">
        <v>1.0397178916109875</v>
      </c>
      <c r="I105" s="22">
        <v>1.4014336917562724</v>
      </c>
      <c r="J105" s="22">
        <v>1.609375</v>
      </c>
      <c r="K105" s="22">
        <v>1.6524390243902438</v>
      </c>
      <c r="L105" s="22">
        <v>1.0392156862745099</v>
      </c>
      <c r="M105" s="22">
        <v>0.8333333333333334</v>
      </c>
      <c r="N105" s="22">
        <v>1.1059134107708553</v>
      </c>
      <c r="O105" s="22">
        <v>1.5638264418023267</v>
      </c>
      <c r="P105" s="22">
        <v>1.1100344363745291</v>
      </c>
    </row>
    <row r="106" spans="2:16" ht="15" customHeight="1">
      <c r="B106" s="2" t="s">
        <v>80</v>
      </c>
      <c r="C106" s="22">
        <v>1.0916030534351144</v>
      </c>
      <c r="D106" s="22">
        <v>0.8205128205128205</v>
      </c>
      <c r="E106" s="22">
        <v>1</v>
      </c>
      <c r="F106" s="22">
        <v>1.4666666666666666</v>
      </c>
      <c r="G106" s="22">
        <v>0.7272727272727273</v>
      </c>
      <c r="H106" s="22">
        <v>1.0517241379310345</v>
      </c>
      <c r="I106" s="24">
        <v>1.0352074726064306</v>
      </c>
      <c r="J106" s="22">
        <v>0.7692307692307693</v>
      </c>
      <c r="K106" s="22">
        <v>1.6</v>
      </c>
      <c r="L106" s="22">
        <v>0.76</v>
      </c>
      <c r="M106" s="22">
        <v>1</v>
      </c>
      <c r="N106" s="22">
        <v>1.0366113938597932</v>
      </c>
      <c r="O106" s="22">
        <v>0.9994335094130434</v>
      </c>
      <c r="P106" s="22">
        <v>1.0363327263211666</v>
      </c>
    </row>
    <row r="107" spans="2:16" ht="15" customHeight="1">
      <c r="B107" s="2" t="s">
        <v>27</v>
      </c>
      <c r="C107" s="22">
        <v>0.8387096774193549</v>
      </c>
      <c r="D107" s="22">
        <v>1.0454545454545454</v>
      </c>
      <c r="E107" s="22">
        <v>2</v>
      </c>
      <c r="F107" s="22">
        <v>1.125</v>
      </c>
      <c r="G107" s="22"/>
      <c r="H107" s="22">
        <v>0.6</v>
      </c>
      <c r="I107" s="22">
        <v>0.8333333333333334</v>
      </c>
      <c r="J107" s="24">
        <v>1.0159883720930232</v>
      </c>
      <c r="K107" s="22"/>
      <c r="L107" s="22">
        <v>0.9754601226993865</v>
      </c>
      <c r="M107" s="22">
        <v>1</v>
      </c>
      <c r="N107" s="22">
        <v>1.0109963345551483</v>
      </c>
      <c r="O107" s="22">
        <v>1.1645173650294118</v>
      </c>
      <c r="P107" s="22">
        <v>1.0160427880222365</v>
      </c>
    </row>
    <row r="108" spans="2:16" ht="15" customHeight="1">
      <c r="B108" s="2" t="s">
        <v>111</v>
      </c>
      <c r="C108" s="22">
        <v>0.75</v>
      </c>
      <c r="D108" s="22">
        <v>0.5</v>
      </c>
      <c r="E108" s="22"/>
      <c r="F108" s="22">
        <v>1</v>
      </c>
      <c r="G108" s="22">
        <v>0.8</v>
      </c>
      <c r="H108" s="22">
        <v>0.75</v>
      </c>
      <c r="I108" s="22">
        <v>0.75</v>
      </c>
      <c r="J108" s="22"/>
      <c r="K108" s="24">
        <v>0.9419924337957125</v>
      </c>
      <c r="L108" s="22">
        <v>1</v>
      </c>
      <c r="M108" s="22">
        <v>1</v>
      </c>
      <c r="N108" s="22">
        <v>0.9393564356435643</v>
      </c>
      <c r="O108" s="22">
        <v>0.6510083515</v>
      </c>
      <c r="P108" s="22">
        <v>0.9390000103232385</v>
      </c>
    </row>
    <row r="109" spans="2:16" ht="15" customHeight="1">
      <c r="B109" s="2" t="s">
        <v>113</v>
      </c>
      <c r="C109" s="22"/>
      <c r="D109" s="22"/>
      <c r="E109" s="22"/>
      <c r="F109" s="22"/>
      <c r="G109" s="22"/>
      <c r="H109" s="22"/>
      <c r="I109" s="22"/>
      <c r="J109" s="22"/>
      <c r="K109" s="22"/>
      <c r="L109" s="22"/>
      <c r="M109" s="22"/>
      <c r="N109" s="22"/>
      <c r="O109" s="22"/>
      <c r="P109" s="22"/>
    </row>
    <row r="110" spans="2:16" ht="15" customHeight="1">
      <c r="B110" s="5" t="s">
        <v>33</v>
      </c>
      <c r="C110" s="22">
        <v>0.7768595041322314</v>
      </c>
      <c r="D110" s="22">
        <v>0.7272727272727273</v>
      </c>
      <c r="E110" s="22">
        <v>0.7550585729499467</v>
      </c>
      <c r="F110" s="22">
        <v>0.5845070422535211</v>
      </c>
      <c r="G110" s="105">
        <v>0.5365853658536586</v>
      </c>
      <c r="H110" s="105">
        <v>0.7645178476291955</v>
      </c>
      <c r="I110" s="105">
        <v>0.7863013698630137</v>
      </c>
      <c r="J110" s="105">
        <v>0.75</v>
      </c>
      <c r="K110" s="105">
        <v>0.5333333333333333</v>
      </c>
      <c r="L110" s="22"/>
      <c r="M110" s="22">
        <v>0.7432432432432432</v>
      </c>
      <c r="N110" s="22">
        <v>0.7576069078947368</v>
      </c>
      <c r="O110" s="22"/>
      <c r="P110" s="22">
        <v>0.7576069078947368</v>
      </c>
    </row>
    <row r="111" spans="2:16" ht="15" customHeight="1">
      <c r="B111" s="5" t="s">
        <v>14</v>
      </c>
      <c r="C111" s="23">
        <v>1.0021456925222616</v>
      </c>
      <c r="D111" s="22">
        <v>1.0954364360738862</v>
      </c>
      <c r="E111" s="22">
        <v>1.08572434430558</v>
      </c>
      <c r="F111" s="22">
        <v>1.1415816326530612</v>
      </c>
      <c r="G111" s="22">
        <v>1.0562227074235808</v>
      </c>
      <c r="H111" s="22">
        <v>1.0337118841098096</v>
      </c>
      <c r="I111" s="22">
        <v>1.116818774445893</v>
      </c>
      <c r="J111" s="22">
        <v>1.0823662609680158</v>
      </c>
      <c r="K111" s="22">
        <v>1.1129251700680272</v>
      </c>
      <c r="L111" s="22">
        <v>1.4828178694158076</v>
      </c>
      <c r="M111" s="22">
        <v>0.9703196347031964</v>
      </c>
      <c r="N111" s="22">
        <v>1.0730287781379273</v>
      </c>
      <c r="O111" s="22">
        <v>1.3394013993665046</v>
      </c>
      <c r="P111" s="22">
        <v>1.076902263356181</v>
      </c>
    </row>
    <row r="112" spans="2:16" ht="22.5" customHeight="1">
      <c r="B112" s="162" t="s">
        <v>142</v>
      </c>
      <c r="C112" s="162"/>
      <c r="D112" s="162"/>
      <c r="E112" s="162"/>
      <c r="F112" s="162"/>
      <c r="G112" s="162"/>
      <c r="H112" s="162"/>
      <c r="I112" s="162"/>
      <c r="J112" s="162"/>
      <c r="K112" s="162"/>
      <c r="L112" s="162"/>
      <c r="M112" s="162"/>
      <c r="N112" s="162"/>
      <c r="O112" s="162"/>
      <c r="P112" s="162"/>
    </row>
    <row r="113" ht="12.75">
      <c r="O113" s="110"/>
    </row>
    <row r="114" spans="2:15" ht="12.75">
      <c r="B114" s="6" t="s">
        <v>193</v>
      </c>
      <c r="O114" s="110"/>
    </row>
    <row r="115" spans="2:9" ht="12.75">
      <c r="B115" s="90">
        <v>2008</v>
      </c>
      <c r="C115" s="90">
        <v>2009</v>
      </c>
      <c r="D115" s="90">
        <v>2010</v>
      </c>
      <c r="E115" s="90">
        <v>2011</v>
      </c>
      <c r="I115" s="91" t="s">
        <v>192</v>
      </c>
    </row>
    <row r="117" spans="2:16" ht="10.5" customHeight="1">
      <c r="B117" s="151" t="s">
        <v>6</v>
      </c>
      <c r="C117" s="151"/>
      <c r="D117" s="151"/>
      <c r="E117" s="151"/>
      <c r="F117" s="151"/>
      <c r="G117" s="151"/>
      <c r="H117" s="151"/>
      <c r="I117" s="151"/>
      <c r="J117" s="151"/>
      <c r="K117" s="151"/>
      <c r="L117" s="151"/>
      <c r="M117" s="151"/>
      <c r="N117" s="151"/>
      <c r="O117" s="151"/>
      <c r="P117" s="151"/>
    </row>
    <row r="118" spans="2:16" ht="10.5" customHeight="1">
      <c r="B118" s="151"/>
      <c r="C118" s="151"/>
      <c r="D118" s="151"/>
      <c r="E118" s="151"/>
      <c r="F118" s="151"/>
      <c r="G118" s="151"/>
      <c r="H118" s="151"/>
      <c r="I118" s="151"/>
      <c r="J118" s="151"/>
      <c r="K118" s="151"/>
      <c r="L118" s="151"/>
      <c r="M118" s="151"/>
      <c r="N118" s="151"/>
      <c r="O118" s="151"/>
      <c r="P118" s="151"/>
    </row>
    <row r="119" spans="2:16" ht="10.5" customHeight="1">
      <c r="B119" s="151"/>
      <c r="C119" s="151"/>
      <c r="D119" s="151"/>
      <c r="E119" s="151"/>
      <c r="F119" s="151"/>
      <c r="G119" s="151"/>
      <c r="H119" s="151"/>
      <c r="I119" s="151"/>
      <c r="J119" s="151"/>
      <c r="K119" s="151"/>
      <c r="L119" s="151"/>
      <c r="M119" s="151"/>
      <c r="N119" s="151"/>
      <c r="O119" s="151"/>
      <c r="P119" s="151"/>
    </row>
    <row r="120" spans="2:16" ht="10.5" customHeight="1">
      <c r="B120" s="151"/>
      <c r="C120" s="151"/>
      <c r="D120" s="151"/>
      <c r="E120" s="151"/>
      <c r="F120" s="151"/>
      <c r="G120" s="151"/>
      <c r="H120" s="151"/>
      <c r="I120" s="151"/>
      <c r="J120" s="151"/>
      <c r="K120" s="151"/>
      <c r="L120" s="151"/>
      <c r="M120" s="151"/>
      <c r="N120" s="151"/>
      <c r="O120" s="151"/>
      <c r="P120" s="151"/>
    </row>
    <row r="121" spans="2:16" ht="10.5" customHeight="1">
      <c r="B121" s="151"/>
      <c r="C121" s="151"/>
      <c r="D121" s="151"/>
      <c r="E121" s="151"/>
      <c r="F121" s="151"/>
      <c r="G121" s="151"/>
      <c r="H121" s="151"/>
      <c r="I121" s="151"/>
      <c r="J121" s="151"/>
      <c r="K121" s="151"/>
      <c r="L121" s="151"/>
      <c r="M121" s="151"/>
      <c r="N121" s="151"/>
      <c r="O121" s="151"/>
      <c r="P121" s="151"/>
    </row>
    <row r="122" spans="2:16" ht="49.5" customHeight="1">
      <c r="B122" s="161" t="s">
        <v>7</v>
      </c>
      <c r="C122" s="161"/>
      <c r="D122" s="161"/>
      <c r="E122" s="161"/>
      <c r="F122" s="161"/>
      <c r="G122" s="161"/>
      <c r="H122" s="161"/>
      <c r="I122" s="161"/>
      <c r="J122" s="161"/>
      <c r="K122" s="161"/>
      <c r="L122" s="161"/>
      <c r="M122" s="161"/>
      <c r="N122" s="161"/>
      <c r="O122" s="161"/>
      <c r="P122" s="161"/>
    </row>
    <row r="123" spans="2:16" ht="49.5" customHeight="1">
      <c r="B123" s="161"/>
      <c r="C123" s="161"/>
      <c r="D123" s="161"/>
      <c r="E123" s="161"/>
      <c r="F123" s="161"/>
      <c r="G123" s="161"/>
      <c r="H123" s="161"/>
      <c r="I123" s="161"/>
      <c r="J123" s="161"/>
      <c r="K123" s="161"/>
      <c r="L123" s="161"/>
      <c r="M123" s="161"/>
      <c r="N123" s="161"/>
      <c r="O123" s="161"/>
      <c r="P123" s="161"/>
    </row>
    <row r="124" spans="2:16" ht="12.75">
      <c r="B124" s="89"/>
      <c r="C124" s="89"/>
      <c r="D124" s="89"/>
      <c r="E124" s="89"/>
      <c r="F124" s="89"/>
      <c r="G124" s="89"/>
      <c r="H124" s="89"/>
      <c r="I124" s="89"/>
      <c r="J124" s="89"/>
      <c r="K124" s="89"/>
      <c r="L124" s="89"/>
      <c r="M124" s="89"/>
      <c r="N124" s="89"/>
      <c r="O124" s="89"/>
      <c r="P124" s="89"/>
    </row>
    <row r="125" spans="2:16" ht="12.75">
      <c r="B125" s="89"/>
      <c r="C125" s="102"/>
      <c r="D125" s="102"/>
      <c r="E125" s="102"/>
      <c r="F125" s="102"/>
      <c r="G125" s="102"/>
      <c r="H125" s="102"/>
      <c r="I125" s="102"/>
      <c r="J125" s="102"/>
      <c r="K125" s="102"/>
      <c r="L125" s="102"/>
      <c r="M125" s="89"/>
      <c r="N125" s="89"/>
      <c r="O125" s="89"/>
      <c r="P125" s="89"/>
    </row>
  </sheetData>
  <mergeCells count="36">
    <mergeCell ref="P98:P99"/>
    <mergeCell ref="B112:P112"/>
    <mergeCell ref="B98:B99"/>
    <mergeCell ref="C98:M98"/>
    <mergeCell ref="N98:N99"/>
    <mergeCell ref="O98:O99"/>
    <mergeCell ref="B20:P20"/>
    <mergeCell ref="B73:P73"/>
    <mergeCell ref="N75:N76"/>
    <mergeCell ref="O75:O76"/>
    <mergeCell ref="P75:P76"/>
    <mergeCell ref="B75:B76"/>
    <mergeCell ref="C75:M75"/>
    <mergeCell ref="P52:P53"/>
    <mergeCell ref="B43:P43"/>
    <mergeCell ref="B66:P66"/>
    <mergeCell ref="B4:P4"/>
    <mergeCell ref="B29:B30"/>
    <mergeCell ref="C29:M29"/>
    <mergeCell ref="N29:N30"/>
    <mergeCell ref="O29:O30"/>
    <mergeCell ref="P29:P30"/>
    <mergeCell ref="N6:N7"/>
    <mergeCell ref="O6:O7"/>
    <mergeCell ref="P6:P7"/>
    <mergeCell ref="C6:K6"/>
    <mergeCell ref="B117:P121"/>
    <mergeCell ref="B122:P123"/>
    <mergeCell ref="B89:P89"/>
    <mergeCell ref="B27:P27"/>
    <mergeCell ref="B50:P50"/>
    <mergeCell ref="B52:B53"/>
    <mergeCell ref="C52:M52"/>
    <mergeCell ref="N52:N53"/>
    <mergeCell ref="O52:O53"/>
    <mergeCell ref="B96:P96"/>
  </mergeCells>
  <hyperlinks>
    <hyperlink ref="B115" location="Case_Mix!A1" display="Case_Mix!A1"/>
    <hyperlink ref="C115" location="Case_Mix!A26" display="Case_Mix!A26"/>
    <hyperlink ref="D115" location="Case_Mix!A49" display="Case_Mix!A49"/>
    <hyperlink ref="I115" location="ÍNDICE!A1" display="Índice"/>
    <hyperlink ref="B22" location="Case_Mix!I115" display="Volver"/>
    <hyperlink ref="E115" location="Case_Mix!A71" display="Case_Mix!A71"/>
    <hyperlink ref="B45" location="Case_Mix!I115" display="Volver"/>
    <hyperlink ref="B91" location="Case_Mix!I115" display="Volver"/>
    <hyperlink ref="B68" location="Case_Mix!I115" display="Volver"/>
  </hyperlinks>
  <printOptions/>
  <pageMargins left="0.75" right="0.75" top="1" bottom="1" header="0" footer="0"/>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P127"/>
  <sheetViews>
    <sheetView showGridLines="0" showRowColHeaders="0" zoomScale="80" zoomScaleNormal="80" workbookViewId="0" topLeftCell="A97">
      <selection activeCell="L138" sqref="L138"/>
    </sheetView>
  </sheetViews>
  <sheetFormatPr defaultColWidth="11.421875" defaultRowHeight="12.75"/>
  <cols>
    <col min="2" max="2" width="24.421875" style="0" customWidth="1"/>
    <col min="3" max="5" width="7.57421875" style="0" bestFit="1" customWidth="1"/>
    <col min="6" max="7" width="6.57421875" style="0" bestFit="1" customWidth="1"/>
    <col min="8" max="9" width="7.57421875" style="0" bestFit="1" customWidth="1"/>
    <col min="10" max="11" width="6.57421875" style="0" bestFit="1" customWidth="1"/>
    <col min="12" max="12" width="6.140625" style="0" bestFit="1" customWidth="1"/>
    <col min="13" max="13" width="6.28125" style="0" customWidth="1"/>
    <col min="14" max="14" width="11.8515625" style="0" customWidth="1"/>
    <col min="15" max="15" width="14.00390625" style="0" customWidth="1"/>
    <col min="16" max="16" width="9.8515625" style="0" customWidth="1"/>
    <col min="18" max="18" width="7.7109375" style="0" customWidth="1"/>
  </cols>
  <sheetData>
    <row r="1" spans="1:2" ht="12.75">
      <c r="A1" s="6"/>
      <c r="B1" s="17"/>
    </row>
    <row r="3" s="50" customFormat="1" ht="12.75">
      <c r="B3" s="67"/>
    </row>
    <row r="4" spans="2:16" s="53" customFormat="1" ht="16.5" customHeight="1">
      <c r="B4" s="126" t="s">
        <v>154</v>
      </c>
      <c r="C4" s="126"/>
      <c r="D4" s="126"/>
      <c r="E4" s="126"/>
      <c r="F4" s="126"/>
      <c r="G4" s="126"/>
      <c r="H4" s="126"/>
      <c r="I4" s="126"/>
      <c r="J4" s="126"/>
      <c r="K4" s="126"/>
      <c r="L4" s="126"/>
      <c r="M4" s="126"/>
      <c r="N4" s="126"/>
      <c r="O4" s="126"/>
      <c r="P4" s="126"/>
    </row>
    <row r="5" s="54" customFormat="1" ht="12.75"/>
    <row r="6" spans="2:16" s="54" customFormat="1" ht="12.75" customHeight="1">
      <c r="B6" s="170"/>
      <c r="C6" s="172" t="s">
        <v>31</v>
      </c>
      <c r="D6" s="172"/>
      <c r="E6" s="172"/>
      <c r="F6" s="172"/>
      <c r="G6" s="172"/>
      <c r="H6" s="172"/>
      <c r="I6" s="172"/>
      <c r="J6" s="172"/>
      <c r="K6" s="172"/>
      <c r="L6" s="172"/>
      <c r="M6" s="172"/>
      <c r="N6" s="163" t="s">
        <v>34</v>
      </c>
      <c r="O6" s="160" t="s">
        <v>32</v>
      </c>
      <c r="P6" s="156" t="s">
        <v>14</v>
      </c>
    </row>
    <row r="7" spans="2:16" s="54" customFormat="1" ht="12.75">
      <c r="B7" s="171"/>
      <c r="C7" s="55" t="s">
        <v>15</v>
      </c>
      <c r="D7" s="55" t="s">
        <v>16</v>
      </c>
      <c r="E7" s="55" t="s">
        <v>17</v>
      </c>
      <c r="F7" s="55" t="s">
        <v>18</v>
      </c>
      <c r="G7" s="55" t="s">
        <v>19</v>
      </c>
      <c r="H7" s="55" t="s">
        <v>20</v>
      </c>
      <c r="I7" s="55" t="s">
        <v>21</v>
      </c>
      <c r="J7" s="55" t="s">
        <v>22</v>
      </c>
      <c r="K7" s="55" t="s">
        <v>23</v>
      </c>
      <c r="L7" s="55">
        <v>88</v>
      </c>
      <c r="M7" s="55">
        <v>99</v>
      </c>
      <c r="N7" s="164"/>
      <c r="O7" s="165"/>
      <c r="P7" s="157"/>
    </row>
    <row r="8" spans="2:16" s="54" customFormat="1" ht="15" customHeight="1">
      <c r="B8" s="57" t="s">
        <v>24</v>
      </c>
      <c r="C8" s="65">
        <v>73.55459996366059</v>
      </c>
      <c r="D8" s="65">
        <v>3.7553801276951635</v>
      </c>
      <c r="E8" s="65">
        <v>8.237430623571662</v>
      </c>
      <c r="F8" s="65">
        <v>24.564977012163183</v>
      </c>
      <c r="G8" s="65">
        <v>16.329704510108865</v>
      </c>
      <c r="H8" s="65">
        <v>6.009230849920017</v>
      </c>
      <c r="I8" s="65">
        <v>12.453327476389195</v>
      </c>
      <c r="J8" s="65">
        <v>8.672298029023175</v>
      </c>
      <c r="K8" s="65">
        <v>6.956770684225594</v>
      </c>
      <c r="L8" s="65">
        <v>4.12900073295871</v>
      </c>
      <c r="M8" s="65">
        <v>2.6608232900297386</v>
      </c>
      <c r="N8" s="65">
        <v>20.099939691565435</v>
      </c>
      <c r="O8" s="65">
        <v>47.44276668290307</v>
      </c>
      <c r="P8" s="65">
        <v>20.824274018206804</v>
      </c>
    </row>
    <row r="9" spans="2:16" s="54" customFormat="1" ht="15" customHeight="1">
      <c r="B9" s="59" t="s">
        <v>166</v>
      </c>
      <c r="C9" s="65">
        <v>0.5983889528193326</v>
      </c>
      <c r="D9" s="65">
        <v>91.1357934030965</v>
      </c>
      <c r="E9" s="65">
        <v>0.28974861247143324</v>
      </c>
      <c r="F9" s="65">
        <v>0.2095093988244195</v>
      </c>
      <c r="G9" s="65">
        <v>0.6512441679626749</v>
      </c>
      <c r="H9" s="65">
        <v>0.4038496840007343</v>
      </c>
      <c r="I9" s="65">
        <v>0.09517534226517314</v>
      </c>
      <c r="J9" s="65">
        <v>27.66298462204895</v>
      </c>
      <c r="K9" s="65">
        <v>0.5153163469796737</v>
      </c>
      <c r="L9" s="65">
        <v>23.96774981676032</v>
      </c>
      <c r="M9" s="65">
        <v>2.5982156832055097</v>
      </c>
      <c r="N9" s="65">
        <v>21.66906354034811</v>
      </c>
      <c r="O9" s="65">
        <v>28.072739081019645</v>
      </c>
      <c r="P9" s="65">
        <v>21.838702254452237</v>
      </c>
    </row>
    <row r="10" spans="2:16" s="54" customFormat="1" ht="15" customHeight="1">
      <c r="B10" s="57" t="s">
        <v>28</v>
      </c>
      <c r="C10" s="65">
        <v>0.08236932953788384</v>
      </c>
      <c r="D10" s="65">
        <v>0.02345837668033372</v>
      </c>
      <c r="E10" s="65">
        <v>73.27579170747633</v>
      </c>
      <c r="F10" s="65">
        <v>0.023278822091602164</v>
      </c>
      <c r="G10" s="65">
        <v>0</v>
      </c>
      <c r="H10" s="65">
        <v>0.06424881336375318</v>
      </c>
      <c r="I10" s="65">
        <v>0.046855553115162166</v>
      </c>
      <c r="J10" s="65">
        <v>0.05198180636777128</v>
      </c>
      <c r="K10" s="65">
        <v>0</v>
      </c>
      <c r="L10" s="65">
        <v>7.573906669924261</v>
      </c>
      <c r="M10" s="65">
        <v>0.6417279699483487</v>
      </c>
      <c r="N10" s="65">
        <v>8.052170109549277</v>
      </c>
      <c r="O10" s="65">
        <v>6.007468744926125</v>
      </c>
      <c r="P10" s="65">
        <v>7.998004262448091</v>
      </c>
    </row>
    <row r="11" spans="2:16" s="54" customFormat="1" ht="15" customHeight="1">
      <c r="B11" s="57" t="s">
        <v>29</v>
      </c>
      <c r="C11" s="65">
        <v>0.04845254678699049</v>
      </c>
      <c r="D11" s="65">
        <v>0.02549823552210187</v>
      </c>
      <c r="E11" s="65">
        <v>0.15915768854064644</v>
      </c>
      <c r="F11" s="65">
        <v>70.9829482628179</v>
      </c>
      <c r="G11" s="65">
        <v>0</v>
      </c>
      <c r="H11" s="65">
        <v>0.04195840872734902</v>
      </c>
      <c r="I11" s="65">
        <v>0.06149791346365034</v>
      </c>
      <c r="J11" s="65">
        <v>0.03898635477582846</v>
      </c>
      <c r="K11" s="65">
        <v>0</v>
      </c>
      <c r="L11" s="65">
        <v>12.04495480087955</v>
      </c>
      <c r="M11" s="65">
        <v>0.14086711535451557</v>
      </c>
      <c r="N11" s="65">
        <v>2.8552619661433307</v>
      </c>
      <c r="O11" s="65">
        <v>0.4627374573794447</v>
      </c>
      <c r="P11" s="65">
        <v>2.7918819934149264</v>
      </c>
    </row>
    <row r="12" spans="2:16" s="54" customFormat="1" ht="15" customHeight="1">
      <c r="B12" s="57" t="s">
        <v>30</v>
      </c>
      <c r="C12" s="65">
        <v>0.016958391375446673</v>
      </c>
      <c r="D12" s="65">
        <v>0.026518164942985947</v>
      </c>
      <c r="E12" s="65">
        <v>0.0061214495592556315</v>
      </c>
      <c r="F12" s="65">
        <v>0</v>
      </c>
      <c r="G12" s="65">
        <v>76.38024883359253</v>
      </c>
      <c r="H12" s="65">
        <v>0.0485144100909973</v>
      </c>
      <c r="I12" s="65">
        <v>0.03514166483637162</v>
      </c>
      <c r="J12" s="65">
        <v>0</v>
      </c>
      <c r="K12" s="65">
        <v>0.03435442313197824</v>
      </c>
      <c r="L12" s="65">
        <v>0.8306865379916931</v>
      </c>
      <c r="M12" s="65">
        <v>0</v>
      </c>
      <c r="N12" s="65">
        <v>1.7677219538165518</v>
      </c>
      <c r="O12" s="65">
        <v>0.3572008442929047</v>
      </c>
      <c r="P12" s="65">
        <v>1.7303560714078337</v>
      </c>
    </row>
    <row r="13" spans="2:16" s="54" customFormat="1" ht="15" customHeight="1">
      <c r="B13" s="57" t="s">
        <v>25</v>
      </c>
      <c r="C13" s="65">
        <v>6.149839500938768</v>
      </c>
      <c r="D13" s="65">
        <v>0.6649939824164168</v>
      </c>
      <c r="E13" s="65">
        <v>1.5446457721188378</v>
      </c>
      <c r="F13" s="65">
        <v>1.6004190187976488</v>
      </c>
      <c r="G13" s="65">
        <v>3.703343701399689</v>
      </c>
      <c r="H13" s="65">
        <v>71.49581727113</v>
      </c>
      <c r="I13" s="65">
        <v>7.990336042169997</v>
      </c>
      <c r="J13" s="65">
        <v>3.4481264890621617</v>
      </c>
      <c r="K13" s="65">
        <v>20.795877469224163</v>
      </c>
      <c r="L13" s="65">
        <v>23.6501343757635</v>
      </c>
      <c r="M13" s="65">
        <v>41.133197683518546</v>
      </c>
      <c r="N13" s="65">
        <v>16.601387756725053</v>
      </c>
      <c r="O13" s="65">
        <v>6.039941548952752</v>
      </c>
      <c r="P13" s="65">
        <v>16.321606224636607</v>
      </c>
    </row>
    <row r="14" spans="2:16" s="54" customFormat="1" ht="15" customHeight="1">
      <c r="B14" s="57" t="s">
        <v>80</v>
      </c>
      <c r="C14" s="65">
        <v>4.81254920961783</v>
      </c>
      <c r="D14" s="65">
        <v>2.0072211002998595</v>
      </c>
      <c r="E14" s="65">
        <v>0.16119817172706496</v>
      </c>
      <c r="F14" s="65">
        <v>1.2977943316068208</v>
      </c>
      <c r="G14" s="65">
        <v>0.9817262830482115</v>
      </c>
      <c r="H14" s="65">
        <v>1.9628668082762961</v>
      </c>
      <c r="I14" s="65">
        <v>75.56775752251264</v>
      </c>
      <c r="J14" s="65">
        <v>0.4894953432965129</v>
      </c>
      <c r="K14" s="65">
        <v>0.5840251932436301</v>
      </c>
      <c r="L14" s="65">
        <v>4.348888345956511</v>
      </c>
      <c r="M14" s="65">
        <v>3.1460322429175145</v>
      </c>
      <c r="N14" s="65">
        <v>13.264321044109103</v>
      </c>
      <c r="O14" s="65">
        <v>7.3226173080045465</v>
      </c>
      <c r="P14" s="65">
        <v>13.106920348996002</v>
      </c>
    </row>
    <row r="15" spans="2:16" s="54" customFormat="1" ht="15" customHeight="1">
      <c r="B15" s="57" t="s">
        <v>27</v>
      </c>
      <c r="C15" s="65">
        <v>0.147780267700321</v>
      </c>
      <c r="D15" s="65">
        <v>0.24070334332864166</v>
      </c>
      <c r="E15" s="65">
        <v>0.03060724779627816</v>
      </c>
      <c r="F15" s="65">
        <v>0.19205028225571785</v>
      </c>
      <c r="G15" s="65">
        <v>0.04860031104199067</v>
      </c>
      <c r="H15" s="65">
        <v>0.06293761309102353</v>
      </c>
      <c r="I15" s="65">
        <v>0.15374478365912586</v>
      </c>
      <c r="J15" s="65">
        <v>59.19428200129955</v>
      </c>
      <c r="K15" s="65">
        <v>0.1832235900372173</v>
      </c>
      <c r="L15" s="65">
        <v>19.27681407280723</v>
      </c>
      <c r="M15" s="65">
        <v>0.046955705118171855</v>
      </c>
      <c r="N15" s="65">
        <v>3.325358481729637</v>
      </c>
      <c r="O15" s="65">
        <v>4.294528332521513</v>
      </c>
      <c r="P15" s="65">
        <v>3.35103260063098</v>
      </c>
    </row>
    <row r="16" spans="2:16" s="54" customFormat="1" ht="15" customHeight="1">
      <c r="B16" s="57" t="s">
        <v>111</v>
      </c>
      <c r="C16" s="65">
        <v>0.06662225183211193</v>
      </c>
      <c r="D16" s="65">
        <v>0</v>
      </c>
      <c r="E16" s="65">
        <v>0</v>
      </c>
      <c r="F16" s="65">
        <v>0</v>
      </c>
      <c r="G16" s="65">
        <v>0.9720062208398134</v>
      </c>
      <c r="H16" s="65">
        <v>0.12587522618204705</v>
      </c>
      <c r="I16" s="65">
        <v>0.06003367742880152</v>
      </c>
      <c r="J16" s="65">
        <v>0.03465453757851419</v>
      </c>
      <c r="K16" s="65">
        <v>70.13455482393358</v>
      </c>
      <c r="L16" s="65">
        <v>0.9528463229904716</v>
      </c>
      <c r="M16" s="65">
        <v>0</v>
      </c>
      <c r="N16" s="65">
        <v>2.7808152905077175</v>
      </c>
      <c r="O16" s="65">
        <v>0</v>
      </c>
      <c r="P16" s="65">
        <v>2.707149170629109</v>
      </c>
    </row>
    <row r="17" spans="2:16" s="54" customFormat="1" ht="15" customHeight="1">
      <c r="B17" s="57" t="s">
        <v>113</v>
      </c>
      <c r="C17" s="65">
        <v>0</v>
      </c>
      <c r="D17" s="65">
        <v>0</v>
      </c>
      <c r="E17" s="65">
        <v>0</v>
      </c>
      <c r="F17" s="65">
        <v>0</v>
      </c>
      <c r="G17" s="65">
        <v>0</v>
      </c>
      <c r="H17" s="65">
        <v>0</v>
      </c>
      <c r="I17" s="65">
        <v>0</v>
      </c>
      <c r="J17" s="65">
        <v>0</v>
      </c>
      <c r="K17" s="65">
        <v>0</v>
      </c>
      <c r="L17" s="65">
        <v>0</v>
      </c>
      <c r="M17" s="65">
        <v>0</v>
      </c>
      <c r="N17" s="65">
        <v>0</v>
      </c>
      <c r="O17" s="65">
        <v>0</v>
      </c>
      <c r="P17" s="65">
        <v>0</v>
      </c>
    </row>
    <row r="18" spans="2:16" s="54" customFormat="1" ht="15" customHeight="1">
      <c r="B18" s="57" t="s">
        <v>33</v>
      </c>
      <c r="C18" s="65">
        <v>14.522439585730725</v>
      </c>
      <c r="D18" s="65">
        <v>2.1204332660179914</v>
      </c>
      <c r="E18" s="65">
        <v>16.29529872673849</v>
      </c>
      <c r="F18" s="65">
        <v>1.129022871442705</v>
      </c>
      <c r="G18" s="65">
        <v>0.9331259720062208</v>
      </c>
      <c r="H18" s="65">
        <v>19.78470091521779</v>
      </c>
      <c r="I18" s="65">
        <v>3.5361300241598945</v>
      </c>
      <c r="J18" s="65">
        <v>0.4071908165475417</v>
      </c>
      <c r="K18" s="65">
        <v>0.7958774692241626</v>
      </c>
      <c r="L18" s="65">
        <v>3.22501832396775</v>
      </c>
      <c r="M18" s="65">
        <v>49.63218030990765</v>
      </c>
      <c r="N18" s="65">
        <v>9.583960165505784</v>
      </c>
      <c r="O18" s="65">
        <v>0</v>
      </c>
      <c r="P18" s="65">
        <v>9.330073055177412</v>
      </c>
    </row>
    <row r="19" spans="2:16" s="54" customFormat="1" ht="15" customHeight="1">
      <c r="B19" s="57" t="s">
        <v>14</v>
      </c>
      <c r="C19" s="65">
        <v>100</v>
      </c>
      <c r="D19" s="65">
        <v>100</v>
      </c>
      <c r="E19" s="65">
        <v>100</v>
      </c>
      <c r="F19" s="65">
        <v>100</v>
      </c>
      <c r="G19" s="65">
        <v>100</v>
      </c>
      <c r="H19" s="65">
        <v>100</v>
      </c>
      <c r="I19" s="65">
        <v>100</v>
      </c>
      <c r="J19" s="65">
        <v>100</v>
      </c>
      <c r="K19" s="65">
        <v>100</v>
      </c>
      <c r="L19" s="65">
        <v>100</v>
      </c>
      <c r="M19" s="65">
        <v>100</v>
      </c>
      <c r="N19" s="65">
        <v>100</v>
      </c>
      <c r="O19" s="65">
        <v>100</v>
      </c>
      <c r="P19" s="65">
        <v>100</v>
      </c>
    </row>
    <row r="20" spans="2:16" s="54" customFormat="1" ht="12.75">
      <c r="B20" s="57" t="s">
        <v>152</v>
      </c>
      <c r="C20" s="68">
        <v>402.81342402388924</v>
      </c>
      <c r="D20" s="69">
        <v>421.3914867280979</v>
      </c>
      <c r="E20" s="69">
        <v>349.61762355895445</v>
      </c>
      <c r="F20" s="69">
        <v>277.22117354758564</v>
      </c>
      <c r="G20" s="69">
        <v>208.44899199675817</v>
      </c>
      <c r="H20" s="69">
        <v>369.37517254071963</v>
      </c>
      <c r="I20" s="69">
        <v>421.386791055827</v>
      </c>
      <c r="J20" s="69">
        <v>294.92551805197127</v>
      </c>
      <c r="K20" s="69">
        <v>386.5135218873102</v>
      </c>
      <c r="L20" s="69"/>
      <c r="M20" s="69">
        <v>5.40919469968344</v>
      </c>
      <c r="N20" s="69">
        <v>377.84270579958127</v>
      </c>
      <c r="O20" s="57"/>
      <c r="P20" s="57"/>
    </row>
    <row r="21" spans="2:16" s="54" customFormat="1" ht="25.5" customHeight="1">
      <c r="B21" s="169" t="s">
        <v>153</v>
      </c>
      <c r="C21" s="169"/>
      <c r="D21" s="169"/>
      <c r="E21" s="169"/>
      <c r="F21" s="169"/>
      <c r="G21" s="169"/>
      <c r="H21" s="169"/>
      <c r="I21" s="169"/>
      <c r="J21" s="169"/>
      <c r="K21" s="169"/>
      <c r="L21" s="169"/>
      <c r="M21" s="169"/>
      <c r="N21" s="169"/>
      <c r="O21" s="169"/>
      <c r="P21" s="169"/>
    </row>
    <row r="22" s="62" customFormat="1" ht="12.75"/>
    <row r="23" s="62" customFormat="1" ht="12.75">
      <c r="B23" s="90" t="s">
        <v>201</v>
      </c>
    </row>
    <row r="24" s="62" customFormat="1" ht="12.75"/>
    <row r="25" s="62" customFormat="1" ht="12.75"/>
    <row r="26" s="62" customFormat="1" ht="12.75"/>
    <row r="27" s="62" customFormat="1" ht="12.75"/>
    <row r="28" spans="2:16" s="54" customFormat="1" ht="16.5" customHeight="1">
      <c r="B28" s="126" t="s">
        <v>157</v>
      </c>
      <c r="C28" s="126"/>
      <c r="D28" s="126"/>
      <c r="E28" s="126"/>
      <c r="F28" s="126"/>
      <c r="G28" s="126"/>
      <c r="H28" s="126"/>
      <c r="I28" s="126"/>
      <c r="J28" s="126"/>
      <c r="K28" s="126"/>
      <c r="L28" s="126"/>
      <c r="M28" s="126"/>
      <c r="N28" s="126"/>
      <c r="O28" s="126"/>
      <c r="P28" s="126"/>
    </row>
    <row r="29" s="54" customFormat="1" ht="12.75"/>
    <row r="30" spans="2:16" s="54" customFormat="1" ht="12.75" customHeight="1">
      <c r="B30" s="170"/>
      <c r="C30" s="172" t="s">
        <v>31</v>
      </c>
      <c r="D30" s="172"/>
      <c r="E30" s="172"/>
      <c r="F30" s="172"/>
      <c r="G30" s="172"/>
      <c r="H30" s="172"/>
      <c r="I30" s="172"/>
      <c r="J30" s="172"/>
      <c r="K30" s="172"/>
      <c r="L30" s="172"/>
      <c r="M30" s="172"/>
      <c r="N30" s="163" t="s">
        <v>34</v>
      </c>
      <c r="O30" s="160" t="s">
        <v>32</v>
      </c>
      <c r="P30" s="156" t="s">
        <v>14</v>
      </c>
    </row>
    <row r="31" spans="2:16" s="54" customFormat="1" ht="12.75">
      <c r="B31" s="171"/>
      <c r="C31" s="55" t="s">
        <v>15</v>
      </c>
      <c r="D31" s="55" t="s">
        <v>16</v>
      </c>
      <c r="E31" s="55" t="s">
        <v>17</v>
      </c>
      <c r="F31" s="55" t="s">
        <v>18</v>
      </c>
      <c r="G31" s="55" t="s">
        <v>19</v>
      </c>
      <c r="H31" s="55" t="s">
        <v>20</v>
      </c>
      <c r="I31" s="55" t="s">
        <v>21</v>
      </c>
      <c r="J31" s="55" t="s">
        <v>22</v>
      </c>
      <c r="K31" s="55" t="s">
        <v>23</v>
      </c>
      <c r="L31" s="55">
        <v>88</v>
      </c>
      <c r="M31" s="55">
        <v>99</v>
      </c>
      <c r="N31" s="164"/>
      <c r="O31" s="165"/>
      <c r="P31" s="157"/>
    </row>
    <row r="32" spans="2:16" s="54" customFormat="1" ht="15" customHeight="1">
      <c r="B32" s="57" t="s">
        <v>24</v>
      </c>
      <c r="C32" s="65">
        <v>73.05388504204902</v>
      </c>
      <c r="D32" s="65">
        <v>3.857037598641708</v>
      </c>
      <c r="E32" s="65">
        <v>9.98153122901276</v>
      </c>
      <c r="F32" s="65">
        <v>23.242400623538582</v>
      </c>
      <c r="G32" s="65">
        <v>21.74688057040998</v>
      </c>
      <c r="H32" s="65">
        <v>6.716844275529722</v>
      </c>
      <c r="I32" s="65">
        <v>12.48810090433127</v>
      </c>
      <c r="J32" s="65">
        <v>7.064261463574263</v>
      </c>
      <c r="K32" s="65">
        <v>7.397807657000918</v>
      </c>
      <c r="L32" s="65">
        <v>3.836048344718865</v>
      </c>
      <c r="M32" s="65">
        <v>1.8128844286176755</v>
      </c>
      <c r="N32" s="65">
        <v>20.48865864826108</v>
      </c>
      <c r="O32" s="65">
        <v>51.67464114832536</v>
      </c>
      <c r="P32" s="65">
        <v>21.133460793190288</v>
      </c>
    </row>
    <row r="33" spans="2:16" s="54" customFormat="1" ht="15" customHeight="1">
      <c r="B33" s="59" t="s">
        <v>166</v>
      </c>
      <c r="C33" s="65">
        <v>0.5522677720008625</v>
      </c>
      <c r="D33" s="65">
        <v>92.51444253419757</v>
      </c>
      <c r="E33" s="65">
        <v>0.46381799865681667</v>
      </c>
      <c r="F33" s="65">
        <v>0.5092231748506105</v>
      </c>
      <c r="G33" s="65">
        <v>0.23454357819682897</v>
      </c>
      <c r="H33" s="65">
        <v>0.34652358596020566</v>
      </c>
      <c r="I33" s="65">
        <v>0.1769990480723465</v>
      </c>
      <c r="J33" s="65">
        <v>27.17715875158506</v>
      </c>
      <c r="K33" s="65">
        <v>0.24839354176791403</v>
      </c>
      <c r="L33" s="65">
        <v>34.52443510246979</v>
      </c>
      <c r="M33" s="65">
        <v>1.7481385561670444</v>
      </c>
      <c r="N33" s="65">
        <v>21.071263085541617</v>
      </c>
      <c r="O33" s="65">
        <v>24.776367796962763</v>
      </c>
      <c r="P33" s="65">
        <v>21.147869922126187</v>
      </c>
    </row>
    <row r="34" spans="2:16" s="54" customFormat="1" ht="15" customHeight="1">
      <c r="B34" s="57" t="s">
        <v>28</v>
      </c>
      <c r="C34" s="65">
        <v>0.0922442916357189</v>
      </c>
      <c r="D34" s="65">
        <v>0.07154527107115018</v>
      </c>
      <c r="E34" s="65">
        <v>69.48665211551376</v>
      </c>
      <c r="F34" s="65">
        <v>0.09872694206287347</v>
      </c>
      <c r="G34" s="65">
        <v>0</v>
      </c>
      <c r="H34" s="65">
        <v>0.002484040042725489</v>
      </c>
      <c r="I34" s="65">
        <v>0.026772965254640648</v>
      </c>
      <c r="J34" s="65">
        <v>0.11453348059066552</v>
      </c>
      <c r="K34" s="65">
        <v>0</v>
      </c>
      <c r="L34" s="65">
        <v>12.900683131897004</v>
      </c>
      <c r="M34" s="65">
        <v>0.22661055357720944</v>
      </c>
      <c r="N34" s="65">
        <v>7.428041873733171</v>
      </c>
      <c r="O34" s="65">
        <v>7.26024547534845</v>
      </c>
      <c r="P34" s="65">
        <v>7.4245725112531</v>
      </c>
    </row>
    <row r="35" spans="2:16" s="54" customFormat="1" ht="15" customHeight="1">
      <c r="B35" s="57" t="s">
        <v>29</v>
      </c>
      <c r="C35" s="65">
        <v>0.01916764501521432</v>
      </c>
      <c r="D35" s="65">
        <v>0.009610558800602262</v>
      </c>
      <c r="E35" s="65">
        <v>0.0188885157824043</v>
      </c>
      <c r="F35" s="65">
        <v>69.73239802546117</v>
      </c>
      <c r="G35" s="65">
        <v>0.01876348625574632</v>
      </c>
      <c r="H35" s="65">
        <v>0.0012420200213627444</v>
      </c>
      <c r="I35" s="65">
        <v>0.010411708710138029</v>
      </c>
      <c r="J35" s="65">
        <v>0.03272385159733301</v>
      </c>
      <c r="K35" s="65">
        <v>0.005399859603650305</v>
      </c>
      <c r="L35" s="65">
        <v>9.800315291644772</v>
      </c>
      <c r="M35" s="65">
        <v>0.048559404337973455</v>
      </c>
      <c r="N35" s="65">
        <v>3.041269827326849</v>
      </c>
      <c r="O35" s="65">
        <v>0.769710838360724</v>
      </c>
      <c r="P35" s="65">
        <v>2.994303017529673</v>
      </c>
    </row>
    <row r="36" spans="2:16" s="54" customFormat="1" ht="15" customHeight="1">
      <c r="B36" s="57" t="s">
        <v>30</v>
      </c>
      <c r="C36" s="65">
        <v>0.013177755947959844</v>
      </c>
      <c r="D36" s="65">
        <v>0</v>
      </c>
      <c r="E36" s="65">
        <v>0</v>
      </c>
      <c r="F36" s="65">
        <v>0</v>
      </c>
      <c r="G36" s="65">
        <v>73.49657566375832</v>
      </c>
      <c r="H36" s="65">
        <v>0.04843878083314703</v>
      </c>
      <c r="I36" s="65">
        <v>0.032722513089005235</v>
      </c>
      <c r="J36" s="65">
        <v>0</v>
      </c>
      <c r="K36" s="65">
        <v>0.026999298018251527</v>
      </c>
      <c r="L36" s="65">
        <v>0.13137151865475566</v>
      </c>
      <c r="M36" s="65">
        <v>0</v>
      </c>
      <c r="N36" s="65">
        <v>1.7383704204721886</v>
      </c>
      <c r="O36" s="65">
        <v>0.10401497815685459</v>
      </c>
      <c r="P36" s="65">
        <v>1.7045784469539746</v>
      </c>
    </row>
    <row r="37" spans="2:16" s="54" customFormat="1" ht="15" customHeight="1">
      <c r="B37" s="57" t="s">
        <v>25</v>
      </c>
      <c r="C37" s="65">
        <v>8.028847305747897</v>
      </c>
      <c r="D37" s="65">
        <v>0.9012568475231454</v>
      </c>
      <c r="E37" s="65">
        <v>2.3463734049697784</v>
      </c>
      <c r="F37" s="65">
        <v>5.040270200051961</v>
      </c>
      <c r="G37" s="65">
        <v>2.3829627544797822</v>
      </c>
      <c r="H37" s="65">
        <v>72.04461335916734</v>
      </c>
      <c r="I37" s="65">
        <v>8.683365064255117</v>
      </c>
      <c r="J37" s="65">
        <v>1.5830163210209842</v>
      </c>
      <c r="K37" s="65">
        <v>18.003131918570116</v>
      </c>
      <c r="L37" s="65">
        <v>9.957961114030478</v>
      </c>
      <c r="M37" s="65">
        <v>6.701197798640337</v>
      </c>
      <c r="N37" s="65">
        <v>17.182987862590558</v>
      </c>
      <c r="O37" s="65">
        <v>3.1932598294154357</v>
      </c>
      <c r="P37" s="65">
        <v>16.89373590002215</v>
      </c>
    </row>
    <row r="38" spans="2:16" s="54" customFormat="1" ht="15" customHeight="1">
      <c r="B38" s="57" t="s">
        <v>80</v>
      </c>
      <c r="C38" s="65">
        <v>6.4714761482617345</v>
      </c>
      <c r="D38" s="65">
        <v>0.4378143453607697</v>
      </c>
      <c r="E38" s="65">
        <v>0.45332437877770315</v>
      </c>
      <c r="F38" s="65">
        <v>0.6858924395946999</v>
      </c>
      <c r="G38" s="65">
        <v>0.769302936485599</v>
      </c>
      <c r="H38" s="65">
        <v>2.0667213155476065</v>
      </c>
      <c r="I38" s="65">
        <v>75.05800809138505</v>
      </c>
      <c r="J38" s="65">
        <v>0.7771914754366589</v>
      </c>
      <c r="K38" s="65">
        <v>0.9125762730169016</v>
      </c>
      <c r="L38" s="65">
        <v>3.1266421439831844</v>
      </c>
      <c r="M38" s="65">
        <v>3.0754289414049856</v>
      </c>
      <c r="N38" s="65">
        <v>12.96465064595965</v>
      </c>
      <c r="O38" s="65">
        <v>7.447472436030789</v>
      </c>
      <c r="P38" s="65">
        <v>12.850577332934753</v>
      </c>
    </row>
    <row r="39" spans="2:16" s="54" customFormat="1" ht="15" customHeight="1">
      <c r="B39" s="57" t="s">
        <v>27</v>
      </c>
      <c r="C39" s="65">
        <v>0.10063013632987516</v>
      </c>
      <c r="D39" s="65">
        <v>0.20716093414631542</v>
      </c>
      <c r="E39" s="65">
        <v>0.046171927468099394</v>
      </c>
      <c r="F39" s="65">
        <v>0.020784619381657574</v>
      </c>
      <c r="G39" s="65">
        <v>0</v>
      </c>
      <c r="H39" s="65">
        <v>0.09315150160220582</v>
      </c>
      <c r="I39" s="65">
        <v>0.05652070442646359</v>
      </c>
      <c r="J39" s="65">
        <v>62.29394199697305</v>
      </c>
      <c r="K39" s="65">
        <v>0</v>
      </c>
      <c r="L39" s="65">
        <v>19.81082501313715</v>
      </c>
      <c r="M39" s="65">
        <v>0.21042408546455163</v>
      </c>
      <c r="N39" s="65">
        <v>3.6043296754939402</v>
      </c>
      <c r="O39" s="65">
        <v>4.566257541085917</v>
      </c>
      <c r="P39" s="65">
        <v>3.6242185198168535</v>
      </c>
    </row>
    <row r="40" spans="2:16" s="54" customFormat="1" ht="15" customHeight="1">
      <c r="B40" s="57" t="s">
        <v>111</v>
      </c>
      <c r="C40" s="65">
        <v>0.02156360064211611</v>
      </c>
      <c r="D40" s="65">
        <v>0.003203519600200754</v>
      </c>
      <c r="E40" s="65">
        <v>0</v>
      </c>
      <c r="F40" s="65">
        <v>0.12990387113535984</v>
      </c>
      <c r="G40" s="65">
        <v>0.769302936485599</v>
      </c>
      <c r="H40" s="65">
        <v>0.11426584196537248</v>
      </c>
      <c r="I40" s="65">
        <v>0.047596382674916705</v>
      </c>
      <c r="J40" s="65">
        <v>0</v>
      </c>
      <c r="K40" s="65">
        <v>72.86030563205357</v>
      </c>
      <c r="L40" s="65">
        <v>1.5764582238570677</v>
      </c>
      <c r="M40" s="65">
        <v>0.01618646811265782</v>
      </c>
      <c r="N40" s="65">
        <v>3.031826935957432</v>
      </c>
      <c r="O40" s="65">
        <v>0.20802995631370919</v>
      </c>
      <c r="P40" s="65">
        <v>2.9734420398165096</v>
      </c>
    </row>
    <row r="41" spans="2:16" s="54" customFormat="1" ht="15" customHeight="1">
      <c r="B41" s="57" t="s">
        <v>113</v>
      </c>
      <c r="C41" s="65">
        <v>0</v>
      </c>
      <c r="D41" s="65">
        <v>0</v>
      </c>
      <c r="E41" s="65">
        <v>0</v>
      </c>
      <c r="F41" s="65">
        <v>0</v>
      </c>
      <c r="G41" s="65">
        <v>0</v>
      </c>
      <c r="H41" s="65">
        <v>0</v>
      </c>
      <c r="I41" s="65">
        <v>0</v>
      </c>
      <c r="J41" s="65">
        <v>0</v>
      </c>
      <c r="K41" s="65">
        <v>0</v>
      </c>
      <c r="L41" s="65">
        <v>0</v>
      </c>
      <c r="M41" s="65">
        <v>0</v>
      </c>
      <c r="N41" s="65">
        <v>0</v>
      </c>
      <c r="O41" s="65">
        <v>0</v>
      </c>
      <c r="P41" s="65">
        <v>0</v>
      </c>
    </row>
    <row r="42" spans="2:16" s="54" customFormat="1" ht="15" customHeight="1">
      <c r="B42" s="57" t="s">
        <v>33</v>
      </c>
      <c r="C42" s="65">
        <v>11.6467403023696</v>
      </c>
      <c r="D42" s="65">
        <v>1.9979283906585368</v>
      </c>
      <c r="E42" s="65">
        <v>17.20324042981867</v>
      </c>
      <c r="F42" s="65">
        <v>0.5404001039230969</v>
      </c>
      <c r="G42" s="65">
        <v>0.5816680739281358</v>
      </c>
      <c r="H42" s="65">
        <v>18.565715279330302</v>
      </c>
      <c r="I42" s="65">
        <v>3.4195026178010473</v>
      </c>
      <c r="J42" s="65">
        <v>0.9571726592219905</v>
      </c>
      <c r="K42" s="65">
        <v>0.5453858199686809</v>
      </c>
      <c r="L42" s="65">
        <v>4.335260115606936</v>
      </c>
      <c r="M42" s="65">
        <v>86.16056976367757</v>
      </c>
      <c r="N42" s="65">
        <v>9.448601024663514</v>
      </c>
      <c r="O42" s="65">
        <v>0</v>
      </c>
      <c r="P42" s="65">
        <v>9.253241516356512</v>
      </c>
    </row>
    <row r="43" spans="2:16" s="54" customFormat="1" ht="15" customHeight="1">
      <c r="B43" s="57" t="s">
        <v>14</v>
      </c>
      <c r="C43" s="65">
        <v>100</v>
      </c>
      <c r="D43" s="65">
        <v>100</v>
      </c>
      <c r="E43" s="65">
        <v>100</v>
      </c>
      <c r="F43" s="65">
        <v>100</v>
      </c>
      <c r="G43" s="65">
        <v>100</v>
      </c>
      <c r="H43" s="65">
        <v>100</v>
      </c>
      <c r="I43" s="65">
        <v>100</v>
      </c>
      <c r="J43" s="65">
        <v>100</v>
      </c>
      <c r="K43" s="65">
        <v>100</v>
      </c>
      <c r="L43" s="65">
        <v>100</v>
      </c>
      <c r="M43" s="65">
        <v>100</v>
      </c>
      <c r="N43" s="65">
        <v>100</v>
      </c>
      <c r="O43" s="65">
        <v>100</v>
      </c>
      <c r="P43" s="65">
        <v>100</v>
      </c>
    </row>
    <row r="44" spans="2:16" s="54" customFormat="1" ht="12.75">
      <c r="B44" s="57" t="s">
        <v>152</v>
      </c>
      <c r="C44" s="68">
        <v>401.8969667790082</v>
      </c>
      <c r="D44" s="69">
        <v>399.1535032010025</v>
      </c>
      <c r="E44" s="69">
        <v>336.97312588401695</v>
      </c>
      <c r="F44" s="69">
        <v>308.6162382334547</v>
      </c>
      <c r="G44" s="69">
        <v>214.61361897475135</v>
      </c>
      <c r="H44" s="69">
        <v>384.4453251459922</v>
      </c>
      <c r="I44" s="69">
        <v>408.5710465865309</v>
      </c>
      <c r="J44" s="69">
        <v>304.3700199203187</v>
      </c>
      <c r="K44" s="69">
        <v>407.9614045909151</v>
      </c>
      <c r="L44" s="69"/>
      <c r="M44" s="69">
        <v>5.167988917850893</v>
      </c>
      <c r="N44" s="69">
        <v>375.7549546776239</v>
      </c>
      <c r="O44" s="57"/>
      <c r="P44" s="57"/>
    </row>
    <row r="45" spans="2:16" s="54" customFormat="1" ht="25.5" customHeight="1">
      <c r="B45" s="169" t="s">
        <v>160</v>
      </c>
      <c r="C45" s="169"/>
      <c r="D45" s="169"/>
      <c r="E45" s="169"/>
      <c r="F45" s="169"/>
      <c r="G45" s="169"/>
      <c r="H45" s="169"/>
      <c r="I45" s="169"/>
      <c r="J45" s="169"/>
      <c r="K45" s="169"/>
      <c r="L45" s="169"/>
      <c r="M45" s="169"/>
      <c r="N45" s="169"/>
      <c r="O45" s="169"/>
      <c r="P45" s="169"/>
    </row>
    <row r="46" s="62" customFormat="1" ht="12.75"/>
    <row r="47" s="62" customFormat="1" ht="12.75">
      <c r="B47" s="90" t="s">
        <v>201</v>
      </c>
    </row>
    <row r="48" s="62" customFormat="1" ht="12.75"/>
    <row r="49" s="62" customFormat="1" ht="12.75"/>
    <row r="50" s="62" customFormat="1" ht="12.75"/>
    <row r="51" s="54" customFormat="1" ht="12.75"/>
    <row r="52" spans="2:16" s="54" customFormat="1" ht="16.5" customHeight="1">
      <c r="B52" s="126" t="s">
        <v>156</v>
      </c>
      <c r="C52" s="126"/>
      <c r="D52" s="126"/>
      <c r="E52" s="126"/>
      <c r="F52" s="126"/>
      <c r="G52" s="126"/>
      <c r="H52" s="126"/>
      <c r="I52" s="126"/>
      <c r="J52" s="126"/>
      <c r="K52" s="126"/>
      <c r="L52" s="126"/>
      <c r="M52" s="126"/>
      <c r="N52" s="126"/>
      <c r="O52" s="126"/>
      <c r="P52" s="126"/>
    </row>
    <row r="53" s="54" customFormat="1" ht="12.75"/>
    <row r="54" spans="2:16" s="54" customFormat="1" ht="12.75" customHeight="1">
      <c r="B54" s="170"/>
      <c r="C54" s="172" t="s">
        <v>31</v>
      </c>
      <c r="D54" s="172"/>
      <c r="E54" s="172"/>
      <c r="F54" s="172"/>
      <c r="G54" s="172"/>
      <c r="H54" s="172"/>
      <c r="I54" s="172"/>
      <c r="J54" s="172"/>
      <c r="K54" s="172"/>
      <c r="L54" s="172"/>
      <c r="M54" s="172"/>
      <c r="N54" s="163" t="s">
        <v>34</v>
      </c>
      <c r="O54" s="160" t="s">
        <v>32</v>
      </c>
      <c r="P54" s="156" t="s">
        <v>14</v>
      </c>
    </row>
    <row r="55" spans="2:16" s="54" customFormat="1" ht="12.75">
      <c r="B55" s="171"/>
      <c r="C55" s="55" t="s">
        <v>15</v>
      </c>
      <c r="D55" s="55" t="s">
        <v>16</v>
      </c>
      <c r="E55" s="55" t="s">
        <v>17</v>
      </c>
      <c r="F55" s="55" t="s">
        <v>18</v>
      </c>
      <c r="G55" s="55" t="s">
        <v>19</v>
      </c>
      <c r="H55" s="55" t="s">
        <v>20</v>
      </c>
      <c r="I55" s="55" t="s">
        <v>21</v>
      </c>
      <c r="J55" s="55" t="s">
        <v>22</v>
      </c>
      <c r="K55" s="55" t="s">
        <v>23</v>
      </c>
      <c r="L55" s="55">
        <v>88</v>
      </c>
      <c r="M55" s="55">
        <v>99</v>
      </c>
      <c r="N55" s="164"/>
      <c r="O55" s="165"/>
      <c r="P55" s="157"/>
    </row>
    <row r="56" spans="2:16" s="54" customFormat="1" ht="15" customHeight="1">
      <c r="B56" s="57" t="s">
        <v>24</v>
      </c>
      <c r="C56" s="65">
        <v>78.75014280818006</v>
      </c>
      <c r="D56" s="65">
        <v>4.588049575118396</v>
      </c>
      <c r="E56" s="65">
        <v>12.343420778438954</v>
      </c>
      <c r="F56" s="65">
        <v>31.928028704094555</v>
      </c>
      <c r="G56" s="65">
        <v>21.611576783172545</v>
      </c>
      <c r="H56" s="65">
        <v>6.770660062346751</v>
      </c>
      <c r="I56" s="65">
        <v>11.185345781160125</v>
      </c>
      <c r="J56" s="65">
        <v>6.937341401522545</v>
      </c>
      <c r="K56" s="65">
        <v>6.895299367022933</v>
      </c>
      <c r="L56" s="65">
        <v>30.155941137711398</v>
      </c>
      <c r="M56" s="65">
        <v>2.398414271555996</v>
      </c>
      <c r="N56" s="65">
        <v>21.940842242994005</v>
      </c>
      <c r="O56" s="65">
        <v>31.414574402939376</v>
      </c>
      <c r="P56" s="65">
        <v>22.077489047484455</v>
      </c>
    </row>
    <row r="57" spans="2:16" s="54" customFormat="1" ht="15" customHeight="1">
      <c r="B57" s="59" t="s">
        <v>166</v>
      </c>
      <c r="C57" s="65">
        <v>0.5851961867042411</v>
      </c>
      <c r="D57" s="65">
        <v>92.44617606556275</v>
      </c>
      <c r="E57" s="65">
        <v>0.319525805181875</v>
      </c>
      <c r="F57" s="65">
        <v>0.08442380751371886</v>
      </c>
      <c r="G57" s="65">
        <v>0.6484263798829669</v>
      </c>
      <c r="H57" s="65">
        <v>0.15771510245320913</v>
      </c>
      <c r="I57" s="65">
        <v>0.45425718626019496</v>
      </c>
      <c r="J57" s="65">
        <v>27.464376341987116</v>
      </c>
      <c r="K57" s="65">
        <v>0.3476185534917505</v>
      </c>
      <c r="L57" s="65">
        <v>26.40017570832418</v>
      </c>
      <c r="M57" s="65">
        <v>2.7353815659068386</v>
      </c>
      <c r="N57" s="65">
        <v>20.645394011632597</v>
      </c>
      <c r="O57" s="65">
        <v>41.70238824249847</v>
      </c>
      <c r="P57" s="65">
        <v>20.949114966082533</v>
      </c>
    </row>
    <row r="58" spans="2:16" s="54" customFormat="1" ht="15" customHeight="1">
      <c r="B58" s="57" t="s">
        <v>28</v>
      </c>
      <c r="C58" s="65">
        <v>0.1802556583774452</v>
      </c>
      <c r="D58" s="65">
        <v>0.06493579193676598</v>
      </c>
      <c r="E58" s="65">
        <v>66.51925258746441</v>
      </c>
      <c r="F58" s="65">
        <v>0.005276487969607429</v>
      </c>
      <c r="G58" s="65">
        <v>0.06326111023248458</v>
      </c>
      <c r="H58" s="65">
        <v>0.035732327899555195</v>
      </c>
      <c r="I58" s="65">
        <v>0.11356429656504874</v>
      </c>
      <c r="J58" s="65">
        <v>0.1444466133125122</v>
      </c>
      <c r="K58" s="65">
        <v>0</v>
      </c>
      <c r="L58" s="65">
        <v>3.7777289699099494</v>
      </c>
      <c r="M58" s="65">
        <v>1.149653121902874</v>
      </c>
      <c r="N58" s="65">
        <v>6.567084591738885</v>
      </c>
      <c r="O58" s="65">
        <v>8.741579914268218</v>
      </c>
      <c r="P58" s="65">
        <v>6.5984489824759756</v>
      </c>
    </row>
    <row r="59" spans="2:16" s="54" customFormat="1" ht="15" customHeight="1">
      <c r="B59" s="57" t="s">
        <v>29</v>
      </c>
      <c r="C59" s="65">
        <v>0.05204564784137502</v>
      </c>
      <c r="D59" s="65">
        <v>0.031348313348783574</v>
      </c>
      <c r="E59" s="65">
        <v>0.030100257009886777</v>
      </c>
      <c r="F59" s="65">
        <v>61.84571549176868</v>
      </c>
      <c r="G59" s="65">
        <v>0</v>
      </c>
      <c r="H59" s="65">
        <v>0.012321492379156963</v>
      </c>
      <c r="I59" s="65">
        <v>0.08996652065542822</v>
      </c>
      <c r="J59" s="65">
        <v>0.031231700175678313</v>
      </c>
      <c r="K59" s="65">
        <v>0.11933174224343675</v>
      </c>
      <c r="L59" s="65">
        <v>6.105864265319569</v>
      </c>
      <c r="M59" s="65">
        <v>0</v>
      </c>
      <c r="N59" s="65">
        <v>2.729582463278456</v>
      </c>
      <c r="O59" s="65">
        <v>0.8879363135333742</v>
      </c>
      <c r="P59" s="65">
        <v>2.703019007914076</v>
      </c>
    </row>
    <row r="60" spans="2:16" s="54" customFormat="1" ht="15" customHeight="1">
      <c r="B60" s="57" t="s">
        <v>30</v>
      </c>
      <c r="C60" s="65">
        <v>0.020310496718585373</v>
      </c>
      <c r="D60" s="65">
        <v>0</v>
      </c>
      <c r="E60" s="65">
        <v>0.04630808770751812</v>
      </c>
      <c r="F60" s="65">
        <v>0</v>
      </c>
      <c r="G60" s="65">
        <v>73.50941009014709</v>
      </c>
      <c r="H60" s="65">
        <v>0.048053820278712155</v>
      </c>
      <c r="I60" s="65">
        <v>0</v>
      </c>
      <c r="J60" s="65">
        <v>0</v>
      </c>
      <c r="K60" s="65">
        <v>0.036318356334959015</v>
      </c>
      <c r="L60" s="65">
        <v>0.6369426751592356</v>
      </c>
      <c r="M60" s="65">
        <v>0</v>
      </c>
      <c r="N60" s="65">
        <v>2.107623921206635</v>
      </c>
      <c r="O60" s="65">
        <v>0.9032455603184323</v>
      </c>
      <c r="P60" s="65">
        <v>2.0902522611645</v>
      </c>
    </row>
    <row r="61" spans="2:16" s="54" customFormat="1" ht="15" customHeight="1">
      <c r="B61" s="57" t="s">
        <v>25</v>
      </c>
      <c r="C61" s="65">
        <v>4.9202178300773065</v>
      </c>
      <c r="D61" s="65">
        <v>0.6773474848576451</v>
      </c>
      <c r="E61" s="65">
        <v>1.3892426312255435</v>
      </c>
      <c r="F61" s="65">
        <v>3.4824820599409034</v>
      </c>
      <c r="G61" s="65">
        <v>2.2141388581369603</v>
      </c>
      <c r="H61" s="65">
        <v>73.67759583040697</v>
      </c>
      <c r="I61" s="65">
        <v>9.240004129610783</v>
      </c>
      <c r="J61" s="65">
        <v>1.7099355846183877</v>
      </c>
      <c r="K61" s="65">
        <v>15.84518003528069</v>
      </c>
      <c r="L61" s="65">
        <v>6.962442345706128</v>
      </c>
      <c r="M61" s="65">
        <v>6.600594648166502</v>
      </c>
      <c r="N61" s="65">
        <v>17.07787028490003</v>
      </c>
      <c r="O61" s="65">
        <v>5.603184323331292</v>
      </c>
      <c r="P61" s="65">
        <v>16.912362210288297</v>
      </c>
    </row>
    <row r="62" spans="2:16" s="54" customFormat="1" ht="15" customHeight="1">
      <c r="B62" s="57" t="s">
        <v>80</v>
      </c>
      <c r="C62" s="65">
        <v>2.4017162369727205</v>
      </c>
      <c r="D62" s="65">
        <v>0.6952608067712357</v>
      </c>
      <c r="E62" s="65">
        <v>0.16902452013244113</v>
      </c>
      <c r="F62" s="65">
        <v>1.1344449134655974</v>
      </c>
      <c r="G62" s="65">
        <v>1.2889451209868734</v>
      </c>
      <c r="H62" s="65">
        <v>3.5843221330967605</v>
      </c>
      <c r="I62" s="65">
        <v>76.19426869017595</v>
      </c>
      <c r="J62" s="65">
        <v>1.1360530938902986</v>
      </c>
      <c r="K62" s="65">
        <v>0.8872055618968558</v>
      </c>
      <c r="L62" s="65">
        <v>3.9534372940918074</v>
      </c>
      <c r="M62" s="65">
        <v>3.8453914767096133</v>
      </c>
      <c r="N62" s="65">
        <v>13.077933018470555</v>
      </c>
      <c r="O62" s="65">
        <v>7.011635027556644</v>
      </c>
      <c r="P62" s="65">
        <v>12.990434214245337</v>
      </c>
    </row>
    <row r="63" spans="2:16" s="54" customFormat="1" ht="15" customHeight="1">
      <c r="B63" s="57" t="s">
        <v>27</v>
      </c>
      <c r="C63" s="65">
        <v>0.12947941658098175</v>
      </c>
      <c r="D63" s="65">
        <v>0.12203450553633606</v>
      </c>
      <c r="E63" s="65">
        <v>0.05325430086364583</v>
      </c>
      <c r="F63" s="65">
        <v>0.047488391726466864</v>
      </c>
      <c r="G63" s="65">
        <v>0.11070694290684802</v>
      </c>
      <c r="H63" s="65">
        <v>0.048053820278712155</v>
      </c>
      <c r="I63" s="65">
        <v>0.03687152485878206</v>
      </c>
      <c r="J63" s="65">
        <v>62.04567636150693</v>
      </c>
      <c r="K63" s="65">
        <v>0.025941683096399295</v>
      </c>
      <c r="L63" s="65">
        <v>16.38480122995827</v>
      </c>
      <c r="M63" s="65">
        <v>0</v>
      </c>
      <c r="N63" s="65">
        <v>3.800982228475664</v>
      </c>
      <c r="O63" s="65">
        <v>3.7201469687691366</v>
      </c>
      <c r="P63" s="65">
        <v>3.799816280384398</v>
      </c>
    </row>
    <row r="64" spans="2:16" s="54" customFormat="1" ht="15" customHeight="1">
      <c r="B64" s="57" t="s">
        <v>111</v>
      </c>
      <c r="C64" s="65">
        <v>0.005077624179646343</v>
      </c>
      <c r="D64" s="65">
        <v>0</v>
      </c>
      <c r="E64" s="65">
        <v>0.018523235083007246</v>
      </c>
      <c r="F64" s="65">
        <v>0</v>
      </c>
      <c r="G64" s="65">
        <v>0.25304444092993833</v>
      </c>
      <c r="H64" s="65">
        <v>0.008625044665409875</v>
      </c>
      <c r="I64" s="65">
        <v>0.08554193767237438</v>
      </c>
      <c r="J64" s="65">
        <v>0</v>
      </c>
      <c r="K64" s="65">
        <v>75.50586282037979</v>
      </c>
      <c r="L64" s="65">
        <v>1.1860311882275423</v>
      </c>
      <c r="M64" s="65">
        <v>0.574826560951437</v>
      </c>
      <c r="N64" s="65">
        <v>3.3035946335911386</v>
      </c>
      <c r="O64" s="65">
        <v>0.015309246785058175</v>
      </c>
      <c r="P64" s="65">
        <v>3.2561652063312607</v>
      </c>
    </row>
    <row r="65" spans="2:16" s="54" customFormat="1" ht="15" customHeight="1">
      <c r="B65" s="57" t="s">
        <v>113</v>
      </c>
      <c r="C65" s="65">
        <v>0</v>
      </c>
      <c r="D65" s="65">
        <v>0</v>
      </c>
      <c r="E65" s="65">
        <v>0</v>
      </c>
      <c r="F65" s="65">
        <v>0</v>
      </c>
      <c r="G65" s="65">
        <v>0</v>
      </c>
      <c r="H65" s="65">
        <v>0</v>
      </c>
      <c r="I65" s="65">
        <v>0</v>
      </c>
      <c r="J65" s="65">
        <v>0</v>
      </c>
      <c r="K65" s="65">
        <v>0</v>
      </c>
      <c r="L65" s="65">
        <v>0</v>
      </c>
      <c r="M65" s="65">
        <v>0</v>
      </c>
      <c r="N65" s="65">
        <v>0</v>
      </c>
      <c r="O65" s="65">
        <v>0</v>
      </c>
      <c r="P65" s="65">
        <v>0</v>
      </c>
    </row>
    <row r="66" spans="2:16" s="54" customFormat="1" ht="15" customHeight="1">
      <c r="B66" s="57" t="s">
        <v>33</v>
      </c>
      <c r="C66" s="65">
        <v>12.955558094367646</v>
      </c>
      <c r="D66" s="65">
        <v>1.3748474568680795</v>
      </c>
      <c r="E66" s="65">
        <v>19.111347796892726</v>
      </c>
      <c r="F66" s="65">
        <v>1.4721401435204728</v>
      </c>
      <c r="G66" s="65">
        <v>0.30049027360430175</v>
      </c>
      <c r="H66" s="65">
        <v>15.656920366194754</v>
      </c>
      <c r="I66" s="65">
        <v>2.6001799330413107</v>
      </c>
      <c r="J66" s="65">
        <v>0.5309389029865313</v>
      </c>
      <c r="K66" s="65">
        <v>0.33724188025319085</v>
      </c>
      <c r="L66" s="65">
        <v>4.436635185591918</v>
      </c>
      <c r="M66" s="65">
        <v>82.69573835480674</v>
      </c>
      <c r="N66" s="65">
        <v>8.749092603712034</v>
      </c>
      <c r="O66" s="65">
        <v>0</v>
      </c>
      <c r="P66" s="65">
        <v>8.622897823629168</v>
      </c>
    </row>
    <row r="67" spans="2:16" s="54" customFormat="1" ht="15" customHeight="1">
      <c r="B67" s="57" t="s">
        <v>14</v>
      </c>
      <c r="C67" s="65">
        <v>100</v>
      </c>
      <c r="D67" s="65">
        <v>100</v>
      </c>
      <c r="E67" s="65">
        <v>100</v>
      </c>
      <c r="F67" s="65">
        <v>100</v>
      </c>
      <c r="G67" s="65">
        <v>100</v>
      </c>
      <c r="H67" s="65">
        <v>100</v>
      </c>
      <c r="I67" s="65">
        <v>100</v>
      </c>
      <c r="J67" s="65">
        <v>100</v>
      </c>
      <c r="K67" s="65">
        <v>100</v>
      </c>
      <c r="L67" s="65">
        <v>100</v>
      </c>
      <c r="M67" s="65">
        <v>100</v>
      </c>
      <c r="N67" s="65">
        <v>100</v>
      </c>
      <c r="O67" s="65">
        <v>100</v>
      </c>
      <c r="P67" s="65">
        <v>100</v>
      </c>
    </row>
    <row r="68" spans="2:16" s="54" customFormat="1" ht="12.75">
      <c r="B68" s="57" t="s">
        <v>152</v>
      </c>
      <c r="C68" s="68">
        <v>374.8394095983099</v>
      </c>
      <c r="D68" s="69">
        <v>377.42442553263413</v>
      </c>
      <c r="E68" s="69">
        <v>303.660320049498</v>
      </c>
      <c r="F68" s="69">
        <v>303.1010603419323</v>
      </c>
      <c r="G68" s="69">
        <v>253.8236120589298</v>
      </c>
      <c r="H68" s="69">
        <v>384.331980546387</v>
      </c>
      <c r="I68" s="69">
        <v>409.20365732218835</v>
      </c>
      <c r="J68" s="69">
        <v>314.09792645093256</v>
      </c>
      <c r="K68" s="69">
        <v>422.9536976080755</v>
      </c>
      <c r="L68" s="69"/>
      <c r="M68" s="69">
        <v>4.185409058403256</v>
      </c>
      <c r="N68" s="69">
        <v>366.0984355115159</v>
      </c>
      <c r="O68" s="57"/>
      <c r="P68" s="57"/>
    </row>
    <row r="69" spans="2:16" s="54" customFormat="1" ht="25.5" customHeight="1">
      <c r="B69" s="169" t="s">
        <v>159</v>
      </c>
      <c r="C69" s="169"/>
      <c r="D69" s="169"/>
      <c r="E69" s="169"/>
      <c r="F69" s="169"/>
      <c r="G69" s="169"/>
      <c r="H69" s="169"/>
      <c r="I69" s="169"/>
      <c r="J69" s="169"/>
      <c r="K69" s="169"/>
      <c r="L69" s="169"/>
      <c r="M69" s="169"/>
      <c r="N69" s="169"/>
      <c r="O69" s="169"/>
      <c r="P69" s="169"/>
    </row>
    <row r="70" s="62" customFormat="1" ht="12.75"/>
    <row r="71" s="62" customFormat="1" ht="12.75">
      <c r="B71" s="90" t="s">
        <v>201</v>
      </c>
    </row>
    <row r="72" s="62" customFormat="1" ht="12.75"/>
    <row r="73" s="62" customFormat="1" ht="12.75"/>
    <row r="74" s="62" customFormat="1" ht="12.75"/>
    <row r="75" s="62" customFormat="1" ht="12.75"/>
    <row r="76" spans="2:16" s="54" customFormat="1" ht="16.5" customHeight="1">
      <c r="B76" s="126" t="s">
        <v>155</v>
      </c>
      <c r="C76" s="126"/>
      <c r="D76" s="126"/>
      <c r="E76" s="126"/>
      <c r="F76" s="126"/>
      <c r="G76" s="126"/>
      <c r="H76" s="126"/>
      <c r="I76" s="126"/>
      <c r="J76" s="126"/>
      <c r="K76" s="126"/>
      <c r="L76" s="126"/>
      <c r="M76" s="126"/>
      <c r="N76" s="126"/>
      <c r="O76" s="126"/>
      <c r="P76" s="126"/>
    </row>
    <row r="77" s="54" customFormat="1" ht="12.75"/>
    <row r="78" spans="2:16" s="54" customFormat="1" ht="12.75" customHeight="1">
      <c r="B78" s="170"/>
      <c r="C78" s="172" t="s">
        <v>31</v>
      </c>
      <c r="D78" s="172"/>
      <c r="E78" s="172"/>
      <c r="F78" s="172"/>
      <c r="G78" s="172"/>
      <c r="H78" s="172"/>
      <c r="I78" s="172"/>
      <c r="J78" s="172"/>
      <c r="K78" s="172"/>
      <c r="L78" s="172"/>
      <c r="M78" s="172"/>
      <c r="N78" s="163" t="s">
        <v>34</v>
      </c>
      <c r="O78" s="160" t="s">
        <v>32</v>
      </c>
      <c r="P78" s="156" t="s">
        <v>14</v>
      </c>
    </row>
    <row r="79" spans="1:16" s="54" customFormat="1" ht="12.75">
      <c r="A79" s="98"/>
      <c r="B79" s="171"/>
      <c r="C79" s="55" t="s">
        <v>15</v>
      </c>
      <c r="D79" s="55" t="s">
        <v>16</v>
      </c>
      <c r="E79" s="55" t="s">
        <v>17</v>
      </c>
      <c r="F79" s="55" t="s">
        <v>18</v>
      </c>
      <c r="G79" s="55" t="s">
        <v>19</v>
      </c>
      <c r="H79" s="55" t="s">
        <v>20</v>
      </c>
      <c r="I79" s="55" t="s">
        <v>21</v>
      </c>
      <c r="J79" s="55" t="s">
        <v>22</v>
      </c>
      <c r="K79" s="55" t="s">
        <v>23</v>
      </c>
      <c r="L79" s="55">
        <v>88</v>
      </c>
      <c r="M79" s="55">
        <v>99</v>
      </c>
      <c r="N79" s="164"/>
      <c r="O79" s="165"/>
      <c r="P79" s="157"/>
    </row>
    <row r="80" spans="2:16" s="54" customFormat="1" ht="15" customHeight="1">
      <c r="B80" s="57" t="s">
        <v>24</v>
      </c>
      <c r="C80" s="65">
        <v>79.8303364646491</v>
      </c>
      <c r="D80" s="65">
        <v>3.9618411033082324</v>
      </c>
      <c r="E80" s="65">
        <v>15.328942932278439</v>
      </c>
      <c r="F80" s="65">
        <v>25.37008677896886</v>
      </c>
      <c r="G80" s="65">
        <v>20.074434148564485</v>
      </c>
      <c r="H80" s="65">
        <v>6.297066182053548</v>
      </c>
      <c r="I80" s="65">
        <v>10.062182023742228</v>
      </c>
      <c r="J80" s="65">
        <v>6.348003939095523</v>
      </c>
      <c r="K80" s="65">
        <v>6.06524962926347</v>
      </c>
      <c r="L80" s="65">
        <v>27.304880924310304</v>
      </c>
      <c r="M80" s="65">
        <v>2.297233942803563</v>
      </c>
      <c r="N80" s="65">
        <v>21.11657416856865</v>
      </c>
      <c r="O80" s="65">
        <v>26.874279123414073</v>
      </c>
      <c r="P80" s="65">
        <v>21.20364455355527</v>
      </c>
    </row>
    <row r="81" spans="2:16" s="54" customFormat="1" ht="15" customHeight="1">
      <c r="B81" s="59" t="s">
        <v>166</v>
      </c>
      <c r="C81" s="65">
        <v>0.6440448619532124</v>
      </c>
      <c r="D81" s="65">
        <v>93.46497165580844</v>
      </c>
      <c r="E81" s="65">
        <v>1.8160976377244835</v>
      </c>
      <c r="F81" s="65">
        <v>0.025523226135783564</v>
      </c>
      <c r="G81" s="65">
        <v>0.5392678110284065</v>
      </c>
      <c r="H81" s="65">
        <v>0.19666662517581748</v>
      </c>
      <c r="I81" s="65">
        <v>0.1329198050509526</v>
      </c>
      <c r="J81" s="65">
        <v>17.722142261949852</v>
      </c>
      <c r="K81" s="65">
        <v>0.044488383588729606</v>
      </c>
      <c r="L81" s="65">
        <v>23.7208205611884</v>
      </c>
      <c r="M81" s="65">
        <v>1.1251758087201125</v>
      </c>
      <c r="N81" s="65">
        <v>21.19959001241917</v>
      </c>
      <c r="O81" s="65">
        <v>36.548442906574394</v>
      </c>
      <c r="P81" s="65">
        <v>21.431701685573316</v>
      </c>
    </row>
    <row r="82" spans="2:16" s="54" customFormat="1" ht="15" customHeight="1">
      <c r="B82" s="57" t="s">
        <v>28</v>
      </c>
      <c r="C82" s="65">
        <v>0.21858492284472664</v>
      </c>
      <c r="D82" s="65">
        <v>0.07720619341737879</v>
      </c>
      <c r="E82" s="65">
        <v>58.243240205884334</v>
      </c>
      <c r="F82" s="65">
        <v>0</v>
      </c>
      <c r="G82" s="65">
        <v>0.14431110435971442</v>
      </c>
      <c r="H82" s="65">
        <v>0.05352319545924147</v>
      </c>
      <c r="I82" s="65">
        <v>0.05041785708829236</v>
      </c>
      <c r="J82" s="65">
        <v>0.018937959245511702</v>
      </c>
      <c r="K82" s="65">
        <v>0</v>
      </c>
      <c r="L82" s="65">
        <v>2.9945767507663286</v>
      </c>
      <c r="M82" s="65">
        <v>0.1875293014533521</v>
      </c>
      <c r="N82" s="65">
        <v>5.842765777991282</v>
      </c>
      <c r="O82" s="65">
        <v>8.405420991926182</v>
      </c>
      <c r="P82" s="65">
        <v>5.881519305276056</v>
      </c>
    </row>
    <row r="83" spans="2:16" s="54" customFormat="1" ht="15" customHeight="1">
      <c r="B83" s="57" t="s">
        <v>29</v>
      </c>
      <c r="C83" s="65">
        <v>0.09107705118530277</v>
      </c>
      <c r="D83" s="65">
        <v>0.05922666892292072</v>
      </c>
      <c r="E83" s="65">
        <v>0.29219392686161244</v>
      </c>
      <c r="F83" s="65">
        <v>67.3813169984686</v>
      </c>
      <c r="G83" s="65">
        <v>0</v>
      </c>
      <c r="H83" s="65">
        <v>0.06223627378981566</v>
      </c>
      <c r="I83" s="65">
        <v>0.0779185064091791</v>
      </c>
      <c r="J83" s="65">
        <v>0.037875918491023404</v>
      </c>
      <c r="K83" s="65">
        <v>0</v>
      </c>
      <c r="L83" s="65">
        <v>7.616128271634048</v>
      </c>
      <c r="M83" s="65">
        <v>0</v>
      </c>
      <c r="N83" s="65">
        <v>3.0749068562232</v>
      </c>
      <c r="O83" s="65">
        <v>0.8073817762399077</v>
      </c>
      <c r="P83" s="65">
        <v>3.0406164083400014</v>
      </c>
    </row>
    <row r="84" spans="2:16" s="54" customFormat="1" ht="15" customHeight="1">
      <c r="B84" s="57" t="s">
        <v>30</v>
      </c>
      <c r="C84" s="65">
        <v>0.020817611699497775</v>
      </c>
      <c r="D84" s="65">
        <v>0.02115238175818597</v>
      </c>
      <c r="E84" s="65">
        <v>0.0067429367737295185</v>
      </c>
      <c r="F84" s="65">
        <v>0</v>
      </c>
      <c r="G84" s="65">
        <v>73.99361993012305</v>
      </c>
      <c r="H84" s="65">
        <v>0.049789019031852524</v>
      </c>
      <c r="I84" s="65">
        <v>0.009166883106962247</v>
      </c>
      <c r="J84" s="65">
        <v>0.09468979622755852</v>
      </c>
      <c r="K84" s="65">
        <v>0</v>
      </c>
      <c r="L84" s="65">
        <v>1.2732846026880453</v>
      </c>
      <c r="M84" s="65">
        <v>0</v>
      </c>
      <c r="N84" s="65">
        <v>2.1929465311552927</v>
      </c>
      <c r="O84" s="65">
        <v>1.0957324106113033</v>
      </c>
      <c r="P84" s="65">
        <v>2.176354007460913</v>
      </c>
    </row>
    <row r="85" spans="2:16" s="54" customFormat="1" ht="15" customHeight="1">
      <c r="B85" s="57" t="s">
        <v>25</v>
      </c>
      <c r="C85" s="65">
        <v>1.825444325899711</v>
      </c>
      <c r="D85" s="65">
        <v>0.8281157458329808</v>
      </c>
      <c r="E85" s="65">
        <v>2.0610910071699893</v>
      </c>
      <c r="F85" s="65">
        <v>4.298111281265952</v>
      </c>
      <c r="G85" s="65">
        <v>2.5975998784748593</v>
      </c>
      <c r="H85" s="65">
        <v>75.63449881128717</v>
      </c>
      <c r="I85" s="65">
        <v>8.751317739446625</v>
      </c>
      <c r="J85" s="65">
        <v>1.5870009847738809</v>
      </c>
      <c r="K85" s="65">
        <v>16.505190311418684</v>
      </c>
      <c r="L85" s="65">
        <v>7.403914171186041</v>
      </c>
      <c r="M85" s="65">
        <v>1.8909204563213002</v>
      </c>
      <c r="N85" s="65">
        <v>16.59697025376283</v>
      </c>
      <c r="O85" s="65">
        <v>10.409457900807382</v>
      </c>
      <c r="P85" s="65">
        <v>16.50340014433444</v>
      </c>
    </row>
    <row r="86" spans="2:16" s="54" customFormat="1" ht="15" customHeight="1">
      <c r="B86" s="57" t="s">
        <v>80</v>
      </c>
      <c r="C86" s="65">
        <v>1.7577870878763433</v>
      </c>
      <c r="D86" s="65">
        <v>0.4293933496911752</v>
      </c>
      <c r="E86" s="65">
        <v>0.820390640803758</v>
      </c>
      <c r="F86" s="65">
        <v>0.9494640122511485</v>
      </c>
      <c r="G86" s="65">
        <v>1.374753152058332</v>
      </c>
      <c r="H86" s="65">
        <v>2.2952737773684015</v>
      </c>
      <c r="I86" s="65">
        <v>77.1087650680641</v>
      </c>
      <c r="J86" s="65">
        <v>0.5189000833270206</v>
      </c>
      <c r="K86" s="65">
        <v>0.7118141374196737</v>
      </c>
      <c r="L86" s="65">
        <v>5.069559066257958</v>
      </c>
      <c r="M86" s="65">
        <v>1.1564306922956713</v>
      </c>
      <c r="N86" s="65">
        <v>12.25823019075934</v>
      </c>
      <c r="O86" s="65">
        <v>6.833910034602076</v>
      </c>
      <c r="P86" s="65">
        <v>12.176201387965298</v>
      </c>
    </row>
    <row r="87" spans="2:16" s="54" customFormat="1" ht="15" customHeight="1">
      <c r="B87" s="57" t="s">
        <v>27</v>
      </c>
      <c r="C87" s="65">
        <v>0.24070363527544303</v>
      </c>
      <c r="D87" s="65">
        <v>0.22844572298840848</v>
      </c>
      <c r="E87" s="65">
        <v>0.20903103998561506</v>
      </c>
      <c r="F87" s="65">
        <v>0.05104645227156713</v>
      </c>
      <c r="G87" s="65">
        <v>0</v>
      </c>
      <c r="H87" s="65">
        <v>0.07966243045096404</v>
      </c>
      <c r="I87" s="65">
        <v>0.11153041113470735</v>
      </c>
      <c r="J87" s="65">
        <v>73.05128399363684</v>
      </c>
      <c r="K87" s="65">
        <v>0.10380622837370242</v>
      </c>
      <c r="L87" s="65">
        <v>20.0424428200896</v>
      </c>
      <c r="M87" s="65">
        <v>0.23441162681669012</v>
      </c>
      <c r="N87" s="65">
        <v>4.6077113970791705</v>
      </c>
      <c r="O87" s="65">
        <v>8.924452133794695</v>
      </c>
      <c r="P87" s="65">
        <v>4.672990927861125</v>
      </c>
    </row>
    <row r="88" spans="2:16" s="54" customFormat="1" ht="15" customHeight="1">
      <c r="B88" s="57" t="s">
        <v>111</v>
      </c>
      <c r="C88" s="65">
        <v>0.023419813161934998</v>
      </c>
      <c r="D88" s="65">
        <v>0</v>
      </c>
      <c r="E88" s="65">
        <v>0.2584792429929649</v>
      </c>
      <c r="F88" s="65">
        <v>0</v>
      </c>
      <c r="G88" s="65">
        <v>0.2126689958985265</v>
      </c>
      <c r="H88" s="65">
        <v>0.07094935212038984</v>
      </c>
      <c r="I88" s="65">
        <v>0.035139718576688614</v>
      </c>
      <c r="J88" s="65">
        <v>0.04545110218922809</v>
      </c>
      <c r="K88" s="65">
        <v>76.3964409293129</v>
      </c>
      <c r="L88" s="65">
        <v>1.4383400141476066</v>
      </c>
      <c r="M88" s="65">
        <v>0.04688232536333802</v>
      </c>
      <c r="N88" s="65">
        <v>3.491535704561001</v>
      </c>
      <c r="O88" s="65">
        <v>0.10092272202998846</v>
      </c>
      <c r="P88" s="65">
        <v>3.4402614589987723</v>
      </c>
    </row>
    <row r="89" spans="2:16" s="54" customFormat="1" ht="15" customHeight="1">
      <c r="B89" s="57" t="s">
        <v>113</v>
      </c>
      <c r="C89" s="65">
        <v>0</v>
      </c>
      <c r="D89" s="65">
        <v>0</v>
      </c>
      <c r="E89" s="65">
        <v>0</v>
      </c>
      <c r="F89" s="65">
        <v>0</v>
      </c>
      <c r="G89" s="65">
        <v>0</v>
      </c>
      <c r="H89" s="65">
        <v>0</v>
      </c>
      <c r="I89" s="65">
        <v>0</v>
      </c>
      <c r="J89" s="65">
        <v>0</v>
      </c>
      <c r="K89" s="65">
        <v>0</v>
      </c>
      <c r="L89" s="65">
        <v>0</v>
      </c>
      <c r="M89" s="65">
        <v>0</v>
      </c>
      <c r="N89" s="65">
        <v>0</v>
      </c>
      <c r="O89" s="65">
        <v>0</v>
      </c>
      <c r="P89" s="65">
        <v>0</v>
      </c>
    </row>
    <row r="90" spans="2:16" s="54" customFormat="1" ht="15" customHeight="1">
      <c r="B90" s="57" t="s">
        <v>33</v>
      </c>
      <c r="C90" s="65">
        <v>15.347784225454735</v>
      </c>
      <c r="D90" s="65">
        <v>0.9296471782722735</v>
      </c>
      <c r="E90" s="65">
        <v>20.963790429525073</v>
      </c>
      <c r="F90" s="65">
        <v>1.9244512506380806</v>
      </c>
      <c r="G90" s="65">
        <v>1.0633449794926326</v>
      </c>
      <c r="H90" s="65">
        <v>15.260334333262799</v>
      </c>
      <c r="I90" s="65">
        <v>3.6606419873802576</v>
      </c>
      <c r="J90" s="65">
        <v>0.5757139610635558</v>
      </c>
      <c r="K90" s="65">
        <v>0.17301038062283736</v>
      </c>
      <c r="L90" s="65">
        <v>3.136052817731667</v>
      </c>
      <c r="M90" s="65">
        <v>93.06141584622597</v>
      </c>
      <c r="N90" s="65">
        <v>9.618769107480059</v>
      </c>
      <c r="O90" s="65">
        <v>0</v>
      </c>
      <c r="P90" s="65">
        <v>9.47331012063481</v>
      </c>
    </row>
    <row r="91" spans="2:16" s="54" customFormat="1" ht="15" customHeight="1">
      <c r="B91" s="57" t="s">
        <v>14</v>
      </c>
      <c r="C91" s="65">
        <v>100</v>
      </c>
      <c r="D91" s="65">
        <v>100</v>
      </c>
      <c r="E91" s="65">
        <v>100</v>
      </c>
      <c r="F91" s="65">
        <v>100</v>
      </c>
      <c r="G91" s="65">
        <v>100</v>
      </c>
      <c r="H91" s="65">
        <v>100</v>
      </c>
      <c r="I91" s="65">
        <v>100</v>
      </c>
      <c r="J91" s="65">
        <v>100</v>
      </c>
      <c r="K91" s="65">
        <v>100</v>
      </c>
      <c r="L91" s="65">
        <v>100</v>
      </c>
      <c r="M91" s="65">
        <v>100</v>
      </c>
      <c r="N91" s="65">
        <v>100</v>
      </c>
      <c r="O91" s="65">
        <v>100</v>
      </c>
      <c r="P91" s="65">
        <v>100</v>
      </c>
    </row>
    <row r="92" spans="2:16" s="54" customFormat="1" ht="12.75">
      <c r="B92" s="57" t="s">
        <v>152</v>
      </c>
      <c r="C92" s="68">
        <v>362.26432880844646</v>
      </c>
      <c r="D92" s="69">
        <v>397.2522740163435</v>
      </c>
      <c r="E92" s="69">
        <v>311.21728059989647</v>
      </c>
      <c r="F92" s="69">
        <v>314.00772596855114</v>
      </c>
      <c r="G92" s="69">
        <v>265.373994719126</v>
      </c>
      <c r="H92" s="69">
        <v>379.005816778552</v>
      </c>
      <c r="I92" s="69">
        <v>395.9601214746343</v>
      </c>
      <c r="J92" s="69">
        <v>318.6453769747879</v>
      </c>
      <c r="K92" s="69">
        <v>442.466262767656</v>
      </c>
      <c r="L92" s="69"/>
      <c r="M92" s="69">
        <v>5.284123846188147</v>
      </c>
      <c r="N92" s="69">
        <v>367.7350522631971</v>
      </c>
      <c r="O92" s="57"/>
      <c r="P92" s="57"/>
    </row>
    <row r="93" spans="2:16" s="54" customFormat="1" ht="25.5" customHeight="1">
      <c r="B93" s="169" t="s">
        <v>158</v>
      </c>
      <c r="C93" s="169"/>
      <c r="D93" s="169"/>
      <c r="E93" s="169"/>
      <c r="F93" s="169"/>
      <c r="G93" s="169"/>
      <c r="H93" s="169"/>
      <c r="I93" s="169"/>
      <c r="J93" s="169"/>
      <c r="K93" s="169"/>
      <c r="L93" s="169"/>
      <c r="M93" s="169"/>
      <c r="N93" s="169"/>
      <c r="O93" s="169"/>
      <c r="P93" s="169"/>
    </row>
    <row r="94" s="62" customFormat="1" ht="12.75"/>
    <row r="95" s="62" customFormat="1" ht="12.75">
      <c r="B95" s="90" t="s">
        <v>201</v>
      </c>
    </row>
    <row r="96" s="62" customFormat="1" ht="12.75"/>
    <row r="97" s="62" customFormat="1" ht="12.75"/>
    <row r="98" s="62" customFormat="1" ht="12.75"/>
    <row r="99" s="62" customFormat="1" ht="12.75"/>
    <row r="100" spans="2:16" s="54" customFormat="1" ht="16.5" customHeight="1">
      <c r="B100" s="126" t="s">
        <v>213</v>
      </c>
      <c r="C100" s="126"/>
      <c r="D100" s="126"/>
      <c r="E100" s="126"/>
      <c r="F100" s="126"/>
      <c r="G100" s="126"/>
      <c r="H100" s="126"/>
      <c r="I100" s="126"/>
      <c r="J100" s="126"/>
      <c r="K100" s="126"/>
      <c r="L100" s="126"/>
      <c r="M100" s="126"/>
      <c r="N100" s="126"/>
      <c r="O100" s="126"/>
      <c r="P100" s="126"/>
    </row>
    <row r="101" s="54" customFormat="1" ht="12.75"/>
    <row r="102" spans="2:16" s="54" customFormat="1" ht="12.75" customHeight="1">
      <c r="B102" s="170"/>
      <c r="C102" s="172" t="s">
        <v>31</v>
      </c>
      <c r="D102" s="172"/>
      <c r="E102" s="172"/>
      <c r="F102" s="172"/>
      <c r="G102" s="172"/>
      <c r="H102" s="172"/>
      <c r="I102" s="172"/>
      <c r="J102" s="172"/>
      <c r="K102" s="172"/>
      <c r="L102" s="172"/>
      <c r="M102" s="172"/>
      <c r="N102" s="163" t="s">
        <v>34</v>
      </c>
      <c r="O102" s="160" t="s">
        <v>32</v>
      </c>
      <c r="P102" s="156" t="s">
        <v>14</v>
      </c>
    </row>
    <row r="103" spans="1:16" s="54" customFormat="1" ht="12.75">
      <c r="A103" s="98"/>
      <c r="B103" s="171"/>
      <c r="C103" s="55" t="s">
        <v>15</v>
      </c>
      <c r="D103" s="55" t="s">
        <v>16</v>
      </c>
      <c r="E103" s="55" t="s">
        <v>17</v>
      </c>
      <c r="F103" s="55" t="s">
        <v>18</v>
      </c>
      <c r="G103" s="55" t="s">
        <v>19</v>
      </c>
      <c r="H103" s="55" t="s">
        <v>20</v>
      </c>
      <c r="I103" s="55" t="s">
        <v>21</v>
      </c>
      <c r="J103" s="55" t="s">
        <v>22</v>
      </c>
      <c r="K103" s="55" t="s">
        <v>23</v>
      </c>
      <c r="L103" s="55">
        <v>88</v>
      </c>
      <c r="M103" s="55">
        <v>99</v>
      </c>
      <c r="N103" s="164"/>
      <c r="O103" s="165"/>
      <c r="P103" s="157"/>
    </row>
    <row r="104" spans="2:16" s="54" customFormat="1" ht="15" customHeight="1">
      <c r="B104" s="57" t="s">
        <v>24</v>
      </c>
      <c r="C104" s="65">
        <v>79.2462628956418</v>
      </c>
      <c r="D104" s="65">
        <v>2.871168016498743</v>
      </c>
      <c r="E104" s="65">
        <v>11.143986448334275</v>
      </c>
      <c r="F104" s="65">
        <v>24.46719160104987</v>
      </c>
      <c r="G104" s="65">
        <v>16.565056954917374</v>
      </c>
      <c r="H104" s="65">
        <v>5.6205030325100145</v>
      </c>
      <c r="I104" s="65">
        <v>10.478678447944679</v>
      </c>
      <c r="J104" s="65">
        <v>4.923165509050995</v>
      </c>
      <c r="K104" s="65">
        <v>6.565143824027073</v>
      </c>
      <c r="L104" s="65">
        <v>25.699745547073793</v>
      </c>
      <c r="M104" s="65">
        <v>31.320182094081943</v>
      </c>
      <c r="N104" s="65">
        <v>19.804245088987816</v>
      </c>
      <c r="O104" s="65">
        <v>24.369487853937798</v>
      </c>
      <c r="P104" s="65">
        <v>19.87069052879061</v>
      </c>
    </row>
    <row r="105" spans="2:16" s="54" customFormat="1" ht="15" customHeight="1">
      <c r="B105" s="59" t="s">
        <v>166</v>
      </c>
      <c r="C105" s="65">
        <v>0.4561723629728402</v>
      </c>
      <c r="D105" s="65">
        <v>95.73567638402544</v>
      </c>
      <c r="E105" s="65">
        <v>0.31620553359683795</v>
      </c>
      <c r="F105" s="65">
        <v>0.1942257217847769</v>
      </c>
      <c r="G105" s="65">
        <v>0.13637092892668057</v>
      </c>
      <c r="H105" s="65">
        <v>0.269975011615204</v>
      </c>
      <c r="I105" s="65">
        <v>0.25662696888205916</v>
      </c>
      <c r="J105" s="65">
        <v>11.141900888904884</v>
      </c>
      <c r="K105" s="65">
        <v>0.04512126339537507</v>
      </c>
      <c r="L105" s="65">
        <v>19.669211195928753</v>
      </c>
      <c r="M105" s="65">
        <v>2.1851289833080423</v>
      </c>
      <c r="N105" s="65">
        <v>21.476365896688208</v>
      </c>
      <c r="O105" s="65">
        <v>32.539068544019806</v>
      </c>
      <c r="P105" s="65">
        <v>21.637379490193695</v>
      </c>
    </row>
    <row r="106" spans="2:16" s="54" customFormat="1" ht="15" customHeight="1">
      <c r="B106" s="57" t="s">
        <v>28</v>
      </c>
      <c r="C106" s="65">
        <v>0.1108849743841673</v>
      </c>
      <c r="D106" s="65">
        <v>0.07089303744441341</v>
      </c>
      <c r="E106" s="65">
        <v>62.055335968379445</v>
      </c>
      <c r="F106" s="65">
        <v>0.047244094488188976</v>
      </c>
      <c r="G106" s="65">
        <v>0.03208727739451307</v>
      </c>
      <c r="H106" s="65">
        <v>0.03515953639639866</v>
      </c>
      <c r="I106" s="65">
        <v>0.039953899346907414</v>
      </c>
      <c r="J106" s="65">
        <v>0.043185662360096445</v>
      </c>
      <c r="K106" s="65">
        <v>0</v>
      </c>
      <c r="L106" s="65">
        <v>4.656488549618321</v>
      </c>
      <c r="M106" s="65">
        <v>0.36418816388467373</v>
      </c>
      <c r="N106" s="65">
        <v>6.374489245591744</v>
      </c>
      <c r="O106" s="65">
        <v>9.670431688070556</v>
      </c>
      <c r="P106" s="65">
        <v>6.422460483142702</v>
      </c>
    </row>
    <row r="107" spans="2:16" s="54" customFormat="1" ht="15" customHeight="1">
      <c r="B107" s="57" t="s">
        <v>29</v>
      </c>
      <c r="C107" s="65">
        <v>0.06175871991016914</v>
      </c>
      <c r="D107" s="65">
        <v>0.017186190895615374</v>
      </c>
      <c r="E107" s="65">
        <v>0.020327498588368152</v>
      </c>
      <c r="F107" s="65">
        <v>68.09448818897638</v>
      </c>
      <c r="G107" s="65">
        <v>0.05615273544039788</v>
      </c>
      <c r="H107" s="65">
        <v>0.043949420495498326</v>
      </c>
      <c r="I107" s="65">
        <v>0.04456396465616596</v>
      </c>
      <c r="J107" s="65">
        <v>0</v>
      </c>
      <c r="K107" s="65">
        <v>0</v>
      </c>
      <c r="L107" s="65">
        <v>11.374045801526718</v>
      </c>
      <c r="M107" s="65">
        <v>0</v>
      </c>
      <c r="N107" s="65">
        <v>3.098576743420752</v>
      </c>
      <c r="O107" s="65">
        <v>1.2223425653721183</v>
      </c>
      <c r="P107" s="65">
        <v>3.0712688407412663</v>
      </c>
    </row>
    <row r="108" spans="2:16" s="54" customFormat="1" ht="15" customHeight="1">
      <c r="B108" s="57" t="s">
        <v>30</v>
      </c>
      <c r="C108" s="65">
        <v>0</v>
      </c>
      <c r="D108" s="65">
        <v>0</v>
      </c>
      <c r="E108" s="65">
        <v>0</v>
      </c>
      <c r="F108" s="65">
        <v>0.031496062992125984</v>
      </c>
      <c r="G108" s="65">
        <v>76.43189475373015</v>
      </c>
      <c r="H108" s="65">
        <v>0.025113954568856185</v>
      </c>
      <c r="I108" s="65">
        <v>0.003073376872839032</v>
      </c>
      <c r="J108" s="65">
        <v>0</v>
      </c>
      <c r="K108" s="65">
        <v>0</v>
      </c>
      <c r="L108" s="65">
        <v>0.5852417302798982</v>
      </c>
      <c r="M108" s="65">
        <v>0</v>
      </c>
      <c r="N108" s="65">
        <v>2.1890454034388513</v>
      </c>
      <c r="O108" s="65">
        <v>0.3868172675228222</v>
      </c>
      <c r="P108" s="65">
        <v>2.1628146316526706</v>
      </c>
    </row>
    <row r="109" spans="2:16" s="54" customFormat="1" ht="15" customHeight="1">
      <c r="B109" s="57" t="s">
        <v>25</v>
      </c>
      <c r="C109" s="65">
        <v>1.699768404800337</v>
      </c>
      <c r="D109" s="65">
        <v>0.602590818277514</v>
      </c>
      <c r="E109" s="65">
        <v>2.2811970638057595</v>
      </c>
      <c r="F109" s="65">
        <v>2.1784776902887137</v>
      </c>
      <c r="G109" s="65">
        <v>5.037702550938553</v>
      </c>
      <c r="H109" s="65">
        <v>76.14927734595729</v>
      </c>
      <c r="I109" s="65">
        <v>8.073761044948137</v>
      </c>
      <c r="J109" s="65">
        <v>2.368013819411955</v>
      </c>
      <c r="K109" s="65">
        <v>17.856739988719685</v>
      </c>
      <c r="L109" s="65">
        <v>8.37150127226463</v>
      </c>
      <c r="M109" s="65">
        <v>2.3672230652503794</v>
      </c>
      <c r="N109" s="65">
        <v>16.90014351399033</v>
      </c>
      <c r="O109" s="65">
        <v>14.126566609933468</v>
      </c>
      <c r="P109" s="65">
        <v>16.85977511592137</v>
      </c>
    </row>
    <row r="110" spans="2:16" s="54" customFormat="1" ht="15" customHeight="1">
      <c r="B110" s="57" t="s">
        <v>80</v>
      </c>
      <c r="C110" s="65">
        <v>2.0043511825391254</v>
      </c>
      <c r="D110" s="65">
        <v>0.3952823905991536</v>
      </c>
      <c r="E110" s="65">
        <v>0.18746470920383965</v>
      </c>
      <c r="F110" s="65">
        <v>0.7874015748031497</v>
      </c>
      <c r="G110" s="65">
        <v>1.2674474570832666</v>
      </c>
      <c r="H110" s="65">
        <v>2.797694538970579</v>
      </c>
      <c r="I110" s="65">
        <v>75.55743373031117</v>
      </c>
      <c r="J110" s="65">
        <v>0.3562817144707957</v>
      </c>
      <c r="K110" s="65">
        <v>1.5905245346869712</v>
      </c>
      <c r="L110" s="65">
        <v>4.732824427480916</v>
      </c>
      <c r="M110" s="65">
        <v>2.276176024279211</v>
      </c>
      <c r="N110" s="65">
        <v>12.392021719059938</v>
      </c>
      <c r="O110" s="65">
        <v>6.544948166486152</v>
      </c>
      <c r="P110" s="65">
        <v>12.306919700665013</v>
      </c>
    </row>
    <row r="111" spans="2:16" s="54" customFormat="1" ht="15" customHeight="1">
      <c r="B111" s="57" t="s">
        <v>27</v>
      </c>
      <c r="C111" s="65">
        <v>0.42529300301775563</v>
      </c>
      <c r="D111" s="65">
        <v>0.1536015811295624</v>
      </c>
      <c r="E111" s="65">
        <v>0.020327498588368152</v>
      </c>
      <c r="F111" s="65">
        <v>0.24146981627296588</v>
      </c>
      <c r="G111" s="65">
        <v>0</v>
      </c>
      <c r="H111" s="65">
        <v>0.022602559111970566</v>
      </c>
      <c r="I111" s="65">
        <v>0.1828659239339224</v>
      </c>
      <c r="J111" s="65">
        <v>80.66002087307014</v>
      </c>
      <c r="K111" s="65">
        <v>0</v>
      </c>
      <c r="L111" s="65">
        <v>24.580152671755727</v>
      </c>
      <c r="M111" s="65">
        <v>0.12139605462822459</v>
      </c>
      <c r="N111" s="65">
        <v>5.489410130076693</v>
      </c>
      <c r="O111" s="65">
        <v>10.954665016246325</v>
      </c>
      <c r="P111" s="65">
        <v>5.568954917340576</v>
      </c>
    </row>
    <row r="112" spans="2:16" s="54" customFormat="1" ht="15" customHeight="1">
      <c r="B112" s="57" t="s">
        <v>111</v>
      </c>
      <c r="C112" s="65">
        <v>0.05614429082742649</v>
      </c>
      <c r="D112" s="65">
        <v>0.009667232378783648</v>
      </c>
      <c r="E112" s="65">
        <v>0</v>
      </c>
      <c r="F112" s="65">
        <v>0.04199475065616798</v>
      </c>
      <c r="G112" s="65">
        <v>0.24867639980747633</v>
      </c>
      <c r="H112" s="65">
        <v>0.05273930459459799</v>
      </c>
      <c r="I112" s="65">
        <v>0.041490587783326933</v>
      </c>
      <c r="J112" s="65">
        <v>0</v>
      </c>
      <c r="K112" s="65">
        <v>73.54201917653694</v>
      </c>
      <c r="L112" s="65">
        <v>0.33078880407124683</v>
      </c>
      <c r="M112" s="65">
        <v>0.6069802731411229</v>
      </c>
      <c r="N112" s="65">
        <v>3.0231633408594387</v>
      </c>
      <c r="O112" s="65">
        <v>0.18567228841095468</v>
      </c>
      <c r="P112" s="65">
        <v>2.981864695721888</v>
      </c>
    </row>
    <row r="113" spans="2:16" s="54" customFormat="1" ht="15" customHeight="1">
      <c r="B113" s="57" t="s">
        <v>113</v>
      </c>
      <c r="C113" s="65">
        <v>0</v>
      </c>
      <c r="D113" s="65">
        <v>0</v>
      </c>
      <c r="E113" s="65">
        <v>0</v>
      </c>
      <c r="F113" s="65">
        <v>0</v>
      </c>
      <c r="G113" s="65">
        <v>0</v>
      </c>
      <c r="H113" s="65">
        <v>0</v>
      </c>
      <c r="I113" s="65">
        <v>0</v>
      </c>
      <c r="J113" s="65">
        <v>0</v>
      </c>
      <c r="K113" s="65">
        <v>0</v>
      </c>
      <c r="L113" s="65">
        <v>0</v>
      </c>
      <c r="M113" s="65">
        <v>0</v>
      </c>
      <c r="N113" s="65">
        <v>0</v>
      </c>
      <c r="O113" s="65">
        <v>0</v>
      </c>
      <c r="P113" s="65">
        <v>0</v>
      </c>
    </row>
    <row r="114" spans="2:16" s="54" customFormat="1" ht="15" customHeight="1">
      <c r="B114" s="57" t="s">
        <v>33</v>
      </c>
      <c r="C114" s="65">
        <v>15.93936416590638</v>
      </c>
      <c r="D114" s="65">
        <v>0.14393434875077876</v>
      </c>
      <c r="E114" s="65">
        <v>23.975155279503106</v>
      </c>
      <c r="F114" s="65">
        <v>3.916010498687664</v>
      </c>
      <c r="G114" s="65">
        <v>0.22461094176159152</v>
      </c>
      <c r="H114" s="65">
        <v>14.9829852957796</v>
      </c>
      <c r="I114" s="65">
        <v>5.321552055320784</v>
      </c>
      <c r="J114" s="65">
        <v>0.5074315327311333</v>
      </c>
      <c r="K114" s="65">
        <v>0.4004512126339537</v>
      </c>
      <c r="L114" s="65">
        <v>0</v>
      </c>
      <c r="M114" s="65">
        <v>60.758725341426405</v>
      </c>
      <c r="N114" s="65">
        <v>9.25253891788623</v>
      </c>
      <c r="O114" s="65">
        <v>0</v>
      </c>
      <c r="P114" s="65">
        <v>9.11787159583021</v>
      </c>
    </row>
    <row r="115" spans="2:16" s="54" customFormat="1" ht="15" customHeight="1">
      <c r="B115" s="57" t="s">
        <v>14</v>
      </c>
      <c r="C115" s="65">
        <v>100</v>
      </c>
      <c r="D115" s="65">
        <v>100</v>
      </c>
      <c r="E115" s="65">
        <v>100</v>
      </c>
      <c r="F115" s="65">
        <v>100</v>
      </c>
      <c r="G115" s="65">
        <v>100</v>
      </c>
      <c r="H115" s="65">
        <v>100</v>
      </c>
      <c r="I115" s="65">
        <v>100</v>
      </c>
      <c r="J115" s="65">
        <v>100</v>
      </c>
      <c r="K115" s="65">
        <v>100</v>
      </c>
      <c r="L115" s="65">
        <v>100</v>
      </c>
      <c r="M115" s="65">
        <v>100</v>
      </c>
      <c r="N115" s="65">
        <v>100</v>
      </c>
      <c r="O115" s="65">
        <v>100</v>
      </c>
      <c r="P115" s="65">
        <v>100</v>
      </c>
    </row>
    <row r="116" spans="2:16" s="54" customFormat="1" ht="12.75">
      <c r="B116" s="57" t="s">
        <v>152</v>
      </c>
      <c r="C116" s="68">
        <v>335.5895957569077</v>
      </c>
      <c r="D116" s="69">
        <v>388.5380888189607</v>
      </c>
      <c r="E116" s="69">
        <v>308.23586744639374</v>
      </c>
      <c r="F116" s="69">
        <v>305.21998269618996</v>
      </c>
      <c r="G116" s="69">
        <v>252.8343981340635</v>
      </c>
      <c r="H116" s="69">
        <v>373.54415951743255</v>
      </c>
      <c r="I116" s="69">
        <v>396.0814865761395</v>
      </c>
      <c r="J116" s="69">
        <v>331.314311605003</v>
      </c>
      <c r="K116" s="69">
        <v>386.8982673591411</v>
      </c>
      <c r="L116" s="69"/>
      <c r="M116" s="69">
        <v>2.7131556346766814</v>
      </c>
      <c r="N116" s="69">
        <v>357.6037936420759</v>
      </c>
      <c r="O116" s="57"/>
      <c r="P116" s="57"/>
    </row>
    <row r="117" spans="2:16" s="54" customFormat="1" ht="25.5" customHeight="1">
      <c r="B117" s="169" t="s">
        <v>224</v>
      </c>
      <c r="C117" s="169"/>
      <c r="D117" s="169"/>
      <c r="E117" s="169"/>
      <c r="F117" s="169"/>
      <c r="G117" s="169"/>
      <c r="H117" s="169"/>
      <c r="I117" s="169"/>
      <c r="J117" s="169"/>
      <c r="K117" s="169"/>
      <c r="L117" s="169"/>
      <c r="M117" s="169"/>
      <c r="N117" s="169"/>
      <c r="O117" s="169"/>
      <c r="P117" s="169"/>
    </row>
    <row r="118" spans="11:16" s="54" customFormat="1" ht="12.75">
      <c r="K118" s="116"/>
      <c r="P118" s="115"/>
    </row>
    <row r="119" spans="2:16" ht="12.75">
      <c r="B119" s="6" t="s">
        <v>193</v>
      </c>
      <c r="K119" s="7"/>
      <c r="P119" s="115"/>
    </row>
    <row r="120" spans="2:9" ht="12.75">
      <c r="B120" s="90">
        <v>2008</v>
      </c>
      <c r="C120" s="90">
        <v>2009</v>
      </c>
      <c r="D120" s="90">
        <v>2010</v>
      </c>
      <c r="E120" s="90">
        <v>2011</v>
      </c>
      <c r="I120" s="91" t="s">
        <v>192</v>
      </c>
    </row>
    <row r="121" s="36" customFormat="1" ht="12.75"/>
    <row r="122" spans="2:16" s="36" customFormat="1" ht="15" customHeight="1">
      <c r="B122" s="151" t="s">
        <v>13</v>
      </c>
      <c r="C122" s="151"/>
      <c r="D122" s="151"/>
      <c r="E122" s="151"/>
      <c r="F122" s="151"/>
      <c r="G122" s="151"/>
      <c r="H122" s="151"/>
      <c r="I122" s="151"/>
      <c r="J122" s="151"/>
      <c r="K122" s="151"/>
      <c r="L122" s="151"/>
      <c r="M122" s="151"/>
      <c r="N122" s="151"/>
      <c r="O122" s="151"/>
      <c r="P122" s="151"/>
    </row>
    <row r="123" spans="2:16" s="36" customFormat="1" ht="15" customHeight="1">
      <c r="B123" s="151"/>
      <c r="C123" s="151"/>
      <c r="D123" s="151"/>
      <c r="E123" s="151"/>
      <c r="F123" s="151"/>
      <c r="G123" s="151"/>
      <c r="H123" s="151"/>
      <c r="I123" s="151"/>
      <c r="J123" s="151"/>
      <c r="K123" s="151"/>
      <c r="L123" s="151"/>
      <c r="M123" s="151"/>
      <c r="N123" s="151"/>
      <c r="O123" s="151"/>
      <c r="P123" s="151"/>
    </row>
    <row r="124" spans="2:16" s="36" customFormat="1" ht="15" customHeight="1">
      <c r="B124" s="151"/>
      <c r="C124" s="151"/>
      <c r="D124" s="151"/>
      <c r="E124" s="151"/>
      <c r="F124" s="151"/>
      <c r="G124" s="151"/>
      <c r="H124" s="151"/>
      <c r="I124" s="151"/>
      <c r="J124" s="151"/>
      <c r="K124" s="151"/>
      <c r="L124" s="151"/>
      <c r="M124" s="151"/>
      <c r="N124" s="151"/>
      <c r="O124" s="151"/>
      <c r="P124" s="151"/>
    </row>
    <row r="125" spans="2:16" s="36" customFormat="1" ht="15" customHeight="1">
      <c r="B125" s="151"/>
      <c r="C125" s="151"/>
      <c r="D125" s="151"/>
      <c r="E125" s="151"/>
      <c r="F125" s="151"/>
      <c r="G125" s="151"/>
      <c r="H125" s="151"/>
      <c r="I125" s="151"/>
      <c r="J125" s="151"/>
      <c r="K125" s="151"/>
      <c r="L125" s="151"/>
      <c r="M125" s="151"/>
      <c r="N125" s="151"/>
      <c r="O125" s="151"/>
      <c r="P125" s="151"/>
    </row>
    <row r="126" spans="2:16" s="36" customFormat="1" ht="15" customHeight="1">
      <c r="B126" s="151"/>
      <c r="C126" s="151"/>
      <c r="D126" s="151"/>
      <c r="E126" s="151"/>
      <c r="F126" s="151"/>
      <c r="G126" s="151"/>
      <c r="H126" s="151"/>
      <c r="I126" s="151"/>
      <c r="J126" s="151"/>
      <c r="K126" s="151"/>
      <c r="L126" s="151"/>
      <c r="M126" s="151"/>
      <c r="N126" s="151"/>
      <c r="O126" s="151"/>
      <c r="P126" s="151"/>
    </row>
    <row r="127" spans="2:16" s="36" customFormat="1" ht="48.75" customHeight="1">
      <c r="B127" s="151"/>
      <c r="C127" s="151"/>
      <c r="D127" s="151"/>
      <c r="E127" s="151"/>
      <c r="F127" s="151"/>
      <c r="G127" s="151"/>
      <c r="H127" s="151"/>
      <c r="I127" s="151"/>
      <c r="J127" s="151"/>
      <c r="K127" s="151"/>
      <c r="L127" s="151"/>
      <c r="M127" s="151"/>
      <c r="N127" s="151"/>
      <c r="O127" s="151"/>
      <c r="P127" s="151"/>
    </row>
    <row r="128" s="36" customFormat="1" ht="12.75"/>
  </sheetData>
  <mergeCells count="31">
    <mergeCell ref="B117:P117"/>
    <mergeCell ref="B102:B103"/>
    <mergeCell ref="C102:M102"/>
    <mergeCell ref="N102:N103"/>
    <mergeCell ref="O102:O103"/>
    <mergeCell ref="P102:P103"/>
    <mergeCell ref="P6:P7"/>
    <mergeCell ref="P30:P31"/>
    <mergeCell ref="B30:B31"/>
    <mergeCell ref="B21:P21"/>
    <mergeCell ref="C30:M30"/>
    <mergeCell ref="N30:N31"/>
    <mergeCell ref="O30:O31"/>
    <mergeCell ref="B6:B7"/>
    <mergeCell ref="C6:M6"/>
    <mergeCell ref="N6:N7"/>
    <mergeCell ref="O6:O7"/>
    <mergeCell ref="B54:B55"/>
    <mergeCell ref="C54:M54"/>
    <mergeCell ref="N54:N55"/>
    <mergeCell ref="O54:O55"/>
    <mergeCell ref="B122:P127"/>
    <mergeCell ref="B45:P45"/>
    <mergeCell ref="B69:P69"/>
    <mergeCell ref="B93:P93"/>
    <mergeCell ref="P78:P79"/>
    <mergeCell ref="B78:B79"/>
    <mergeCell ref="C78:M78"/>
    <mergeCell ref="N78:N79"/>
    <mergeCell ref="O78:O79"/>
    <mergeCell ref="P54:P55"/>
  </mergeCells>
  <hyperlinks>
    <hyperlink ref="B120" location="'Estancias x area'!A1" display="'Estancias x area'!A1"/>
    <hyperlink ref="C120" location="'Estancias x area'!A27" display="'Estancias x area'!A27"/>
    <hyperlink ref="D120" location="'Estancias x area'!A51" display="'Estancias x area'!A51"/>
    <hyperlink ref="I120" location="ÍNDICE!A1" display="Índice"/>
    <hyperlink ref="B23" location="'Estancias x area'!I120" display="Volver"/>
    <hyperlink ref="E120" location="'Estancias x area'!A74" display="'Estancias x area'!A74"/>
    <hyperlink ref="B47" location="'Estancias x area'!I120" display="Volver"/>
    <hyperlink ref="B71" location="'Estancias x area'!I120" display="Volver"/>
    <hyperlink ref="B95" location="'Estancias x area'!I120" display="Volver"/>
  </hyperlinks>
  <printOptions/>
  <pageMargins left="0.75" right="0.75" top="1" bottom="1" header="0" footer="0"/>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Q126"/>
  <sheetViews>
    <sheetView showGridLines="0" showRowColHeaders="0" zoomScale="80" zoomScaleNormal="80" workbookViewId="0" topLeftCell="A94">
      <selection activeCell="N134" sqref="N134"/>
    </sheetView>
  </sheetViews>
  <sheetFormatPr defaultColWidth="11.421875" defaultRowHeight="12.75"/>
  <cols>
    <col min="2" max="2" width="24.8515625" style="0" customWidth="1"/>
    <col min="3" max="5" width="7.7109375" style="0" bestFit="1" customWidth="1"/>
    <col min="6" max="7" width="6.7109375" style="0" customWidth="1"/>
    <col min="8" max="9" width="7.7109375" style="0" bestFit="1" customWidth="1"/>
    <col min="10" max="11" width="6.7109375" style="0" bestFit="1" customWidth="1"/>
    <col min="12" max="13" width="6.57421875" style="0" bestFit="1" customWidth="1"/>
    <col min="14" max="14" width="10.00390625" style="0" bestFit="1" customWidth="1"/>
    <col min="15" max="15" width="11.57421875" style="0" bestFit="1" customWidth="1"/>
    <col min="16" max="16" width="9.7109375" style="0" customWidth="1"/>
  </cols>
  <sheetData>
    <row r="1" ht="12.75">
      <c r="A1" s="6"/>
    </row>
    <row r="2" s="50" customFormat="1" ht="12.75"/>
    <row r="3" s="50" customFormat="1" ht="12.75"/>
    <row r="4" spans="2:16" s="53" customFormat="1" ht="15.75">
      <c r="B4" s="126" t="s">
        <v>188</v>
      </c>
      <c r="C4" s="126"/>
      <c r="D4" s="126"/>
      <c r="E4" s="126"/>
      <c r="F4" s="126"/>
      <c r="G4" s="126"/>
      <c r="H4" s="126"/>
      <c r="I4" s="126"/>
      <c r="J4" s="126"/>
      <c r="K4" s="126"/>
      <c r="L4" s="126"/>
      <c r="M4" s="126"/>
      <c r="N4" s="126"/>
      <c r="O4" s="126"/>
      <c r="P4" s="126"/>
    </row>
    <row r="5" s="53" customFormat="1" ht="12.75"/>
    <row r="6" spans="2:16" s="54" customFormat="1" ht="12.75" customHeight="1">
      <c r="B6" s="170"/>
      <c r="C6" s="172" t="s">
        <v>31</v>
      </c>
      <c r="D6" s="172"/>
      <c r="E6" s="172"/>
      <c r="F6" s="172"/>
      <c r="G6" s="172"/>
      <c r="H6" s="172"/>
      <c r="I6" s="172"/>
      <c r="J6" s="172"/>
      <c r="K6" s="172"/>
      <c r="L6" s="172"/>
      <c r="M6" s="172"/>
      <c r="N6" s="163" t="s">
        <v>34</v>
      </c>
      <c r="O6" s="160" t="s">
        <v>32</v>
      </c>
      <c r="P6" s="156" t="s">
        <v>14</v>
      </c>
    </row>
    <row r="7" spans="2:16" s="54" customFormat="1" ht="12.75">
      <c r="B7" s="171"/>
      <c r="C7" s="55" t="s">
        <v>15</v>
      </c>
      <c r="D7" s="55" t="s">
        <v>16</v>
      </c>
      <c r="E7" s="55" t="s">
        <v>17</v>
      </c>
      <c r="F7" s="55" t="s">
        <v>18</v>
      </c>
      <c r="G7" s="55" t="s">
        <v>19</v>
      </c>
      <c r="H7" s="55" t="s">
        <v>20</v>
      </c>
      <c r="I7" s="55" t="s">
        <v>21</v>
      </c>
      <c r="J7" s="55" t="s">
        <v>22</v>
      </c>
      <c r="K7" s="55" t="s">
        <v>23</v>
      </c>
      <c r="L7" s="55">
        <v>88</v>
      </c>
      <c r="M7" s="55">
        <v>99</v>
      </c>
      <c r="N7" s="164"/>
      <c r="O7" s="165"/>
      <c r="P7" s="157"/>
    </row>
    <row r="8" spans="2:17" s="54" customFormat="1" ht="15" customHeight="1">
      <c r="B8" s="57" t="s">
        <v>24</v>
      </c>
      <c r="C8" s="65">
        <v>62.71028906032159</v>
      </c>
      <c r="D8" s="65">
        <v>3.8025012650907253</v>
      </c>
      <c r="E8" s="65">
        <v>4.169119393582633</v>
      </c>
      <c r="F8" s="65">
        <v>4.359141184124919</v>
      </c>
      <c r="G8" s="65">
        <v>1.7349815658208632</v>
      </c>
      <c r="H8" s="65">
        <v>4.732988402474414</v>
      </c>
      <c r="I8" s="65">
        <v>8.78334417696812</v>
      </c>
      <c r="J8" s="65">
        <v>2.067519699269862</v>
      </c>
      <c r="K8" s="65">
        <v>1.2547634538525885</v>
      </c>
      <c r="L8" s="65">
        <v>0.17453088370459874</v>
      </c>
      <c r="M8" s="65">
        <v>0.17556361082711117</v>
      </c>
      <c r="N8" s="65">
        <v>93.96474269603742</v>
      </c>
      <c r="O8" s="65">
        <v>6.035257303962574</v>
      </c>
      <c r="P8" s="65">
        <v>100</v>
      </c>
      <c r="Q8" s="109"/>
    </row>
    <row r="9" spans="2:17" s="54" customFormat="1" ht="15" customHeight="1">
      <c r="B9" s="59" t="s">
        <v>166</v>
      </c>
      <c r="C9" s="65">
        <v>0.48646945286957893</v>
      </c>
      <c r="D9" s="65">
        <v>87.99287036672312</v>
      </c>
      <c r="E9" s="65">
        <v>0.13983534880056722</v>
      </c>
      <c r="F9" s="65">
        <v>0.035451215188876194</v>
      </c>
      <c r="G9" s="65">
        <v>0.06597865049040848</v>
      </c>
      <c r="H9" s="65">
        <v>0.30330484106038524</v>
      </c>
      <c r="I9" s="65">
        <v>0.06400913853547091</v>
      </c>
      <c r="J9" s="65">
        <v>6.28865167211565</v>
      </c>
      <c r="K9" s="65">
        <v>0.08862803797219049</v>
      </c>
      <c r="L9" s="65">
        <v>0.9660456138968764</v>
      </c>
      <c r="M9" s="65">
        <v>0.16346949225981802</v>
      </c>
      <c r="N9" s="65">
        <v>96.59471382991295</v>
      </c>
      <c r="O9" s="65">
        <v>3.4052861700870523</v>
      </c>
      <c r="P9" s="65">
        <v>100</v>
      </c>
      <c r="Q9" s="109"/>
    </row>
    <row r="10" spans="2:17" s="54" customFormat="1" ht="15" customHeight="1">
      <c r="B10" s="57" t="s">
        <v>28</v>
      </c>
      <c r="C10" s="65">
        <v>0.18284485076633503</v>
      </c>
      <c r="D10" s="65">
        <v>0.06184458187684862</v>
      </c>
      <c r="E10" s="65">
        <v>96.56090346867437</v>
      </c>
      <c r="F10" s="65">
        <v>0.010755579456843238</v>
      </c>
      <c r="G10" s="65">
        <v>0</v>
      </c>
      <c r="H10" s="65">
        <v>0.13175584834632967</v>
      </c>
      <c r="I10" s="65">
        <v>0.0860446356547459</v>
      </c>
      <c r="J10" s="65">
        <v>0.032266738370529714</v>
      </c>
      <c r="K10" s="65">
        <v>0</v>
      </c>
      <c r="L10" s="65">
        <v>0.8335574079053509</v>
      </c>
      <c r="M10" s="65">
        <v>0.11024468943264318</v>
      </c>
      <c r="N10" s="65">
        <v>98.010217800484</v>
      </c>
      <c r="O10" s="65">
        <v>1.989782199515999</v>
      </c>
      <c r="P10" s="65">
        <v>100</v>
      </c>
      <c r="Q10" s="109"/>
    </row>
    <row r="11" spans="2:17" s="54" customFormat="1" ht="15" customHeight="1">
      <c r="B11" s="57" t="s">
        <v>29</v>
      </c>
      <c r="C11" s="65">
        <v>0.30811893390848866</v>
      </c>
      <c r="D11" s="65">
        <v>0.1925743336928054</v>
      </c>
      <c r="E11" s="65">
        <v>0.6008319211215529</v>
      </c>
      <c r="F11" s="65">
        <v>93.95316592204591</v>
      </c>
      <c r="G11" s="65">
        <v>0</v>
      </c>
      <c r="H11" s="65">
        <v>0.24649514712679094</v>
      </c>
      <c r="I11" s="65">
        <v>0.3235248806039131</v>
      </c>
      <c r="J11" s="65">
        <v>0.06932676012940996</v>
      </c>
      <c r="K11" s="65">
        <v>0</v>
      </c>
      <c r="L11" s="65">
        <v>3.797565860422123</v>
      </c>
      <c r="M11" s="65">
        <v>0.06932676012940996</v>
      </c>
      <c r="N11" s="65">
        <v>99.5609305191804</v>
      </c>
      <c r="O11" s="65">
        <v>0.43906948081959635</v>
      </c>
      <c r="P11" s="65">
        <v>100</v>
      </c>
      <c r="Q11" s="109"/>
    </row>
    <row r="12" spans="2:17" s="54" customFormat="1" ht="15" customHeight="1">
      <c r="B12" s="57" t="s">
        <v>30</v>
      </c>
      <c r="C12" s="65">
        <v>0.17399950285856325</v>
      </c>
      <c r="D12" s="65">
        <v>0.3231419338801889</v>
      </c>
      <c r="E12" s="65">
        <v>0.037285607755406416</v>
      </c>
      <c r="F12" s="65">
        <v>0</v>
      </c>
      <c r="G12" s="65">
        <v>97.66343524732787</v>
      </c>
      <c r="H12" s="65">
        <v>0.45985582898334576</v>
      </c>
      <c r="I12" s="65">
        <v>0.29828486204325133</v>
      </c>
      <c r="J12" s="65">
        <v>0</v>
      </c>
      <c r="K12" s="65">
        <v>0.07457121551081283</v>
      </c>
      <c r="L12" s="65">
        <v>0.42257022122793936</v>
      </c>
      <c r="M12" s="65">
        <v>0</v>
      </c>
      <c r="N12" s="65">
        <v>99.45314441958737</v>
      </c>
      <c r="O12" s="65">
        <v>0.5468555804126274</v>
      </c>
      <c r="P12" s="65">
        <v>100</v>
      </c>
      <c r="Q12" s="109"/>
    </row>
    <row r="13" spans="2:17" s="54" customFormat="1" ht="15" customHeight="1">
      <c r="B13" s="57" t="s">
        <v>25</v>
      </c>
      <c r="C13" s="65">
        <v>6.689593380240862</v>
      </c>
      <c r="D13" s="65">
        <v>0.8590929454238807</v>
      </c>
      <c r="E13" s="65">
        <v>0.9974438031991989</v>
      </c>
      <c r="F13" s="65">
        <v>0.36234748464964295</v>
      </c>
      <c r="G13" s="65">
        <v>0.5020159696418689</v>
      </c>
      <c r="H13" s="65">
        <v>71.8462592563312</v>
      </c>
      <c r="I13" s="65">
        <v>7.190291722665823</v>
      </c>
      <c r="J13" s="65">
        <v>1.0488312646586029</v>
      </c>
      <c r="K13" s="65">
        <v>4.785622051809102</v>
      </c>
      <c r="L13" s="65">
        <v>1.2754631459667432</v>
      </c>
      <c r="M13" s="65">
        <v>3.4627243260336784</v>
      </c>
      <c r="N13" s="65">
        <v>99.0196853506206</v>
      </c>
      <c r="O13" s="65">
        <v>0.9803146493793976</v>
      </c>
      <c r="P13" s="65">
        <v>100</v>
      </c>
      <c r="Q13" s="109"/>
    </row>
    <row r="14" spans="2:17" s="54" customFormat="1" ht="15" customHeight="1">
      <c r="B14" s="57" t="s">
        <v>80</v>
      </c>
      <c r="C14" s="65">
        <v>6.518885570833197</v>
      </c>
      <c r="D14" s="65">
        <v>3.229088045154727</v>
      </c>
      <c r="E14" s="65">
        <v>0.12962294490204443</v>
      </c>
      <c r="F14" s="65">
        <v>0.3658976799133659</v>
      </c>
      <c r="G14" s="65">
        <v>0.16572047386210745</v>
      </c>
      <c r="H14" s="65">
        <v>2.4562727660551964</v>
      </c>
      <c r="I14" s="65">
        <v>84.67988054999508</v>
      </c>
      <c r="J14" s="65">
        <v>0.1854100351130509</v>
      </c>
      <c r="K14" s="65">
        <v>0.1673612706330194</v>
      </c>
      <c r="L14" s="65">
        <v>0.292061825222328</v>
      </c>
      <c r="M14" s="65">
        <v>0.32980015095330295</v>
      </c>
      <c r="N14" s="65">
        <v>98.52000131263742</v>
      </c>
      <c r="O14" s="65">
        <v>1.4799986873625832</v>
      </c>
      <c r="P14" s="65">
        <v>100</v>
      </c>
      <c r="Q14" s="109"/>
    </row>
    <row r="15" spans="2:17" s="54" customFormat="1" ht="15" customHeight="1">
      <c r="B15" s="57" t="s">
        <v>27</v>
      </c>
      <c r="C15" s="65">
        <v>0.7829546913104865</v>
      </c>
      <c r="D15" s="65">
        <v>1.5145680913874984</v>
      </c>
      <c r="E15" s="65">
        <v>0.09626492106276473</v>
      </c>
      <c r="F15" s="65">
        <v>0.2117828263380824</v>
      </c>
      <c r="G15" s="65">
        <v>0.03208830702092157</v>
      </c>
      <c r="H15" s="65">
        <v>0.3080477474008471</v>
      </c>
      <c r="I15" s="65">
        <v>0.6738544474393531</v>
      </c>
      <c r="J15" s="65">
        <v>87.69734308817867</v>
      </c>
      <c r="K15" s="65">
        <v>0.2053651649338981</v>
      </c>
      <c r="L15" s="65">
        <v>5.063534847901424</v>
      </c>
      <c r="M15" s="65">
        <v>0.019252984212552945</v>
      </c>
      <c r="N15" s="65">
        <v>96.60505711718649</v>
      </c>
      <c r="O15" s="65">
        <v>3.3949428828135026</v>
      </c>
      <c r="P15" s="65">
        <v>100</v>
      </c>
      <c r="Q15" s="109"/>
    </row>
    <row r="16" spans="2:17" s="54" customFormat="1" ht="15" customHeight="1">
      <c r="B16" s="57" t="s">
        <v>111</v>
      </c>
      <c r="C16" s="65">
        <v>0.4369240546552272</v>
      </c>
      <c r="D16" s="65">
        <v>0</v>
      </c>
      <c r="E16" s="65">
        <v>0</v>
      </c>
      <c r="F16" s="65">
        <v>0</v>
      </c>
      <c r="G16" s="65">
        <v>0.7944073721004131</v>
      </c>
      <c r="H16" s="65">
        <v>0.7626310772163966</v>
      </c>
      <c r="I16" s="65">
        <v>0.32570702256116935</v>
      </c>
      <c r="J16" s="65">
        <v>0.06355258976803305</v>
      </c>
      <c r="K16" s="65">
        <v>97.3069590085796</v>
      </c>
      <c r="L16" s="65">
        <v>0.3098188751191611</v>
      </c>
      <c r="M16" s="65">
        <v>0</v>
      </c>
      <c r="N16" s="65">
        <v>100</v>
      </c>
      <c r="O16" s="65">
        <v>0</v>
      </c>
      <c r="P16" s="65">
        <v>100</v>
      </c>
      <c r="Q16" s="109"/>
    </row>
    <row r="17" spans="2:17" s="54" customFormat="1" ht="15" customHeight="1">
      <c r="B17" s="57" t="s">
        <v>113</v>
      </c>
      <c r="C17" s="65"/>
      <c r="D17" s="65"/>
      <c r="E17" s="65"/>
      <c r="F17" s="65"/>
      <c r="G17" s="65"/>
      <c r="H17" s="65"/>
      <c r="I17" s="65"/>
      <c r="J17" s="65"/>
      <c r="K17" s="65"/>
      <c r="L17" s="65"/>
      <c r="M17" s="65"/>
      <c r="N17" s="65"/>
      <c r="O17" s="65"/>
      <c r="P17" s="65"/>
      <c r="Q17" s="109"/>
    </row>
    <row r="18" spans="2:17" s="54" customFormat="1" ht="15" customHeight="1">
      <c r="B18" s="57" t="s">
        <v>33</v>
      </c>
      <c r="C18" s="65">
        <v>27.634611838465794</v>
      </c>
      <c r="D18" s="65">
        <v>4.792089249492901</v>
      </c>
      <c r="E18" s="65">
        <v>18.407707910750506</v>
      </c>
      <c r="F18" s="65">
        <v>0.44716946339664393</v>
      </c>
      <c r="G18" s="65">
        <v>0.22127973446431864</v>
      </c>
      <c r="H18" s="65">
        <v>34.780103263876086</v>
      </c>
      <c r="I18" s="65">
        <v>5.566568320118016</v>
      </c>
      <c r="J18" s="65">
        <v>0.216669739996312</v>
      </c>
      <c r="K18" s="65">
        <v>0.32039461552646137</v>
      </c>
      <c r="L18" s="65">
        <v>0.30425963488843816</v>
      </c>
      <c r="M18" s="65">
        <v>7.309146229024525</v>
      </c>
      <c r="N18" s="65">
        <v>100</v>
      </c>
      <c r="O18" s="65"/>
      <c r="P18" s="65">
        <v>100</v>
      </c>
      <c r="Q18" s="109"/>
    </row>
    <row r="19" spans="2:17" s="54" customFormat="1" ht="15" customHeight="1">
      <c r="B19" s="57" t="s">
        <v>14</v>
      </c>
      <c r="C19" s="65">
        <v>17.754107068738964</v>
      </c>
      <c r="D19" s="65">
        <v>21.085569398117382</v>
      </c>
      <c r="E19" s="65">
        <v>10.539558830170906</v>
      </c>
      <c r="F19" s="65">
        <v>3.6953403399205578</v>
      </c>
      <c r="G19" s="65">
        <v>2.212515941168754</v>
      </c>
      <c r="H19" s="65">
        <v>16.401607773053673</v>
      </c>
      <c r="I19" s="65">
        <v>14.687381046084763</v>
      </c>
      <c r="J19" s="65">
        <v>4.964612218300999</v>
      </c>
      <c r="K19" s="65">
        <v>3.7559866750109143</v>
      </c>
      <c r="L19" s="65">
        <v>0.8802320905135799</v>
      </c>
      <c r="M19" s="65">
        <v>1.3740050882705257</v>
      </c>
      <c r="N19" s="65">
        <v>97.35091646935102</v>
      </c>
      <c r="O19" s="65">
        <v>2.6490835306489804</v>
      </c>
      <c r="P19" s="65">
        <v>100</v>
      </c>
      <c r="Q19" s="109"/>
    </row>
    <row r="20" s="54" customFormat="1" ht="12.75">
      <c r="B20" s="66" t="s">
        <v>161</v>
      </c>
    </row>
    <row r="21" s="62" customFormat="1" ht="12.75"/>
    <row r="22" s="62" customFormat="1" ht="12.75">
      <c r="B22" s="90" t="s">
        <v>201</v>
      </c>
    </row>
    <row r="23" s="62" customFormat="1" ht="12.75"/>
    <row r="24" s="62" customFormat="1" ht="12.75"/>
    <row r="25" s="62" customFormat="1" ht="12.75"/>
    <row r="26" s="54" customFormat="1" ht="12.75"/>
    <row r="27" spans="2:16" s="54" customFormat="1" ht="15.75">
      <c r="B27" s="126" t="s">
        <v>189</v>
      </c>
      <c r="C27" s="126"/>
      <c r="D27" s="126"/>
      <c r="E27" s="126"/>
      <c r="F27" s="126"/>
      <c r="G27" s="126"/>
      <c r="H27" s="126"/>
      <c r="I27" s="126"/>
      <c r="J27" s="126"/>
      <c r="K27" s="126"/>
      <c r="L27" s="126"/>
      <c r="M27" s="126"/>
      <c r="N27" s="126"/>
      <c r="O27" s="126"/>
      <c r="P27" s="126"/>
    </row>
    <row r="28" s="54" customFormat="1" ht="12.75"/>
    <row r="29" spans="2:16" s="54" customFormat="1" ht="12.75" customHeight="1">
      <c r="B29" s="170"/>
      <c r="C29" s="172" t="s">
        <v>31</v>
      </c>
      <c r="D29" s="172"/>
      <c r="E29" s="172"/>
      <c r="F29" s="172"/>
      <c r="G29" s="172"/>
      <c r="H29" s="172"/>
      <c r="I29" s="172"/>
      <c r="J29" s="172"/>
      <c r="K29" s="172"/>
      <c r="L29" s="172"/>
      <c r="M29" s="172"/>
      <c r="N29" s="163" t="s">
        <v>34</v>
      </c>
      <c r="O29" s="160" t="s">
        <v>32</v>
      </c>
      <c r="P29" s="156" t="s">
        <v>14</v>
      </c>
    </row>
    <row r="30" spans="2:16" s="54" customFormat="1" ht="12.75">
      <c r="B30" s="171"/>
      <c r="C30" s="55" t="s">
        <v>15</v>
      </c>
      <c r="D30" s="55" t="s">
        <v>16</v>
      </c>
      <c r="E30" s="55" t="s">
        <v>17</v>
      </c>
      <c r="F30" s="55" t="s">
        <v>18</v>
      </c>
      <c r="G30" s="55" t="s">
        <v>19</v>
      </c>
      <c r="H30" s="55" t="s">
        <v>20</v>
      </c>
      <c r="I30" s="55" t="s">
        <v>21</v>
      </c>
      <c r="J30" s="55" t="s">
        <v>22</v>
      </c>
      <c r="K30" s="55" t="s">
        <v>23</v>
      </c>
      <c r="L30" s="55">
        <v>88</v>
      </c>
      <c r="M30" s="55">
        <v>99</v>
      </c>
      <c r="N30" s="164"/>
      <c r="O30" s="165"/>
      <c r="P30" s="157"/>
    </row>
    <row r="31" spans="2:17" s="54" customFormat="1" ht="15" customHeight="1">
      <c r="B31" s="57" t="s">
        <v>24</v>
      </c>
      <c r="C31" s="65">
        <v>62.056438071784015</v>
      </c>
      <c r="D31" s="65">
        <v>3.6756998789013604</v>
      </c>
      <c r="E31" s="65">
        <v>4.839875034345202</v>
      </c>
      <c r="F31" s="65">
        <v>4.5518841523604054</v>
      </c>
      <c r="G31" s="65">
        <v>2.3588793796493226</v>
      </c>
      <c r="H31" s="65">
        <v>5.503373462098161</v>
      </c>
      <c r="I31" s="65">
        <v>8.544068710757426</v>
      </c>
      <c r="J31" s="65">
        <v>1.7574567250450304</v>
      </c>
      <c r="K31" s="65">
        <v>1.3941608067815239</v>
      </c>
      <c r="L31" s="65">
        <v>0.14857480130664413</v>
      </c>
      <c r="M31" s="65">
        <v>0.11397519004345304</v>
      </c>
      <c r="N31" s="65">
        <v>94.94438621307255</v>
      </c>
      <c r="O31" s="65">
        <v>5.055613786927453</v>
      </c>
      <c r="P31" s="65">
        <v>100</v>
      </c>
      <c r="Q31" s="109"/>
    </row>
    <row r="32" spans="2:17" s="54" customFormat="1" ht="15" customHeight="1">
      <c r="B32" s="59" t="s">
        <v>166</v>
      </c>
      <c r="C32" s="65">
        <v>0.46881038094656985</v>
      </c>
      <c r="D32" s="65">
        <v>88.10482640795655</v>
      </c>
      <c r="E32" s="65">
        <v>0.22474423902210833</v>
      </c>
      <c r="F32" s="65">
        <v>0.0996603412858218</v>
      </c>
      <c r="G32" s="65">
        <v>0.025423556450464742</v>
      </c>
      <c r="H32" s="65">
        <v>0.28372688998718654</v>
      </c>
      <c r="I32" s="65">
        <v>0.12101612870421218</v>
      </c>
      <c r="J32" s="65">
        <v>6.75656436227551</v>
      </c>
      <c r="K32" s="65">
        <v>0.04677934386885513</v>
      </c>
      <c r="L32" s="65">
        <v>1.3362621270364268</v>
      </c>
      <c r="M32" s="65">
        <v>0.10982976386600769</v>
      </c>
      <c r="N32" s="65">
        <v>97.57764354139972</v>
      </c>
      <c r="O32" s="65">
        <v>2.4223564586002806</v>
      </c>
      <c r="P32" s="65">
        <v>100</v>
      </c>
      <c r="Q32" s="109"/>
    </row>
    <row r="33" spans="2:17" s="54" customFormat="1" ht="15" customHeight="1">
      <c r="B33" s="57" t="s">
        <v>28</v>
      </c>
      <c r="C33" s="65">
        <v>0.22303971265533123</v>
      </c>
      <c r="D33" s="65">
        <v>0.19407351620658692</v>
      </c>
      <c r="E33" s="65">
        <v>95.90417982214755</v>
      </c>
      <c r="F33" s="65">
        <v>0.0550357732526142</v>
      </c>
      <c r="G33" s="65">
        <v>0</v>
      </c>
      <c r="H33" s="65">
        <v>0.005793239289748863</v>
      </c>
      <c r="I33" s="65">
        <v>0.05213915360773977</v>
      </c>
      <c r="J33" s="65">
        <v>0.08110535005648409</v>
      </c>
      <c r="K33" s="65">
        <v>0</v>
      </c>
      <c r="L33" s="65">
        <v>1.4222402456333458</v>
      </c>
      <c r="M33" s="65">
        <v>0.040552675028242044</v>
      </c>
      <c r="N33" s="65">
        <v>97.97815948787765</v>
      </c>
      <c r="O33" s="65">
        <v>2.021840512122353</v>
      </c>
      <c r="P33" s="65">
        <v>100</v>
      </c>
      <c r="Q33" s="109"/>
    </row>
    <row r="34" spans="2:17" s="54" customFormat="1" ht="15" customHeight="1">
      <c r="B34" s="57" t="s">
        <v>29</v>
      </c>
      <c r="C34" s="65">
        <v>0.1149177619765855</v>
      </c>
      <c r="D34" s="65">
        <v>0.06464124111182935</v>
      </c>
      <c r="E34" s="65">
        <v>0.06464124111182935</v>
      </c>
      <c r="F34" s="65">
        <v>96.38727285786109</v>
      </c>
      <c r="G34" s="65">
        <v>0.014364720247073188</v>
      </c>
      <c r="H34" s="65">
        <v>0.007182360123536594</v>
      </c>
      <c r="I34" s="65">
        <v>0.05027652086475616</v>
      </c>
      <c r="J34" s="65">
        <v>0.05745888098829275</v>
      </c>
      <c r="K34" s="65">
        <v>0.007182360123536594</v>
      </c>
      <c r="L34" s="65">
        <v>2.6790203260791494</v>
      </c>
      <c r="M34" s="65">
        <v>0.021547080370609782</v>
      </c>
      <c r="N34" s="65">
        <v>99.4685053508583</v>
      </c>
      <c r="O34" s="65">
        <v>0.531494649141708</v>
      </c>
      <c r="P34" s="65">
        <v>100</v>
      </c>
      <c r="Q34" s="109"/>
    </row>
    <row r="35" spans="2:17" s="54" customFormat="1" ht="15" customHeight="1">
      <c r="B35" s="57" t="s">
        <v>30</v>
      </c>
      <c r="C35" s="65">
        <v>0.13878374968458237</v>
      </c>
      <c r="D35" s="65">
        <v>0</v>
      </c>
      <c r="E35" s="65">
        <v>0</v>
      </c>
      <c r="F35" s="65">
        <v>0</v>
      </c>
      <c r="G35" s="65">
        <v>98.83926318445621</v>
      </c>
      <c r="H35" s="65">
        <v>0.49205147615442846</v>
      </c>
      <c r="I35" s="65">
        <v>0.27756749936916475</v>
      </c>
      <c r="J35" s="65">
        <v>0</v>
      </c>
      <c r="K35" s="65">
        <v>0.06308352258390108</v>
      </c>
      <c r="L35" s="65">
        <v>0.06308352258390108</v>
      </c>
      <c r="M35" s="65">
        <v>0</v>
      </c>
      <c r="N35" s="65">
        <v>99.8738329548322</v>
      </c>
      <c r="O35" s="65">
        <v>0.12616704516780217</v>
      </c>
      <c r="P35" s="65">
        <v>100</v>
      </c>
      <c r="Q35" s="109"/>
    </row>
    <row r="36" spans="2:17" s="54" customFormat="1" ht="15" customHeight="1">
      <c r="B36" s="57" t="s">
        <v>25</v>
      </c>
      <c r="C36" s="65">
        <v>8.531819281249602</v>
      </c>
      <c r="D36" s="65">
        <v>1.0744338217509197</v>
      </c>
      <c r="E36" s="65">
        <v>1.4232429060634222</v>
      </c>
      <c r="F36" s="65">
        <v>1.2348350795004646</v>
      </c>
      <c r="G36" s="65">
        <v>0.32334856720940003</v>
      </c>
      <c r="H36" s="65">
        <v>73.84313775412778</v>
      </c>
      <c r="I36" s="65">
        <v>7.43192494239558</v>
      </c>
      <c r="J36" s="65">
        <v>0.49266100594503076</v>
      </c>
      <c r="K36" s="65">
        <v>4.244268201087164</v>
      </c>
      <c r="L36" s="65">
        <v>0.4824767991037898</v>
      </c>
      <c r="M36" s="65">
        <v>0.527032704034219</v>
      </c>
      <c r="N36" s="65">
        <v>99.60918106246739</v>
      </c>
      <c r="O36" s="65">
        <v>0.3908189375326213</v>
      </c>
      <c r="P36" s="65">
        <v>100</v>
      </c>
      <c r="Q36" s="109"/>
    </row>
    <row r="37" spans="2:17" s="54" customFormat="1" ht="15" customHeight="1">
      <c r="B37" s="57" t="s">
        <v>80</v>
      </c>
      <c r="C37" s="65">
        <v>9.040550265258648</v>
      </c>
      <c r="D37" s="65">
        <v>0.686158017170686</v>
      </c>
      <c r="E37" s="65">
        <v>0.3614881261191907</v>
      </c>
      <c r="F37" s="65">
        <v>0.22090941040617207</v>
      </c>
      <c r="G37" s="65">
        <v>0.1372316034341372</v>
      </c>
      <c r="H37" s="65">
        <v>2.7847974160293205</v>
      </c>
      <c r="I37" s="65">
        <v>84.45266346459591</v>
      </c>
      <c r="J37" s="65">
        <v>0.31797566649373254</v>
      </c>
      <c r="K37" s="65">
        <v>0.28283098756547786</v>
      </c>
      <c r="L37" s="65">
        <v>0.199153180593443</v>
      </c>
      <c r="M37" s="65">
        <v>0.31797566649373254</v>
      </c>
      <c r="N37" s="65">
        <v>98.80173380416046</v>
      </c>
      <c r="O37" s="65">
        <v>1.1982661958395395</v>
      </c>
      <c r="P37" s="65">
        <v>100</v>
      </c>
      <c r="Q37" s="109"/>
    </row>
    <row r="38" spans="2:17" s="54" customFormat="1" ht="15" customHeight="1">
      <c r="B38" s="57" t="s">
        <v>27</v>
      </c>
      <c r="C38" s="65">
        <v>0.4984571564206029</v>
      </c>
      <c r="D38" s="65">
        <v>1.1511986707809163</v>
      </c>
      <c r="E38" s="65">
        <v>0.13054830287206268</v>
      </c>
      <c r="F38" s="65">
        <v>0.023736055067647758</v>
      </c>
      <c r="G38" s="65">
        <v>0</v>
      </c>
      <c r="H38" s="65">
        <v>0.44505103251839545</v>
      </c>
      <c r="I38" s="65">
        <v>0.2254925231426537</v>
      </c>
      <c r="J38" s="65">
        <v>90.36909565630192</v>
      </c>
      <c r="K38" s="65">
        <v>0</v>
      </c>
      <c r="L38" s="65">
        <v>4.474246380251603</v>
      </c>
      <c r="M38" s="65">
        <v>0.07714217896985522</v>
      </c>
      <c r="N38" s="65">
        <v>97.39496795632566</v>
      </c>
      <c r="O38" s="65">
        <v>2.6050320436743415</v>
      </c>
      <c r="P38" s="65">
        <v>100</v>
      </c>
      <c r="Q38" s="109"/>
    </row>
    <row r="39" spans="2:17" s="54" customFormat="1" ht="15" customHeight="1">
      <c r="B39" s="57" t="s">
        <v>111</v>
      </c>
      <c r="C39" s="65">
        <v>0.13018949804715754</v>
      </c>
      <c r="D39" s="65">
        <v>0.021698249674526254</v>
      </c>
      <c r="E39" s="65">
        <v>0</v>
      </c>
      <c r="F39" s="65">
        <v>0.1808187472877188</v>
      </c>
      <c r="G39" s="65">
        <v>0.5930854911037177</v>
      </c>
      <c r="H39" s="65">
        <v>0.6654129900188052</v>
      </c>
      <c r="I39" s="65">
        <v>0.23144799652828005</v>
      </c>
      <c r="J39" s="65">
        <v>0</v>
      </c>
      <c r="K39" s="65">
        <v>97.59149428612758</v>
      </c>
      <c r="L39" s="65">
        <v>0.4339649934905251</v>
      </c>
      <c r="M39" s="65">
        <v>0.0072327498915087515</v>
      </c>
      <c r="N39" s="65">
        <v>99.85534500216983</v>
      </c>
      <c r="O39" s="65">
        <v>0.14465499783017502</v>
      </c>
      <c r="P39" s="65">
        <v>100</v>
      </c>
      <c r="Q39" s="109"/>
    </row>
    <row r="40" spans="2:17" s="54" customFormat="1" ht="15" customHeight="1">
      <c r="B40" s="57" t="s">
        <v>113</v>
      </c>
      <c r="C40" s="65"/>
      <c r="D40" s="65"/>
      <c r="E40" s="65"/>
      <c r="F40" s="65"/>
      <c r="G40" s="65"/>
      <c r="H40" s="65"/>
      <c r="I40" s="65"/>
      <c r="J40" s="65"/>
      <c r="K40" s="65"/>
      <c r="L40" s="65"/>
      <c r="M40" s="65"/>
      <c r="N40" s="65"/>
      <c r="O40" s="65"/>
      <c r="P40" s="65"/>
      <c r="Q40" s="109"/>
    </row>
    <row r="41" spans="2:17" s="54" customFormat="1" ht="15" customHeight="1">
      <c r="B41" s="57" t="s">
        <v>33</v>
      </c>
      <c r="C41" s="65">
        <v>22.595639845674707</v>
      </c>
      <c r="D41" s="65">
        <v>4.348533444893786</v>
      </c>
      <c r="E41" s="65">
        <v>19.05127132431553</v>
      </c>
      <c r="F41" s="65">
        <v>0.24171431227629805</v>
      </c>
      <c r="G41" s="65">
        <v>0.1440989169339469</v>
      </c>
      <c r="H41" s="65">
        <v>34.74178403755869</v>
      </c>
      <c r="I41" s="65">
        <v>5.343280806953935</v>
      </c>
      <c r="J41" s="65">
        <v>0.5438572026216706</v>
      </c>
      <c r="K41" s="65">
        <v>0.2347417840375587</v>
      </c>
      <c r="L41" s="65">
        <v>0.38348905313066517</v>
      </c>
      <c r="M41" s="65">
        <v>12.371589271603217</v>
      </c>
      <c r="N41" s="65">
        <v>100</v>
      </c>
      <c r="O41" s="65"/>
      <c r="P41" s="65">
        <v>100</v>
      </c>
      <c r="Q41" s="109"/>
    </row>
    <row r="42" spans="2:17" s="54" customFormat="1" ht="15" customHeight="1">
      <c r="B42" s="57" t="s">
        <v>14</v>
      </c>
      <c r="C42" s="65">
        <v>17.952054161119868</v>
      </c>
      <c r="D42" s="65">
        <v>20.139876081491153</v>
      </c>
      <c r="E42" s="65">
        <v>10.247256351307467</v>
      </c>
      <c r="F42" s="65">
        <v>4.138860990616862</v>
      </c>
      <c r="G42" s="65">
        <v>2.2923418705630096</v>
      </c>
      <c r="H42" s="65">
        <v>17.315471748429513</v>
      </c>
      <c r="I42" s="65">
        <v>14.459023233107446</v>
      </c>
      <c r="J42" s="65">
        <v>5.257611568594981</v>
      </c>
      <c r="K42" s="65">
        <v>3.982726250206997</v>
      </c>
      <c r="L42" s="65">
        <v>0.8185245482092893</v>
      </c>
      <c r="M42" s="65">
        <v>1.3286507248652102</v>
      </c>
      <c r="N42" s="65">
        <v>97.9323975285118</v>
      </c>
      <c r="O42" s="65">
        <v>2.067602471488205</v>
      </c>
      <c r="P42" s="65">
        <v>100</v>
      </c>
      <c r="Q42" s="109"/>
    </row>
    <row r="43" s="54" customFormat="1" ht="12.75">
      <c r="B43" s="66" t="s">
        <v>161</v>
      </c>
    </row>
    <row r="44" s="62" customFormat="1" ht="12.75"/>
    <row r="45" s="62" customFormat="1" ht="12.75">
      <c r="B45" s="90" t="s">
        <v>201</v>
      </c>
    </row>
    <row r="46" s="62" customFormat="1" ht="12.75"/>
    <row r="47" s="62" customFormat="1" ht="12.75"/>
    <row r="48" s="62" customFormat="1" ht="12.75"/>
    <row r="49" s="62" customFormat="1" ht="12.75"/>
    <row r="50" spans="2:16" s="54" customFormat="1" ht="15.75">
      <c r="B50" s="126" t="s">
        <v>190</v>
      </c>
      <c r="C50" s="126"/>
      <c r="D50" s="126"/>
      <c r="E50" s="126"/>
      <c r="F50" s="126"/>
      <c r="G50" s="126"/>
      <c r="H50" s="126"/>
      <c r="I50" s="126"/>
      <c r="J50" s="126"/>
      <c r="K50" s="126"/>
      <c r="L50" s="126"/>
      <c r="M50" s="126"/>
      <c r="N50" s="126"/>
      <c r="O50" s="126"/>
      <c r="P50" s="126"/>
    </row>
    <row r="51" s="54" customFormat="1" ht="12.75"/>
    <row r="52" spans="2:16" s="54" customFormat="1" ht="12.75" customHeight="1">
      <c r="B52" s="170"/>
      <c r="C52" s="172" t="s">
        <v>31</v>
      </c>
      <c r="D52" s="172"/>
      <c r="E52" s="172"/>
      <c r="F52" s="172"/>
      <c r="G52" s="172"/>
      <c r="H52" s="172"/>
      <c r="I52" s="172"/>
      <c r="J52" s="172"/>
      <c r="K52" s="172"/>
      <c r="L52" s="172"/>
      <c r="M52" s="172"/>
      <c r="N52" s="163" t="s">
        <v>34</v>
      </c>
      <c r="O52" s="160" t="s">
        <v>32</v>
      </c>
      <c r="P52" s="156" t="s">
        <v>14</v>
      </c>
    </row>
    <row r="53" spans="2:16" s="54" customFormat="1" ht="12.75">
      <c r="B53" s="171"/>
      <c r="C53" s="55" t="s">
        <v>15</v>
      </c>
      <c r="D53" s="55" t="s">
        <v>16</v>
      </c>
      <c r="E53" s="55" t="s">
        <v>17</v>
      </c>
      <c r="F53" s="55" t="s">
        <v>18</v>
      </c>
      <c r="G53" s="55" t="s">
        <v>19</v>
      </c>
      <c r="H53" s="55" t="s">
        <v>20</v>
      </c>
      <c r="I53" s="55" t="s">
        <v>21</v>
      </c>
      <c r="J53" s="55" t="s">
        <v>22</v>
      </c>
      <c r="K53" s="55" t="s">
        <v>23</v>
      </c>
      <c r="L53" s="55">
        <v>88</v>
      </c>
      <c r="M53" s="55">
        <v>99</v>
      </c>
      <c r="N53" s="164"/>
      <c r="O53" s="165"/>
      <c r="P53" s="157"/>
    </row>
    <row r="54" spans="2:17" s="54" customFormat="1" ht="15" customHeight="1">
      <c r="B54" s="57" t="s">
        <v>24</v>
      </c>
      <c r="C54" s="65">
        <v>62.04878926996129</v>
      </c>
      <c r="D54" s="65">
        <v>4.098778767965913</v>
      </c>
      <c r="E54" s="65">
        <v>5.332013082485672</v>
      </c>
      <c r="F54" s="65">
        <v>6.052149908482612</v>
      </c>
      <c r="G54" s="65">
        <v>2.7335193686800494</v>
      </c>
      <c r="H54" s="65">
        <v>5.496044248407197</v>
      </c>
      <c r="I54" s="65">
        <v>7.585441233834429</v>
      </c>
      <c r="J54" s="65">
        <v>1.7773376941618908</v>
      </c>
      <c r="K54" s="65">
        <v>1.3292525579860173</v>
      </c>
      <c r="L54" s="65">
        <v>1.3732609195747192</v>
      </c>
      <c r="M54" s="65">
        <v>0.1210229943689301</v>
      </c>
      <c r="N54" s="65">
        <v>97.94761004590872</v>
      </c>
      <c r="O54" s="65">
        <v>2.0523899540912773</v>
      </c>
      <c r="P54" s="65">
        <v>100</v>
      </c>
      <c r="Q54" s="109"/>
    </row>
    <row r="55" spans="2:17" s="54" customFormat="1" ht="15" customHeight="1">
      <c r="B55" s="59" t="s">
        <v>166</v>
      </c>
      <c r="C55" s="65">
        <v>0.48592299016559326</v>
      </c>
      <c r="D55" s="65">
        <v>87.03608057256696</v>
      </c>
      <c r="E55" s="65">
        <v>0.14546067818406047</v>
      </c>
      <c r="F55" s="65">
        <v>0.01686500616626788</v>
      </c>
      <c r="G55" s="65">
        <v>0.08643315660212288</v>
      </c>
      <c r="H55" s="65">
        <v>0.13492004933014304</v>
      </c>
      <c r="I55" s="65">
        <v>0.3246513687006567</v>
      </c>
      <c r="J55" s="65">
        <v>7.415332398730908</v>
      </c>
      <c r="K55" s="65">
        <v>0.07062221332124674</v>
      </c>
      <c r="L55" s="65">
        <v>1.2669835882408744</v>
      </c>
      <c r="M55" s="65">
        <v>0.14546067818406047</v>
      </c>
      <c r="N55" s="65">
        <v>97.1287327001929</v>
      </c>
      <c r="O55" s="65">
        <v>2.8712672998071067</v>
      </c>
      <c r="P55" s="65">
        <v>100</v>
      </c>
      <c r="Q55" s="109"/>
    </row>
    <row r="56" spans="2:17" s="54" customFormat="1" ht="15" customHeight="1">
      <c r="B56" s="57" t="s">
        <v>28</v>
      </c>
      <c r="C56" s="65">
        <v>0.47520246302121677</v>
      </c>
      <c r="D56" s="65">
        <v>0.19409678067063785</v>
      </c>
      <c r="E56" s="65">
        <v>96.14148986011647</v>
      </c>
      <c r="F56" s="65">
        <v>0.0033464962184592733</v>
      </c>
      <c r="G56" s="65">
        <v>0.026771969747674186</v>
      </c>
      <c r="H56" s="65">
        <v>0.09704839033531892</v>
      </c>
      <c r="I56" s="65">
        <v>0.25768020882136405</v>
      </c>
      <c r="J56" s="65">
        <v>0.1238203600829931</v>
      </c>
      <c r="K56" s="65">
        <v>0</v>
      </c>
      <c r="L56" s="65">
        <v>0.575597349574995</v>
      </c>
      <c r="M56" s="65">
        <v>0.19409678067063785</v>
      </c>
      <c r="N56" s="65">
        <v>98.08915065925976</v>
      </c>
      <c r="O56" s="65">
        <v>1.910849340740245</v>
      </c>
      <c r="P56" s="65">
        <v>100</v>
      </c>
      <c r="Q56" s="109"/>
    </row>
    <row r="57" spans="2:17" s="54" customFormat="1" ht="15" customHeight="1">
      <c r="B57" s="57" t="s">
        <v>29</v>
      </c>
      <c r="C57" s="65">
        <v>0.33493995588595704</v>
      </c>
      <c r="D57" s="65">
        <v>0.22873948206845846</v>
      </c>
      <c r="E57" s="65">
        <v>0.10620047381749857</v>
      </c>
      <c r="F57" s="65">
        <v>95.75198104730006</v>
      </c>
      <c r="G57" s="65">
        <v>0</v>
      </c>
      <c r="H57" s="65">
        <v>0.0816926721673066</v>
      </c>
      <c r="I57" s="65">
        <v>0.4983253002205702</v>
      </c>
      <c r="J57" s="65">
        <v>0.06535413773384527</v>
      </c>
      <c r="K57" s="65">
        <v>0.18789314598480517</v>
      </c>
      <c r="L57" s="65">
        <v>2.2710562862511234</v>
      </c>
      <c r="M57" s="65">
        <v>0</v>
      </c>
      <c r="N57" s="65">
        <v>99.52618250142962</v>
      </c>
      <c r="O57" s="65">
        <v>0.47381749857037825</v>
      </c>
      <c r="P57" s="65">
        <v>100</v>
      </c>
      <c r="Q57" s="109"/>
    </row>
    <row r="58" spans="2:17" s="54" customFormat="1" ht="15" customHeight="1">
      <c r="B58" s="57" t="s">
        <v>30</v>
      </c>
      <c r="C58" s="65">
        <v>0.1690259877456159</v>
      </c>
      <c r="D58" s="65">
        <v>0</v>
      </c>
      <c r="E58" s="65">
        <v>0.21128248468201985</v>
      </c>
      <c r="F58" s="65">
        <v>0</v>
      </c>
      <c r="G58" s="65">
        <v>98.20409888020284</v>
      </c>
      <c r="H58" s="65">
        <v>0.41200084512993873</v>
      </c>
      <c r="I58" s="65">
        <v>0</v>
      </c>
      <c r="J58" s="65">
        <v>0</v>
      </c>
      <c r="K58" s="65">
        <v>0.07394886963870695</v>
      </c>
      <c r="L58" s="65">
        <v>0.3063596027889288</v>
      </c>
      <c r="M58" s="65">
        <v>0</v>
      </c>
      <c r="N58" s="65">
        <v>99.37671667018805</v>
      </c>
      <c r="O58" s="65">
        <v>0.6232833298119586</v>
      </c>
      <c r="P58" s="65">
        <v>100</v>
      </c>
      <c r="Q58" s="109"/>
    </row>
    <row r="59" spans="2:17" s="54" customFormat="1" ht="15" customHeight="1">
      <c r="B59" s="57" t="s">
        <v>25</v>
      </c>
      <c r="C59" s="65">
        <v>5.060712886799843</v>
      </c>
      <c r="D59" s="65">
        <v>0.7899203551377464</v>
      </c>
      <c r="E59" s="65">
        <v>0.7833920877399139</v>
      </c>
      <c r="F59" s="65">
        <v>0.8617312965139052</v>
      </c>
      <c r="G59" s="65">
        <v>0.36558297427862646</v>
      </c>
      <c r="H59" s="65">
        <v>78.07285546415982</v>
      </c>
      <c r="I59" s="65">
        <v>8.179919049484267</v>
      </c>
      <c r="J59" s="65">
        <v>0.571876224050137</v>
      </c>
      <c r="K59" s="65">
        <v>3.9874657265961613</v>
      </c>
      <c r="L59" s="65">
        <v>0.4138921530225878</v>
      </c>
      <c r="M59" s="65">
        <v>0.43478260869565216</v>
      </c>
      <c r="N59" s="65">
        <v>99.52213082647866</v>
      </c>
      <c r="O59" s="65">
        <v>0.47786917352134745</v>
      </c>
      <c r="P59" s="65">
        <v>100</v>
      </c>
      <c r="Q59" s="109"/>
    </row>
    <row r="60" spans="2:17" s="54" customFormat="1" ht="15" customHeight="1">
      <c r="B60" s="57" t="s">
        <v>80</v>
      </c>
      <c r="C60" s="65">
        <v>3.2161009026160565</v>
      </c>
      <c r="D60" s="65">
        <v>1.0556018290299003</v>
      </c>
      <c r="E60" s="65">
        <v>0.1240884597732411</v>
      </c>
      <c r="F60" s="65">
        <v>0.3654660116609155</v>
      </c>
      <c r="G60" s="65">
        <v>0.277074232096415</v>
      </c>
      <c r="H60" s="65">
        <v>4.944840129867922</v>
      </c>
      <c r="I60" s="65">
        <v>87.81723299733125</v>
      </c>
      <c r="J60" s="65">
        <v>0.4946539971782624</v>
      </c>
      <c r="K60" s="65">
        <v>0.2906729674140305</v>
      </c>
      <c r="L60" s="65">
        <v>0.3059715446463479</v>
      </c>
      <c r="M60" s="65">
        <v>0.32976933145217496</v>
      </c>
      <c r="N60" s="65">
        <v>99.22147240306651</v>
      </c>
      <c r="O60" s="65">
        <v>0.7785275969334852</v>
      </c>
      <c r="P60" s="65">
        <v>100</v>
      </c>
      <c r="Q60" s="109"/>
    </row>
    <row r="61" spans="2:17" s="54" customFormat="1" ht="15" customHeight="1">
      <c r="B61" s="57" t="s">
        <v>27</v>
      </c>
      <c r="C61" s="65">
        <v>0.592747559274756</v>
      </c>
      <c r="D61" s="65">
        <v>0.6334263133426313</v>
      </c>
      <c r="E61" s="65">
        <v>0.13365876336587634</v>
      </c>
      <c r="F61" s="65">
        <v>0.05230125523012552</v>
      </c>
      <c r="G61" s="65">
        <v>0.08135750813575081</v>
      </c>
      <c r="H61" s="65">
        <v>0.22663877266387727</v>
      </c>
      <c r="I61" s="65">
        <v>0.14528126452812645</v>
      </c>
      <c r="J61" s="65">
        <v>92.35820548582055</v>
      </c>
      <c r="K61" s="65">
        <v>0.02905625290562529</v>
      </c>
      <c r="L61" s="65">
        <v>4.335192933519293</v>
      </c>
      <c r="M61" s="65">
        <v>0</v>
      </c>
      <c r="N61" s="65">
        <v>98.58786610878661</v>
      </c>
      <c r="O61" s="65">
        <v>1.4121338912133892</v>
      </c>
      <c r="P61" s="65">
        <v>100</v>
      </c>
      <c r="Q61" s="109"/>
    </row>
    <row r="62" spans="2:17" s="54" customFormat="1" ht="15" customHeight="1">
      <c r="B62" s="57" t="s">
        <v>111</v>
      </c>
      <c r="C62" s="65">
        <v>0.02712600027126</v>
      </c>
      <c r="D62" s="65">
        <v>0</v>
      </c>
      <c r="E62" s="65">
        <v>0.05425200054252</v>
      </c>
      <c r="F62" s="65">
        <v>0</v>
      </c>
      <c r="G62" s="65">
        <v>0.21700800217008</v>
      </c>
      <c r="H62" s="65">
        <v>0.047470500474705</v>
      </c>
      <c r="I62" s="65">
        <v>0.39332700393327</v>
      </c>
      <c r="J62" s="65">
        <v>0</v>
      </c>
      <c r="K62" s="65">
        <v>98.6911704869117</v>
      </c>
      <c r="L62" s="65">
        <v>0.36620100366201</v>
      </c>
      <c r="M62" s="65">
        <v>0.196663501966635</v>
      </c>
      <c r="N62" s="65">
        <v>99.99321849993218</v>
      </c>
      <c r="O62" s="65">
        <v>0.006781500067815</v>
      </c>
      <c r="P62" s="65">
        <v>100</v>
      </c>
      <c r="Q62" s="109"/>
    </row>
    <row r="63" spans="2:17" s="54" customFormat="1" ht="15" customHeight="1">
      <c r="B63" s="57" t="s">
        <v>113</v>
      </c>
      <c r="C63" s="65"/>
      <c r="D63" s="65"/>
      <c r="E63" s="65"/>
      <c r="F63" s="65"/>
      <c r="G63" s="65"/>
      <c r="H63" s="65"/>
      <c r="I63" s="65"/>
      <c r="J63" s="65"/>
      <c r="K63" s="65"/>
      <c r="L63" s="65"/>
      <c r="M63" s="65"/>
      <c r="N63" s="65"/>
      <c r="O63" s="65"/>
      <c r="P63" s="65"/>
      <c r="Q63" s="109"/>
    </row>
    <row r="64" spans="2:17" s="54" customFormat="1" ht="15" customHeight="1">
      <c r="B64" s="57" t="s">
        <v>33</v>
      </c>
      <c r="C64" s="65">
        <v>26.13572343149808</v>
      </c>
      <c r="D64" s="65">
        <v>3.144686299615877</v>
      </c>
      <c r="E64" s="65">
        <v>21.137003841229195</v>
      </c>
      <c r="F64" s="65">
        <v>0.7144686299615877</v>
      </c>
      <c r="G64" s="65">
        <v>0.0973111395646607</v>
      </c>
      <c r="H64" s="65">
        <v>32.54033290653009</v>
      </c>
      <c r="I64" s="65">
        <v>4.51472471190781</v>
      </c>
      <c r="J64" s="65">
        <v>0.34827144686299616</v>
      </c>
      <c r="K64" s="65">
        <v>0.16645326504481434</v>
      </c>
      <c r="L64" s="65">
        <v>0.5172855313700384</v>
      </c>
      <c r="M64" s="65">
        <v>10.683738796414852</v>
      </c>
      <c r="N64" s="65">
        <v>100</v>
      </c>
      <c r="O64" s="65"/>
      <c r="P64" s="65">
        <v>100</v>
      </c>
      <c r="Q64" s="109"/>
    </row>
    <row r="65" spans="2:17" s="54" customFormat="1" ht="15" customHeight="1">
      <c r="B65" s="57" t="s">
        <v>14</v>
      </c>
      <c r="C65" s="65">
        <v>17.395288651780668</v>
      </c>
      <c r="D65" s="65">
        <v>19.72313983889203</v>
      </c>
      <c r="E65" s="65">
        <v>9.536858747880158</v>
      </c>
      <c r="F65" s="65">
        <v>4.18492085924251</v>
      </c>
      <c r="G65" s="65">
        <v>2.7924498304126626</v>
      </c>
      <c r="H65" s="65">
        <v>17.921274378179763</v>
      </c>
      <c r="I65" s="65">
        <v>14.972044587337479</v>
      </c>
      <c r="J65" s="65">
        <v>5.656223501978519</v>
      </c>
      <c r="K65" s="65">
        <v>4.256023883550029</v>
      </c>
      <c r="L65" s="65">
        <v>1.0053790983606556</v>
      </c>
      <c r="M65" s="65">
        <v>1.114020986433013</v>
      </c>
      <c r="N65" s="65">
        <v>98.55762436404748</v>
      </c>
      <c r="O65" s="65">
        <v>1.4423756359525155</v>
      </c>
      <c r="P65" s="65">
        <v>100</v>
      </c>
      <c r="Q65" s="109"/>
    </row>
    <row r="66" s="54" customFormat="1" ht="12.75">
      <c r="B66" s="66" t="s">
        <v>161</v>
      </c>
    </row>
    <row r="67" s="62" customFormat="1" ht="12.75"/>
    <row r="68" s="62" customFormat="1" ht="12.75">
      <c r="B68" s="90" t="s">
        <v>201</v>
      </c>
    </row>
    <row r="69" s="62" customFormat="1" ht="12.75"/>
    <row r="70" s="62" customFormat="1" ht="12.75"/>
    <row r="71" s="62" customFormat="1" ht="12.75"/>
    <row r="72" s="62" customFormat="1" ht="12.75"/>
    <row r="73" spans="2:16" s="54" customFormat="1" ht="15.75">
      <c r="B73" s="126" t="s">
        <v>191</v>
      </c>
      <c r="C73" s="126"/>
      <c r="D73" s="126"/>
      <c r="E73" s="126"/>
      <c r="F73" s="126"/>
      <c r="G73" s="126"/>
      <c r="H73" s="126"/>
      <c r="I73" s="126"/>
      <c r="J73" s="126"/>
      <c r="K73" s="126"/>
      <c r="L73" s="126"/>
      <c r="M73" s="126"/>
      <c r="N73" s="126"/>
      <c r="O73" s="126"/>
      <c r="P73" s="126"/>
    </row>
    <row r="74" s="54" customFormat="1" ht="12.75"/>
    <row r="75" spans="2:16" s="54" customFormat="1" ht="12.75" customHeight="1">
      <c r="B75" s="170"/>
      <c r="C75" s="172" t="s">
        <v>31</v>
      </c>
      <c r="D75" s="172"/>
      <c r="E75" s="172"/>
      <c r="F75" s="172"/>
      <c r="G75" s="172"/>
      <c r="H75" s="172"/>
      <c r="I75" s="172"/>
      <c r="J75" s="172"/>
      <c r="K75" s="172"/>
      <c r="L75" s="172"/>
      <c r="M75" s="172"/>
      <c r="N75" s="163" t="s">
        <v>34</v>
      </c>
      <c r="O75" s="160" t="s">
        <v>32</v>
      </c>
      <c r="P75" s="156" t="s">
        <v>14</v>
      </c>
    </row>
    <row r="76" spans="2:16" s="54" customFormat="1" ht="12.75">
      <c r="B76" s="171"/>
      <c r="C76" s="55" t="s">
        <v>15</v>
      </c>
      <c r="D76" s="55" t="s">
        <v>16</v>
      </c>
      <c r="E76" s="55" t="s">
        <v>17</v>
      </c>
      <c r="F76" s="55" t="s">
        <v>18</v>
      </c>
      <c r="G76" s="55" t="s">
        <v>19</v>
      </c>
      <c r="H76" s="55" t="s">
        <v>20</v>
      </c>
      <c r="I76" s="55" t="s">
        <v>21</v>
      </c>
      <c r="J76" s="55" t="s">
        <v>22</v>
      </c>
      <c r="K76" s="55" t="s">
        <v>23</v>
      </c>
      <c r="L76" s="55">
        <v>88</v>
      </c>
      <c r="M76" s="55">
        <v>99</v>
      </c>
      <c r="N76" s="164"/>
      <c r="O76" s="165"/>
      <c r="P76" s="157"/>
    </row>
    <row r="77" spans="2:17" s="54" customFormat="1" ht="15" customHeight="1">
      <c r="B77" s="57" t="s">
        <v>24</v>
      </c>
      <c r="C77" s="65">
        <v>63.089705096039154</v>
      </c>
      <c r="D77" s="65">
        <v>3.8518488051659605</v>
      </c>
      <c r="E77" s="65">
        <v>7.0127092501953685</v>
      </c>
      <c r="F77" s="65">
        <v>5.110434746843253</v>
      </c>
      <c r="G77" s="65">
        <v>2.71768189857278</v>
      </c>
      <c r="H77" s="65">
        <v>5.201949574301814</v>
      </c>
      <c r="I77" s="65">
        <v>6.772097231933533</v>
      </c>
      <c r="J77" s="65">
        <v>1.7233578743881874</v>
      </c>
      <c r="K77" s="65">
        <v>1.2616707111421872</v>
      </c>
      <c r="L77" s="65">
        <v>1.190721013449595</v>
      </c>
      <c r="M77" s="65">
        <v>0.15115370377987086</v>
      </c>
      <c r="N77" s="65">
        <v>98.08332990581171</v>
      </c>
      <c r="O77" s="65">
        <v>1.9166700941882944</v>
      </c>
      <c r="P77" s="65">
        <v>100</v>
      </c>
      <c r="Q77" s="109"/>
    </row>
    <row r="78" spans="2:17" s="54" customFormat="1" ht="15" customHeight="1">
      <c r="B78" s="59" t="s">
        <v>166</v>
      </c>
      <c r="C78" s="65">
        <v>0.5035707745834096</v>
      </c>
      <c r="D78" s="65">
        <v>89.9031516409286</v>
      </c>
      <c r="E78" s="65">
        <v>0.821990274471505</v>
      </c>
      <c r="F78" s="65">
        <v>0.005086573480640501</v>
      </c>
      <c r="G78" s="65">
        <v>0.07222934342509511</v>
      </c>
      <c r="H78" s="65">
        <v>0.16073572198823985</v>
      </c>
      <c r="I78" s="65">
        <v>0.08850637856314472</v>
      </c>
      <c r="J78" s="65">
        <v>4.7600154631833815</v>
      </c>
      <c r="K78" s="65">
        <v>0.009155832265152902</v>
      </c>
      <c r="L78" s="65">
        <v>1.0234185843048689</v>
      </c>
      <c r="M78" s="65">
        <v>0.07324665812122322</v>
      </c>
      <c r="N78" s="65">
        <v>97.42110724531527</v>
      </c>
      <c r="O78" s="65">
        <v>2.578892754684734</v>
      </c>
      <c r="P78" s="65">
        <v>100</v>
      </c>
      <c r="Q78" s="109"/>
    </row>
    <row r="79" spans="1:17" s="54" customFormat="1" ht="15" customHeight="1">
      <c r="A79" s="98"/>
      <c r="B79" s="57" t="s">
        <v>28</v>
      </c>
      <c r="C79" s="65">
        <v>0.6227758007117438</v>
      </c>
      <c r="D79" s="65">
        <v>0.2706109134045077</v>
      </c>
      <c r="E79" s="65">
        <v>96.05946026097271</v>
      </c>
      <c r="F79" s="65">
        <v>0</v>
      </c>
      <c r="G79" s="65">
        <v>0.07043297746144721</v>
      </c>
      <c r="H79" s="65">
        <v>0.15940094899169632</v>
      </c>
      <c r="I79" s="65">
        <v>0.12233096085409252</v>
      </c>
      <c r="J79" s="65">
        <v>0.018534994068801897</v>
      </c>
      <c r="K79" s="65">
        <v>0</v>
      </c>
      <c r="L79" s="65">
        <v>0.4707888493475682</v>
      </c>
      <c r="M79" s="65">
        <v>0.04448398576512456</v>
      </c>
      <c r="N79" s="65">
        <v>97.8388196915777</v>
      </c>
      <c r="O79" s="65">
        <v>2.1611803084223014</v>
      </c>
      <c r="P79" s="65">
        <v>100</v>
      </c>
      <c r="Q79" s="109"/>
    </row>
    <row r="80" spans="2:17" s="54" customFormat="1" ht="15" customHeight="1">
      <c r="B80" s="57" t="s">
        <v>29</v>
      </c>
      <c r="C80" s="65">
        <v>0.5019360390076008</v>
      </c>
      <c r="D80" s="65">
        <v>0.4015488312060806</v>
      </c>
      <c r="E80" s="65">
        <v>0.9321669295855443</v>
      </c>
      <c r="F80" s="65">
        <v>94.65079592714757</v>
      </c>
      <c r="G80" s="65">
        <v>0</v>
      </c>
      <c r="H80" s="65">
        <v>0.35852574214828625</v>
      </c>
      <c r="I80" s="65">
        <v>0.36569625699125197</v>
      </c>
      <c r="J80" s="65">
        <v>0.07170514842965725</v>
      </c>
      <c r="K80" s="65">
        <v>0</v>
      </c>
      <c r="L80" s="65">
        <v>2.316076294277929</v>
      </c>
      <c r="M80" s="65">
        <v>0</v>
      </c>
      <c r="N80" s="65">
        <v>99.59845116879391</v>
      </c>
      <c r="O80" s="65">
        <v>0.4015488312060806</v>
      </c>
      <c r="P80" s="65">
        <v>100</v>
      </c>
      <c r="Q80" s="109"/>
    </row>
    <row r="81" spans="2:17" s="54" customFormat="1" ht="15" customHeight="1">
      <c r="B81" s="57" t="s">
        <v>30</v>
      </c>
      <c r="C81" s="65">
        <v>0.16028851933480265</v>
      </c>
      <c r="D81" s="65">
        <v>0.2003606491685033</v>
      </c>
      <c r="E81" s="65">
        <v>0.030054097375275497</v>
      </c>
      <c r="F81" s="65">
        <v>0</v>
      </c>
      <c r="G81" s="65">
        <v>97.59567220997796</v>
      </c>
      <c r="H81" s="65">
        <v>0.4007212983370066</v>
      </c>
      <c r="I81" s="65">
        <v>0.06010819475055099</v>
      </c>
      <c r="J81" s="65">
        <v>0.25045081146062914</v>
      </c>
      <c r="K81" s="65">
        <v>0</v>
      </c>
      <c r="L81" s="65">
        <v>0.540973752754959</v>
      </c>
      <c r="M81" s="65">
        <v>0</v>
      </c>
      <c r="N81" s="65">
        <v>99.23862953315968</v>
      </c>
      <c r="O81" s="65">
        <v>0.7613704668403125</v>
      </c>
      <c r="P81" s="65">
        <v>100</v>
      </c>
      <c r="Q81" s="109"/>
    </row>
    <row r="82" spans="2:17" s="54" customFormat="1" ht="15" customHeight="1">
      <c r="B82" s="57" t="s">
        <v>25</v>
      </c>
      <c r="C82" s="65">
        <v>1.8535154701825771</v>
      </c>
      <c r="D82" s="65">
        <v>1.0344280920548525</v>
      </c>
      <c r="E82" s="65">
        <v>1.211456654424393</v>
      </c>
      <c r="F82" s="65">
        <v>1.1123735038444262</v>
      </c>
      <c r="G82" s="65">
        <v>0.45181916664464816</v>
      </c>
      <c r="H82" s="65">
        <v>80.27584749121463</v>
      </c>
      <c r="I82" s="65">
        <v>7.567310486960658</v>
      </c>
      <c r="J82" s="65">
        <v>0.553544534573414</v>
      </c>
      <c r="K82" s="65">
        <v>4.411181863820118</v>
      </c>
      <c r="L82" s="65">
        <v>0.4148281237614606</v>
      </c>
      <c r="M82" s="65">
        <v>0.15985414960234628</v>
      </c>
      <c r="N82" s="65">
        <v>99.04615953708353</v>
      </c>
      <c r="O82" s="65">
        <v>0.9538404629164795</v>
      </c>
      <c r="P82" s="65">
        <v>100</v>
      </c>
      <c r="Q82" s="109"/>
    </row>
    <row r="83" spans="2:17" s="54" customFormat="1" ht="15" customHeight="1">
      <c r="B83" s="57" t="s">
        <v>80</v>
      </c>
      <c r="C83" s="65">
        <v>2.4191093523376366</v>
      </c>
      <c r="D83" s="65">
        <v>0.726986230236181</v>
      </c>
      <c r="E83" s="65">
        <v>0.6535713646211972</v>
      </c>
      <c r="F83" s="65">
        <v>0.3330528049850484</v>
      </c>
      <c r="G83" s="65">
        <v>0.32409977259297723</v>
      </c>
      <c r="H83" s="65">
        <v>3.3018783461958567</v>
      </c>
      <c r="I83" s="65">
        <v>90.37190896556663</v>
      </c>
      <c r="J83" s="65">
        <v>0.24531308754275072</v>
      </c>
      <c r="K83" s="65">
        <v>0.2578473328916504</v>
      </c>
      <c r="L83" s="65">
        <v>0.3849803928590614</v>
      </c>
      <c r="M83" s="65">
        <v>0.13250487940265368</v>
      </c>
      <c r="N83" s="65">
        <v>99.15125252923166</v>
      </c>
      <c r="O83" s="65">
        <v>0.8487474707683492</v>
      </c>
      <c r="P83" s="65">
        <v>100</v>
      </c>
      <c r="Q83" s="109"/>
    </row>
    <row r="84" spans="2:17" s="54" customFormat="1" ht="15" customHeight="1">
      <c r="B84" s="57" t="s">
        <v>27</v>
      </c>
      <c r="C84" s="65">
        <v>0.863154947977418</v>
      </c>
      <c r="D84" s="65">
        <v>1.0077917230439042</v>
      </c>
      <c r="E84" s="65">
        <v>0.43391032519945877</v>
      </c>
      <c r="F84" s="65">
        <v>0.04665702421499557</v>
      </c>
      <c r="G84" s="65">
        <v>0</v>
      </c>
      <c r="H84" s="65">
        <v>0.2986049549759716</v>
      </c>
      <c r="I84" s="65">
        <v>0.34059627676946763</v>
      </c>
      <c r="J84" s="65">
        <v>89.98740260346194</v>
      </c>
      <c r="K84" s="65">
        <v>0.09797975085149069</v>
      </c>
      <c r="L84" s="65">
        <v>3.965847058274623</v>
      </c>
      <c r="M84" s="65">
        <v>0.06998553632249335</v>
      </c>
      <c r="N84" s="65">
        <v>97.11193020109178</v>
      </c>
      <c r="O84" s="65">
        <v>2.8880697989082256</v>
      </c>
      <c r="P84" s="65">
        <v>100</v>
      </c>
      <c r="Q84" s="109"/>
    </row>
    <row r="85" spans="2:17" s="54" customFormat="1" ht="15" customHeight="1">
      <c r="B85" s="57" t="s">
        <v>111</v>
      </c>
      <c r="C85" s="65">
        <v>0.1140756701945624</v>
      </c>
      <c r="D85" s="65">
        <v>0</v>
      </c>
      <c r="E85" s="65">
        <v>0.7288167817985931</v>
      </c>
      <c r="F85" s="65">
        <v>0</v>
      </c>
      <c r="G85" s="65">
        <v>0.17745104252487484</v>
      </c>
      <c r="H85" s="65">
        <v>0.3612396222827809</v>
      </c>
      <c r="I85" s="65">
        <v>0.14576335635971863</v>
      </c>
      <c r="J85" s="65">
        <v>0.07605044679637493</v>
      </c>
      <c r="K85" s="65">
        <v>97.94663793649788</v>
      </c>
      <c r="L85" s="65">
        <v>0.3865897712149059</v>
      </c>
      <c r="M85" s="65">
        <v>0.019012611699093733</v>
      </c>
      <c r="N85" s="65">
        <v>99.95563723936878</v>
      </c>
      <c r="O85" s="65">
        <v>0.04436276063121871</v>
      </c>
      <c r="P85" s="65">
        <v>100</v>
      </c>
      <c r="Q85" s="109"/>
    </row>
    <row r="86" spans="2:17" s="54" customFormat="1" ht="15" customHeight="1">
      <c r="B86" s="57" t="s">
        <v>113</v>
      </c>
      <c r="C86" s="65"/>
      <c r="D86" s="65"/>
      <c r="E86" s="65"/>
      <c r="F86" s="65"/>
      <c r="G86" s="65"/>
      <c r="H86" s="65"/>
      <c r="I86" s="65"/>
      <c r="J86" s="65"/>
      <c r="K86" s="65"/>
      <c r="L86" s="65"/>
      <c r="M86" s="65"/>
      <c r="N86" s="65"/>
      <c r="O86" s="65"/>
      <c r="P86" s="65"/>
      <c r="Q86" s="109"/>
    </row>
    <row r="87" spans="2:17" s="54" customFormat="1" ht="15" customHeight="1">
      <c r="B87" s="57" t="s">
        <v>33</v>
      </c>
      <c r="C87" s="65">
        <v>27.148446490218642</v>
      </c>
      <c r="D87" s="65">
        <v>2.0230149597238203</v>
      </c>
      <c r="E87" s="65">
        <v>21.466052934407365</v>
      </c>
      <c r="F87" s="65">
        <v>0.8676639815880323</v>
      </c>
      <c r="G87" s="65">
        <v>0.3222094361334868</v>
      </c>
      <c r="H87" s="65">
        <v>28.216340621403912</v>
      </c>
      <c r="I87" s="65">
        <v>5.514384349827388</v>
      </c>
      <c r="J87" s="65">
        <v>0.34982738780207134</v>
      </c>
      <c r="K87" s="65">
        <v>0.0805523590333717</v>
      </c>
      <c r="L87" s="65">
        <v>0.30609896432681244</v>
      </c>
      <c r="M87" s="65">
        <v>13.705408515535098</v>
      </c>
      <c r="N87" s="65">
        <v>100</v>
      </c>
      <c r="O87" s="65"/>
      <c r="P87" s="65">
        <v>100</v>
      </c>
      <c r="Q87" s="109"/>
    </row>
    <row r="88" spans="2:17" s="54" customFormat="1" ht="15" customHeight="1">
      <c r="B88" s="57" t="s">
        <v>14</v>
      </c>
      <c r="C88" s="65">
        <v>16.757184562756045</v>
      </c>
      <c r="D88" s="65">
        <v>20.614969356185558</v>
      </c>
      <c r="E88" s="65">
        <v>9.700277113398466</v>
      </c>
      <c r="F88" s="65">
        <v>4.271165598693577</v>
      </c>
      <c r="G88" s="65">
        <v>2.870554684655418</v>
      </c>
      <c r="H88" s="65">
        <v>17.51613951166122</v>
      </c>
      <c r="I88" s="65">
        <v>14.270576923496208</v>
      </c>
      <c r="J88" s="65">
        <v>5.756371318872273</v>
      </c>
      <c r="K88" s="65">
        <v>4.410703423255287</v>
      </c>
      <c r="L88" s="65">
        <v>0.9246561155722032</v>
      </c>
      <c r="M88" s="65">
        <v>1.3951602177662175</v>
      </c>
      <c r="N88" s="65">
        <v>98.48775882631247</v>
      </c>
      <c r="O88" s="65">
        <v>1.5122411736875268</v>
      </c>
      <c r="P88" s="65">
        <v>100</v>
      </c>
      <c r="Q88" s="109"/>
    </row>
    <row r="89" s="53" customFormat="1" ht="12.75">
      <c r="B89" s="66" t="s">
        <v>161</v>
      </c>
    </row>
    <row r="90" s="62" customFormat="1" ht="12.75"/>
    <row r="91" s="62" customFormat="1" ht="12.75">
      <c r="B91" s="90" t="s">
        <v>201</v>
      </c>
    </row>
    <row r="92" s="62" customFormat="1" ht="12.75"/>
    <row r="93" s="62" customFormat="1" ht="12.75"/>
    <row r="94" s="62" customFormat="1" ht="12.75"/>
    <row r="95" s="62" customFormat="1" ht="12.75"/>
    <row r="96" spans="2:16" s="54" customFormat="1" ht="15.75">
      <c r="B96" s="126" t="s">
        <v>215</v>
      </c>
      <c r="C96" s="126"/>
      <c r="D96" s="126"/>
      <c r="E96" s="126"/>
      <c r="F96" s="126"/>
      <c r="G96" s="126"/>
      <c r="H96" s="126"/>
      <c r="I96" s="126"/>
      <c r="J96" s="126"/>
      <c r="K96" s="126"/>
      <c r="L96" s="126"/>
      <c r="M96" s="126"/>
      <c r="N96" s="126"/>
      <c r="O96" s="126"/>
      <c r="P96" s="126"/>
    </row>
    <row r="97" s="54" customFormat="1" ht="12.75"/>
    <row r="98" spans="2:16" s="54" customFormat="1" ht="12.75" customHeight="1">
      <c r="B98" s="170"/>
      <c r="C98" s="172" t="s">
        <v>31</v>
      </c>
      <c r="D98" s="172"/>
      <c r="E98" s="172"/>
      <c r="F98" s="172"/>
      <c r="G98" s="172"/>
      <c r="H98" s="172"/>
      <c r="I98" s="172"/>
      <c r="J98" s="172"/>
      <c r="K98" s="172"/>
      <c r="L98" s="172"/>
      <c r="M98" s="172"/>
      <c r="N98" s="163" t="s">
        <v>34</v>
      </c>
      <c r="O98" s="160" t="s">
        <v>32</v>
      </c>
      <c r="P98" s="156" t="s">
        <v>14</v>
      </c>
    </row>
    <row r="99" spans="2:16" s="54" customFormat="1" ht="12.75">
      <c r="B99" s="171"/>
      <c r="C99" s="55" t="s">
        <v>15</v>
      </c>
      <c r="D99" s="55" t="s">
        <v>16</v>
      </c>
      <c r="E99" s="55" t="s">
        <v>17</v>
      </c>
      <c r="F99" s="55" t="s">
        <v>18</v>
      </c>
      <c r="G99" s="55" t="s">
        <v>19</v>
      </c>
      <c r="H99" s="55" t="s">
        <v>20</v>
      </c>
      <c r="I99" s="55" t="s">
        <v>21</v>
      </c>
      <c r="J99" s="55" t="s">
        <v>22</v>
      </c>
      <c r="K99" s="55" t="s">
        <v>23</v>
      </c>
      <c r="L99" s="55">
        <v>88</v>
      </c>
      <c r="M99" s="55">
        <v>99</v>
      </c>
      <c r="N99" s="164"/>
      <c r="O99" s="165"/>
      <c r="P99" s="157"/>
    </row>
    <row r="100" spans="2:17" s="54" customFormat="1" ht="15" customHeight="1">
      <c r="B100" s="57" t="s">
        <v>24</v>
      </c>
      <c r="C100" s="65">
        <v>63.98635477582846</v>
      </c>
      <c r="D100" s="65">
        <v>3.02937576499388</v>
      </c>
      <c r="E100" s="65">
        <v>5.59182193209121</v>
      </c>
      <c r="F100" s="65">
        <v>5.282424407271408</v>
      </c>
      <c r="G100" s="65">
        <v>2.340314610816447</v>
      </c>
      <c r="H100" s="65">
        <v>5.072759417924656</v>
      </c>
      <c r="I100" s="65">
        <v>7.7281381748946005</v>
      </c>
      <c r="J100" s="65">
        <v>1.550387596899225</v>
      </c>
      <c r="K100" s="65">
        <v>1.319189446484428</v>
      </c>
      <c r="L100" s="65">
        <v>1.1446575094065914</v>
      </c>
      <c r="M100" s="65">
        <v>1.1695906432748537</v>
      </c>
      <c r="N100" s="65">
        <v>98.21501427988576</v>
      </c>
      <c r="O100" s="65">
        <v>1.7849857201142392</v>
      </c>
      <c r="P100" s="65">
        <v>100</v>
      </c>
      <c r="Q100" s="109"/>
    </row>
    <row r="101" spans="2:17" s="54" customFormat="1" ht="15" customHeight="1">
      <c r="B101" s="59" t="s">
        <v>166</v>
      </c>
      <c r="C101" s="65">
        <v>0.338256262944807</v>
      </c>
      <c r="D101" s="65">
        <v>92.76339754998386</v>
      </c>
      <c r="E101" s="65">
        <v>0.14571039019160917</v>
      </c>
      <c r="F101" s="65">
        <v>0.03850917455063956</v>
      </c>
      <c r="G101" s="65">
        <v>0.01769340452326683</v>
      </c>
      <c r="H101" s="65">
        <v>0.22376952779425693</v>
      </c>
      <c r="I101" s="65">
        <v>0.17381167972856235</v>
      </c>
      <c r="J101" s="65">
        <v>3.2222812002373</v>
      </c>
      <c r="K101" s="65">
        <v>0.008326308010949095</v>
      </c>
      <c r="L101" s="65">
        <v>0.8045295115579563</v>
      </c>
      <c r="M101" s="65">
        <v>0.07493677209854185</v>
      </c>
      <c r="N101" s="65">
        <v>97.81122178162175</v>
      </c>
      <c r="O101" s="65">
        <v>2.188778218378243</v>
      </c>
      <c r="P101" s="65">
        <v>100</v>
      </c>
      <c r="Q101" s="109"/>
    </row>
    <row r="102" spans="1:17" s="54" customFormat="1" ht="15" customHeight="1">
      <c r="A102" s="98"/>
      <c r="B102" s="57" t="s">
        <v>28</v>
      </c>
      <c r="C102" s="65">
        <v>0.2770083102493075</v>
      </c>
      <c r="D102" s="65">
        <v>0.2314246642589151</v>
      </c>
      <c r="E102" s="65">
        <v>96.3392825835408</v>
      </c>
      <c r="F102" s="65">
        <v>0.031557908762579336</v>
      </c>
      <c r="G102" s="65">
        <v>0.014025737227813037</v>
      </c>
      <c r="H102" s="65">
        <v>0.09818016059469126</v>
      </c>
      <c r="I102" s="65">
        <v>0.09116729198078474</v>
      </c>
      <c r="J102" s="65">
        <v>0.042077211683439114</v>
      </c>
      <c r="K102" s="65">
        <v>0</v>
      </c>
      <c r="L102" s="65">
        <v>0.6416774781724465</v>
      </c>
      <c r="M102" s="65">
        <v>0.042077211683439114</v>
      </c>
      <c r="N102" s="65">
        <v>97.8084785581542</v>
      </c>
      <c r="O102" s="65">
        <v>2.191521441845787</v>
      </c>
      <c r="P102" s="65">
        <v>100</v>
      </c>
      <c r="Q102" s="109"/>
    </row>
    <row r="103" spans="2:17" s="54" customFormat="1" ht="15" customHeight="1">
      <c r="B103" s="57" t="s">
        <v>29</v>
      </c>
      <c r="C103" s="65">
        <v>0.32262795131250915</v>
      </c>
      <c r="D103" s="65">
        <v>0.1173192550227306</v>
      </c>
      <c r="E103" s="65">
        <v>0.06599208095028597</v>
      </c>
      <c r="F103" s="65">
        <v>95.11658600967884</v>
      </c>
      <c r="G103" s="65">
        <v>0.05132717407244464</v>
      </c>
      <c r="H103" s="65">
        <v>0.2566358703622232</v>
      </c>
      <c r="I103" s="65">
        <v>0.2126411497286992</v>
      </c>
      <c r="J103" s="65">
        <v>0</v>
      </c>
      <c r="K103" s="65">
        <v>0</v>
      </c>
      <c r="L103" s="65">
        <v>3.2776066871975362</v>
      </c>
      <c r="M103" s="65">
        <v>0</v>
      </c>
      <c r="N103" s="65">
        <v>99.42073617832527</v>
      </c>
      <c r="O103" s="65">
        <v>0.5792638216747323</v>
      </c>
      <c r="P103" s="65">
        <v>100</v>
      </c>
      <c r="Q103" s="109"/>
    </row>
    <row r="104" spans="2:17" s="54" customFormat="1" ht="15" customHeight="1">
      <c r="B104" s="57" t="s">
        <v>30</v>
      </c>
      <c r="C104" s="65">
        <v>0</v>
      </c>
      <c r="D104" s="65">
        <v>0</v>
      </c>
      <c r="E104" s="65">
        <v>0</v>
      </c>
      <c r="F104" s="65">
        <v>0.06247396917950854</v>
      </c>
      <c r="G104" s="65">
        <v>99.20866305705955</v>
      </c>
      <c r="H104" s="65">
        <v>0.20824656393169513</v>
      </c>
      <c r="I104" s="65">
        <v>0.02082465639316951</v>
      </c>
      <c r="J104" s="65">
        <v>0</v>
      </c>
      <c r="K104" s="65">
        <v>0</v>
      </c>
      <c r="L104" s="65">
        <v>0.2394835485214494</v>
      </c>
      <c r="M104" s="65">
        <v>0</v>
      </c>
      <c r="N104" s="65">
        <v>99.73969179508538</v>
      </c>
      <c r="O104" s="65">
        <v>0.2603082049146189</v>
      </c>
      <c r="P104" s="65">
        <v>100</v>
      </c>
      <c r="Q104" s="109"/>
    </row>
    <row r="105" spans="2:17" s="54" customFormat="1" ht="15" customHeight="1">
      <c r="B105" s="57" t="s">
        <v>25</v>
      </c>
      <c r="C105" s="65">
        <v>1.6175567013063339</v>
      </c>
      <c r="D105" s="65">
        <v>0.7493388186893917</v>
      </c>
      <c r="E105" s="65">
        <v>1.3490770176047873</v>
      </c>
      <c r="F105" s="65">
        <v>0.5543237250554324</v>
      </c>
      <c r="G105" s="65">
        <v>0.8388320465899073</v>
      </c>
      <c r="H105" s="65">
        <v>81.00205700852189</v>
      </c>
      <c r="I105" s="65">
        <v>7.0178719311837146</v>
      </c>
      <c r="J105" s="65">
        <v>0.8789036411722277</v>
      </c>
      <c r="K105" s="65">
        <v>4.228888948254214</v>
      </c>
      <c r="L105" s="65">
        <v>0.4394518205861139</v>
      </c>
      <c r="M105" s="65">
        <v>0.10418614591403308</v>
      </c>
      <c r="N105" s="65">
        <v>98.78048780487805</v>
      </c>
      <c r="O105" s="65">
        <v>1.2195121951219512</v>
      </c>
      <c r="P105" s="65">
        <v>100</v>
      </c>
      <c r="Q105" s="109"/>
    </row>
    <row r="106" spans="2:17" s="54" customFormat="1" ht="15" customHeight="1">
      <c r="B106" s="57" t="s">
        <v>80</v>
      </c>
      <c r="C106" s="65">
        <v>2.6130395798642243</v>
      </c>
      <c r="D106" s="65">
        <v>0.6733883511134696</v>
      </c>
      <c r="E106" s="65">
        <v>0.15187835093048363</v>
      </c>
      <c r="F106" s="65">
        <v>0.27447894746472945</v>
      </c>
      <c r="G106" s="65">
        <v>0.28911782466284836</v>
      </c>
      <c r="H106" s="65">
        <v>4.076927299676115</v>
      </c>
      <c r="I106" s="65">
        <v>89.97236911928854</v>
      </c>
      <c r="J106" s="65">
        <v>0.18115610532672144</v>
      </c>
      <c r="K106" s="65">
        <v>0.5160204212336914</v>
      </c>
      <c r="L106" s="65">
        <v>0.34035389485626455</v>
      </c>
      <c r="M106" s="65">
        <v>0.13723947373236473</v>
      </c>
      <c r="N106" s="65">
        <v>99.22596936814946</v>
      </c>
      <c r="O106" s="65">
        <v>0.7740306318505371</v>
      </c>
      <c r="P106" s="65">
        <v>100</v>
      </c>
      <c r="Q106" s="109"/>
    </row>
    <row r="107" spans="2:17" s="54" customFormat="1" ht="15" customHeight="1">
      <c r="B107" s="57" t="s">
        <v>27</v>
      </c>
      <c r="C107" s="65">
        <v>1.225282057503336</v>
      </c>
      <c r="D107" s="65">
        <v>0.5782684297788022</v>
      </c>
      <c r="E107" s="65">
        <v>0.036394516559505034</v>
      </c>
      <c r="F107" s="65">
        <v>0.1860164179708035</v>
      </c>
      <c r="G107" s="65">
        <v>0</v>
      </c>
      <c r="H107" s="65">
        <v>0.07278903311901007</v>
      </c>
      <c r="I107" s="65">
        <v>0.48121638562012214</v>
      </c>
      <c r="J107" s="65">
        <v>90.63447773868737</v>
      </c>
      <c r="K107" s="65">
        <v>0</v>
      </c>
      <c r="L107" s="65">
        <v>3.906344777386874</v>
      </c>
      <c r="M107" s="65">
        <v>0.016175340693113348</v>
      </c>
      <c r="N107" s="65">
        <v>97.13696469731893</v>
      </c>
      <c r="O107" s="65">
        <v>2.863035302681063</v>
      </c>
      <c r="P107" s="65">
        <v>100</v>
      </c>
      <c r="Q107" s="109"/>
    </row>
    <row r="108" spans="2:17" s="54" customFormat="1" ht="15" customHeight="1">
      <c r="B108" s="57" t="s">
        <v>111</v>
      </c>
      <c r="C108" s="65">
        <v>0.3020919870100446</v>
      </c>
      <c r="D108" s="65">
        <v>0.06797069707726003</v>
      </c>
      <c r="E108" s="65">
        <v>0</v>
      </c>
      <c r="F108" s="65">
        <v>0.06041839740200891</v>
      </c>
      <c r="G108" s="65">
        <v>0.23412128993278453</v>
      </c>
      <c r="H108" s="65">
        <v>0.31719658636054676</v>
      </c>
      <c r="I108" s="65">
        <v>0.20391209123178008</v>
      </c>
      <c r="J108" s="65">
        <v>0</v>
      </c>
      <c r="K108" s="65">
        <v>98.47443546559927</v>
      </c>
      <c r="L108" s="65">
        <v>0.09817989577826448</v>
      </c>
      <c r="M108" s="65">
        <v>0.1510459935050223</v>
      </c>
      <c r="N108" s="65">
        <v>99.90937240389698</v>
      </c>
      <c r="O108" s="65">
        <v>0.09062759610301337</v>
      </c>
      <c r="P108" s="65">
        <v>100</v>
      </c>
      <c r="Q108" s="109"/>
    </row>
    <row r="109" spans="2:17" s="54" customFormat="1" ht="15" customHeight="1">
      <c r="B109" s="57" t="s">
        <v>113</v>
      </c>
      <c r="C109" s="65"/>
      <c r="D109" s="65"/>
      <c r="E109" s="65"/>
      <c r="F109" s="65"/>
      <c r="G109" s="65"/>
      <c r="H109" s="65"/>
      <c r="I109" s="65"/>
      <c r="J109" s="65"/>
      <c r="K109" s="65"/>
      <c r="L109" s="65"/>
      <c r="M109" s="65"/>
      <c r="N109" s="65"/>
      <c r="O109" s="65"/>
      <c r="P109" s="65"/>
      <c r="Q109" s="109"/>
    </row>
    <row r="110" spans="2:17" s="54" customFormat="1" ht="15" customHeight="1">
      <c r="B110" s="57" t="s">
        <v>33</v>
      </c>
      <c r="C110" s="65">
        <v>28.047816637028255</v>
      </c>
      <c r="D110" s="65">
        <v>0.3309622604228413</v>
      </c>
      <c r="E110" s="65">
        <v>26.217644734242246</v>
      </c>
      <c r="F110" s="65">
        <v>1.8425212408614897</v>
      </c>
      <c r="G110" s="65">
        <v>0.06915629322268327</v>
      </c>
      <c r="H110" s="65">
        <v>29.470460383323452</v>
      </c>
      <c r="I110" s="65">
        <v>8.553151551076862</v>
      </c>
      <c r="J110" s="65">
        <v>0.34825133372851214</v>
      </c>
      <c r="K110" s="65">
        <v>0.17536060067180398</v>
      </c>
      <c r="L110" s="65">
        <v>0</v>
      </c>
      <c r="M110" s="65">
        <v>4.944674965421854</v>
      </c>
      <c r="N110" s="65">
        <v>100</v>
      </c>
      <c r="O110" s="65"/>
      <c r="P110" s="65">
        <v>100</v>
      </c>
      <c r="Q110" s="109"/>
    </row>
    <row r="111" spans="2:17" s="54" customFormat="1" ht="15" customHeight="1">
      <c r="B111" s="57" t="s">
        <v>14</v>
      </c>
      <c r="C111" s="65">
        <v>16.044328241575855</v>
      </c>
      <c r="D111" s="65">
        <v>20.965609806080835</v>
      </c>
      <c r="E111" s="65">
        <v>9.97070156355914</v>
      </c>
      <c r="F111" s="65">
        <v>4.2900477647837745</v>
      </c>
      <c r="G111" s="65">
        <v>2.807335193480028</v>
      </c>
      <c r="H111" s="65">
        <v>17.93420125165803</v>
      </c>
      <c r="I111" s="65">
        <v>14.654848204372922</v>
      </c>
      <c r="J111" s="65">
        <v>6.257614553283294</v>
      </c>
      <c r="K111" s="65">
        <v>3.992784612578285</v>
      </c>
      <c r="L111" s="65">
        <v>0.8850334758845267</v>
      </c>
      <c r="M111" s="65">
        <v>0.7420318837250676</v>
      </c>
      <c r="N111" s="65">
        <v>98.54453655098176</v>
      </c>
      <c r="O111" s="65">
        <v>1.4554634490182434</v>
      </c>
      <c r="P111" s="65">
        <v>100</v>
      </c>
      <c r="Q111" s="109"/>
    </row>
    <row r="112" s="53" customFormat="1" ht="12.75">
      <c r="B112" s="66" t="s">
        <v>161</v>
      </c>
    </row>
    <row r="113" s="53" customFormat="1" ht="12.75"/>
    <row r="114" ht="12.75">
      <c r="B114" s="6" t="s">
        <v>193</v>
      </c>
    </row>
    <row r="115" spans="2:9" ht="12.75">
      <c r="B115" s="90">
        <v>2008</v>
      </c>
      <c r="C115" s="90">
        <v>2009</v>
      </c>
      <c r="D115" s="90">
        <v>2010</v>
      </c>
      <c r="E115" s="90">
        <v>2011</v>
      </c>
      <c r="I115" s="91" t="s">
        <v>192</v>
      </c>
    </row>
    <row r="117" spans="2:16" s="36" customFormat="1" ht="19.5" customHeight="1">
      <c r="B117" s="151" t="s">
        <v>12</v>
      </c>
      <c r="C117" s="151"/>
      <c r="D117" s="151"/>
      <c r="E117" s="151"/>
      <c r="F117" s="151"/>
      <c r="G117" s="151"/>
      <c r="H117" s="151"/>
      <c r="I117" s="151"/>
      <c r="J117" s="151"/>
      <c r="K117" s="151"/>
      <c r="L117" s="151"/>
      <c r="M117" s="151"/>
      <c r="N117" s="151"/>
      <c r="O117" s="151"/>
      <c r="P117" s="151"/>
    </row>
    <row r="118" spans="2:16" s="36" customFormat="1" ht="19.5" customHeight="1">
      <c r="B118" s="151"/>
      <c r="C118" s="151"/>
      <c r="D118" s="151"/>
      <c r="E118" s="151"/>
      <c r="F118" s="151"/>
      <c r="G118" s="151"/>
      <c r="H118" s="151"/>
      <c r="I118" s="151"/>
      <c r="J118" s="151"/>
      <c r="K118" s="151"/>
      <c r="L118" s="151"/>
      <c r="M118" s="151"/>
      <c r="N118" s="151"/>
      <c r="O118" s="151"/>
      <c r="P118" s="151"/>
    </row>
    <row r="119" spans="2:16" s="36" customFormat="1" ht="19.5" customHeight="1">
      <c r="B119" s="151"/>
      <c r="C119" s="151"/>
      <c r="D119" s="151"/>
      <c r="E119" s="151"/>
      <c r="F119" s="151"/>
      <c r="G119" s="151"/>
      <c r="H119" s="151"/>
      <c r="I119" s="151"/>
      <c r="J119" s="151"/>
      <c r="K119" s="151"/>
      <c r="L119" s="151"/>
      <c r="M119" s="151"/>
      <c r="N119" s="151"/>
      <c r="O119" s="151"/>
      <c r="P119" s="151"/>
    </row>
    <row r="120" spans="2:16" s="36" customFormat="1" ht="19.5" customHeight="1">
      <c r="B120" s="151"/>
      <c r="C120" s="151"/>
      <c r="D120" s="151"/>
      <c r="E120" s="151"/>
      <c r="F120" s="151"/>
      <c r="G120" s="151"/>
      <c r="H120" s="151"/>
      <c r="I120" s="151"/>
      <c r="J120" s="151"/>
      <c r="K120" s="151"/>
      <c r="L120" s="151"/>
      <c r="M120" s="151"/>
      <c r="N120" s="151"/>
      <c r="O120" s="151"/>
      <c r="P120" s="151"/>
    </row>
    <row r="121" spans="2:16" s="36" customFormat="1" ht="19.5" customHeight="1">
      <c r="B121" s="151"/>
      <c r="C121" s="151"/>
      <c r="D121" s="151"/>
      <c r="E121" s="151"/>
      <c r="F121" s="151"/>
      <c r="G121" s="151"/>
      <c r="H121" s="151"/>
      <c r="I121" s="151"/>
      <c r="J121" s="151"/>
      <c r="K121" s="151"/>
      <c r="L121" s="151"/>
      <c r="M121" s="151"/>
      <c r="N121" s="151"/>
      <c r="O121" s="151"/>
      <c r="P121" s="151"/>
    </row>
    <row r="122" spans="2:16" s="36" customFormat="1" ht="19.5" customHeight="1">
      <c r="B122" s="151"/>
      <c r="C122" s="151"/>
      <c r="D122" s="151"/>
      <c r="E122" s="151"/>
      <c r="F122" s="151"/>
      <c r="G122" s="151"/>
      <c r="H122" s="151"/>
      <c r="I122" s="151"/>
      <c r="J122" s="151"/>
      <c r="K122" s="151"/>
      <c r="L122" s="151"/>
      <c r="M122" s="151"/>
      <c r="N122" s="151"/>
      <c r="O122" s="151"/>
      <c r="P122" s="151"/>
    </row>
    <row r="123" spans="2:16" s="36" customFormat="1" ht="12.75">
      <c r="B123" s="161"/>
      <c r="C123" s="161"/>
      <c r="D123" s="161"/>
      <c r="E123" s="161"/>
      <c r="F123" s="161"/>
      <c r="G123" s="161"/>
      <c r="H123" s="161"/>
      <c r="I123" s="161"/>
      <c r="J123" s="161"/>
      <c r="K123" s="161"/>
      <c r="L123" s="161"/>
      <c r="M123" s="161"/>
      <c r="N123" s="161"/>
      <c r="O123" s="161"/>
      <c r="P123" s="161"/>
    </row>
    <row r="124" spans="2:16" ht="12.75">
      <c r="B124" s="161"/>
      <c r="C124" s="161"/>
      <c r="D124" s="161"/>
      <c r="E124" s="161"/>
      <c r="F124" s="161"/>
      <c r="G124" s="161"/>
      <c r="H124" s="161"/>
      <c r="I124" s="161"/>
      <c r="J124" s="161"/>
      <c r="K124" s="161"/>
      <c r="L124" s="161"/>
      <c r="M124" s="161"/>
      <c r="N124" s="161"/>
      <c r="O124" s="161"/>
      <c r="P124" s="161"/>
    </row>
    <row r="125" spans="2:16" ht="12.75">
      <c r="B125" s="89"/>
      <c r="C125" s="89"/>
      <c r="D125" s="89"/>
      <c r="E125" s="89"/>
      <c r="F125" s="89"/>
      <c r="G125" s="89"/>
      <c r="H125" s="89"/>
      <c r="I125" s="89"/>
      <c r="J125" s="89"/>
      <c r="K125" s="89"/>
      <c r="L125" s="89"/>
      <c r="M125" s="89"/>
      <c r="N125" s="89"/>
      <c r="O125" s="89"/>
      <c r="P125" s="89"/>
    </row>
    <row r="126" spans="2:16" ht="12.75">
      <c r="B126" s="89"/>
      <c r="C126" s="89"/>
      <c r="D126" s="89"/>
      <c r="E126" s="89"/>
      <c r="F126" s="89"/>
      <c r="G126" s="89"/>
      <c r="H126" s="89"/>
      <c r="I126" s="89"/>
      <c r="J126" s="89"/>
      <c r="K126" s="89"/>
      <c r="L126" s="89"/>
      <c r="M126" s="89"/>
      <c r="N126" s="89"/>
      <c r="O126" s="89"/>
      <c r="P126" s="89"/>
    </row>
  </sheetData>
  <mergeCells count="27">
    <mergeCell ref="O98:O99"/>
    <mergeCell ref="P98:P99"/>
    <mergeCell ref="P6:P7"/>
    <mergeCell ref="B6:B7"/>
    <mergeCell ref="C6:M6"/>
    <mergeCell ref="N6:N7"/>
    <mergeCell ref="O6:O7"/>
    <mergeCell ref="P52:P53"/>
    <mergeCell ref="B52:B53"/>
    <mergeCell ref="C52:M52"/>
    <mergeCell ref="P29:P30"/>
    <mergeCell ref="N52:N53"/>
    <mergeCell ref="O52:O53"/>
    <mergeCell ref="B29:B30"/>
    <mergeCell ref="C29:M29"/>
    <mergeCell ref="N29:N30"/>
    <mergeCell ref="O29:O30"/>
    <mergeCell ref="B117:P122"/>
    <mergeCell ref="B123:P124"/>
    <mergeCell ref="P75:P76"/>
    <mergeCell ref="B75:B76"/>
    <mergeCell ref="C75:M75"/>
    <mergeCell ref="N75:N76"/>
    <mergeCell ref="O75:O76"/>
    <mergeCell ref="B98:B99"/>
    <mergeCell ref="C98:M98"/>
    <mergeCell ref="N98:N99"/>
  </mergeCells>
  <hyperlinks>
    <hyperlink ref="B115" location="'Estancias x hosp'!A1" display="'Estancias x hosp'!A1"/>
    <hyperlink ref="C115" location="'Estancias x hosp'!A26" display="'Estancias x hosp'!A26"/>
    <hyperlink ref="D115" location="'Estancias x hosp'!A49" display="'Estancias x hosp'!A49"/>
    <hyperlink ref="I115" location="ÍNDICE!A1" display="Índice"/>
    <hyperlink ref="B22" location="'Estancias x hosp'!I115" display="Volver"/>
    <hyperlink ref="E115" location="'Estancias x hosp'!A71" display="'Estancias x hosp'!A71"/>
    <hyperlink ref="B45" location="'Estancias x hosp'!I115" display="Volver"/>
    <hyperlink ref="B68" location="'Estancias x hosp'!I115" display="Volver"/>
    <hyperlink ref="B91" location="'Estancias x hosp'!I115" display="Volver"/>
  </hyperlinks>
  <printOptions/>
  <pageMargins left="0.75" right="0.75" top="1" bottom="1" header="0" footer="0"/>
  <pageSetup horizontalDpi="200" verticalDpi="200"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R126"/>
  <sheetViews>
    <sheetView showGridLines="0" showRowColHeaders="0" zoomScale="80" zoomScaleNormal="80" workbookViewId="0" topLeftCell="A94">
      <selection activeCell="N139" sqref="N139"/>
    </sheetView>
  </sheetViews>
  <sheetFormatPr defaultColWidth="11.421875" defaultRowHeight="12.75"/>
  <cols>
    <col min="2" max="2" width="22.7109375" style="0" customWidth="1"/>
    <col min="3" max="4" width="9.00390625" style="0" bestFit="1" customWidth="1"/>
    <col min="5" max="5" width="8.7109375" style="0" bestFit="1" customWidth="1"/>
    <col min="6" max="7" width="8.00390625" style="0" bestFit="1" customWidth="1"/>
    <col min="8" max="8" width="9.140625" style="0" bestFit="1" customWidth="1"/>
    <col min="9" max="9" width="8.7109375" style="0" bestFit="1" customWidth="1"/>
    <col min="10" max="10" width="7.8515625" style="0" customWidth="1"/>
    <col min="11" max="11" width="6.57421875" style="0" customWidth="1"/>
    <col min="12" max="12" width="7.140625" style="0" bestFit="1" customWidth="1"/>
    <col min="13" max="13" width="10.140625" style="0" bestFit="1" customWidth="1"/>
    <col min="14" max="14" width="10.28125" style="0" bestFit="1" customWidth="1"/>
    <col min="15" max="15" width="12.140625" style="0" customWidth="1"/>
    <col min="16" max="16" width="12.421875" style="0" customWidth="1"/>
    <col min="17" max="17" width="13.421875" style="0" customWidth="1"/>
  </cols>
  <sheetData>
    <row r="1" spans="1:16" s="50" customFormat="1" ht="12.75">
      <c r="A1" s="6"/>
      <c r="B1" s="51"/>
      <c r="C1" s="52"/>
      <c r="D1" s="52"/>
      <c r="E1" s="52"/>
      <c r="F1" s="52"/>
      <c r="G1" s="52"/>
      <c r="H1" s="52"/>
      <c r="I1" s="52"/>
      <c r="J1" s="52"/>
      <c r="K1" s="52"/>
      <c r="L1" s="52"/>
      <c r="M1" s="52"/>
      <c r="N1" s="52"/>
      <c r="O1" s="52"/>
      <c r="P1" s="52"/>
    </row>
    <row r="2" spans="2:16" s="50" customFormat="1" ht="12.75">
      <c r="B2" s="51"/>
      <c r="C2" s="52"/>
      <c r="D2" s="52"/>
      <c r="E2" s="52"/>
      <c r="F2" s="52"/>
      <c r="G2" s="52"/>
      <c r="H2" s="52"/>
      <c r="I2" s="52"/>
      <c r="J2" s="52"/>
      <c r="K2" s="52"/>
      <c r="L2" s="52"/>
      <c r="M2" s="52"/>
      <c r="N2" s="52"/>
      <c r="O2" s="52"/>
      <c r="P2" s="52"/>
    </row>
    <row r="3" s="50" customFormat="1" ht="12.75"/>
    <row r="4" spans="1:16" s="53" customFormat="1" ht="15.75">
      <c r="A4" s="21"/>
      <c r="B4" s="173" t="s">
        <v>162</v>
      </c>
      <c r="C4" s="173"/>
      <c r="D4" s="173"/>
      <c r="E4" s="173"/>
      <c r="F4" s="173"/>
      <c r="G4" s="173"/>
      <c r="H4" s="173"/>
      <c r="I4" s="173"/>
      <c r="J4" s="173"/>
      <c r="K4" s="173"/>
      <c r="L4" s="173"/>
      <c r="M4" s="173"/>
      <c r="N4" s="173"/>
      <c r="O4" s="173"/>
      <c r="P4" s="173"/>
    </row>
    <row r="5" s="53" customFormat="1" ht="12.75" customHeight="1"/>
    <row r="6" spans="2:16" s="54" customFormat="1" ht="12.75" customHeight="1">
      <c r="B6" s="170"/>
      <c r="C6" s="172" t="s">
        <v>31</v>
      </c>
      <c r="D6" s="172"/>
      <c r="E6" s="172"/>
      <c r="F6" s="172"/>
      <c r="G6" s="172"/>
      <c r="H6" s="172"/>
      <c r="I6" s="172"/>
      <c r="J6" s="172"/>
      <c r="K6" s="172"/>
      <c r="L6" s="172"/>
      <c r="M6" s="172"/>
      <c r="N6" s="174" t="s">
        <v>34</v>
      </c>
      <c r="O6" s="174" t="s">
        <v>32</v>
      </c>
      <c r="P6" s="172" t="s">
        <v>14</v>
      </c>
    </row>
    <row r="7" spans="2:16" s="54" customFormat="1" ht="12.75">
      <c r="B7" s="171"/>
      <c r="C7" s="55" t="s">
        <v>15</v>
      </c>
      <c r="D7" s="55" t="s">
        <v>16</v>
      </c>
      <c r="E7" s="55" t="s">
        <v>17</v>
      </c>
      <c r="F7" s="55" t="s">
        <v>18</v>
      </c>
      <c r="G7" s="55" t="s">
        <v>19</v>
      </c>
      <c r="H7" s="55" t="s">
        <v>20</v>
      </c>
      <c r="I7" s="55" t="s">
        <v>21</v>
      </c>
      <c r="J7" s="55" t="s">
        <v>22</v>
      </c>
      <c r="K7" s="55" t="s">
        <v>23</v>
      </c>
      <c r="L7" s="55">
        <v>88</v>
      </c>
      <c r="M7" s="55">
        <v>99</v>
      </c>
      <c r="N7" s="175"/>
      <c r="O7" s="175"/>
      <c r="P7" s="172"/>
    </row>
    <row r="8" spans="2:16" s="54" customFormat="1" ht="15" customHeight="1">
      <c r="B8" s="57" t="s">
        <v>24</v>
      </c>
      <c r="C8" s="58">
        <v>166.36438356164385</v>
      </c>
      <c r="D8" s="58">
        <v>10.087671232876712</v>
      </c>
      <c r="E8" s="58">
        <v>11.06027397260274</v>
      </c>
      <c r="F8" s="58">
        <v>11.564383561643835</v>
      </c>
      <c r="G8" s="58">
        <v>4.602739726027397</v>
      </c>
      <c r="H8" s="58">
        <v>12.556164383561644</v>
      </c>
      <c r="I8" s="58">
        <v>23.301369863013697</v>
      </c>
      <c r="J8" s="58">
        <v>5.484931506849315</v>
      </c>
      <c r="K8" s="58">
        <v>3.328767123287671</v>
      </c>
      <c r="L8" s="58">
        <v>0.46301369863013697</v>
      </c>
      <c r="M8" s="58">
        <v>0.4657534246575342</v>
      </c>
      <c r="N8" s="58">
        <v>249.27945205479452</v>
      </c>
      <c r="O8" s="58">
        <v>16.01095890410959</v>
      </c>
      <c r="P8" s="58">
        <v>265.2904109589041</v>
      </c>
    </row>
    <row r="9" spans="2:16" s="54" customFormat="1" ht="15" customHeight="1">
      <c r="B9" s="59" t="s">
        <v>166</v>
      </c>
      <c r="C9" s="58">
        <v>1.3534246575342466</v>
      </c>
      <c r="D9" s="58">
        <v>244.8082191780822</v>
      </c>
      <c r="E9" s="58">
        <v>0.38904109589041097</v>
      </c>
      <c r="F9" s="58">
        <v>0.09863013698630137</v>
      </c>
      <c r="G9" s="58">
        <v>0.18356164383561643</v>
      </c>
      <c r="H9" s="58">
        <v>0.8438356164383561</v>
      </c>
      <c r="I9" s="58">
        <v>0.1780821917808219</v>
      </c>
      <c r="J9" s="58">
        <v>17.495890410958904</v>
      </c>
      <c r="K9" s="58">
        <v>0.2465753424657534</v>
      </c>
      <c r="L9" s="58">
        <v>2.6876712328767125</v>
      </c>
      <c r="M9" s="58">
        <v>0.4547945205479452</v>
      </c>
      <c r="N9" s="58">
        <v>268.73972602739724</v>
      </c>
      <c r="O9" s="58">
        <v>9.473972602739726</v>
      </c>
      <c r="P9" s="58">
        <v>278.213698630137</v>
      </c>
    </row>
    <row r="10" spans="2:16" s="54" customFormat="1" ht="15" customHeight="1">
      <c r="B10" s="57" t="s">
        <v>28</v>
      </c>
      <c r="C10" s="58">
        <v>0.1863013698630137</v>
      </c>
      <c r="D10" s="58">
        <v>0.06301369863013699</v>
      </c>
      <c r="E10" s="58">
        <v>98.38630136986302</v>
      </c>
      <c r="F10" s="58">
        <v>0.010958904109589041</v>
      </c>
      <c r="G10" s="58">
        <v>0</v>
      </c>
      <c r="H10" s="58">
        <v>0.13424657534246576</v>
      </c>
      <c r="I10" s="58">
        <v>0.08767123287671233</v>
      </c>
      <c r="J10" s="58">
        <v>0.03287671232876712</v>
      </c>
      <c r="K10" s="58">
        <v>0</v>
      </c>
      <c r="L10" s="58">
        <v>0.8493150684931506</v>
      </c>
      <c r="M10" s="58">
        <v>0.11232876712328767</v>
      </c>
      <c r="N10" s="58">
        <v>99.86301369863014</v>
      </c>
      <c r="O10" s="58">
        <v>2.0273972602739727</v>
      </c>
      <c r="P10" s="58">
        <v>101.89041095890411</v>
      </c>
    </row>
    <row r="11" spans="2:16" s="54" customFormat="1" ht="15" customHeight="1">
      <c r="B11" s="57" t="s">
        <v>29</v>
      </c>
      <c r="C11" s="58">
        <v>0.1095890410958904</v>
      </c>
      <c r="D11" s="58">
        <v>0.0684931506849315</v>
      </c>
      <c r="E11" s="58">
        <v>0.2136986301369863</v>
      </c>
      <c r="F11" s="58">
        <v>33.416438356164385</v>
      </c>
      <c r="G11" s="58">
        <v>0</v>
      </c>
      <c r="H11" s="58">
        <v>0.08767123287671233</v>
      </c>
      <c r="I11" s="58">
        <v>0.11506849315068493</v>
      </c>
      <c r="J11" s="58">
        <v>0.024657534246575342</v>
      </c>
      <c r="K11" s="58">
        <v>0</v>
      </c>
      <c r="L11" s="58">
        <v>1.3506849315068492</v>
      </c>
      <c r="M11" s="58">
        <v>0.024657534246575342</v>
      </c>
      <c r="N11" s="58">
        <v>35.41095890410959</v>
      </c>
      <c r="O11" s="58">
        <v>0.15616438356164383</v>
      </c>
      <c r="P11" s="58">
        <v>35.56712328767123</v>
      </c>
    </row>
    <row r="12" spans="2:16" s="54" customFormat="1" ht="15" customHeight="1">
      <c r="B12" s="57" t="s">
        <v>30</v>
      </c>
      <c r="C12" s="58">
        <v>0.038356164383561646</v>
      </c>
      <c r="D12" s="58">
        <v>0.07123287671232877</v>
      </c>
      <c r="E12" s="58">
        <v>0.00821917808219178</v>
      </c>
      <c r="F12" s="58">
        <v>0</v>
      </c>
      <c r="G12" s="58">
        <v>21.528767123287672</v>
      </c>
      <c r="H12" s="58">
        <v>0.10136986301369863</v>
      </c>
      <c r="I12" s="58">
        <v>0.06575342465753424</v>
      </c>
      <c r="J12" s="58">
        <v>0</v>
      </c>
      <c r="K12" s="58">
        <v>0.01643835616438356</v>
      </c>
      <c r="L12" s="58">
        <v>0.09315068493150686</v>
      </c>
      <c r="M12" s="58">
        <v>0</v>
      </c>
      <c r="N12" s="58">
        <v>21.923287671232877</v>
      </c>
      <c r="O12" s="58">
        <v>0.12054794520547946</v>
      </c>
      <c r="P12" s="58">
        <v>22.043835616438358</v>
      </c>
    </row>
    <row r="13" spans="2:16" s="54" customFormat="1" ht="15" customHeight="1">
      <c r="B13" s="57" t="s">
        <v>25</v>
      </c>
      <c r="C13" s="58">
        <v>13.90958904109589</v>
      </c>
      <c r="D13" s="58">
        <v>1.7863013698630137</v>
      </c>
      <c r="E13" s="58">
        <v>2.073972602739726</v>
      </c>
      <c r="F13" s="58">
        <v>0.7534246575342466</v>
      </c>
      <c r="G13" s="58">
        <v>1.0438356164383562</v>
      </c>
      <c r="H13" s="58">
        <v>149.3890410958904</v>
      </c>
      <c r="I13" s="58">
        <v>14.95068493150685</v>
      </c>
      <c r="J13" s="58">
        <v>2.180821917808219</v>
      </c>
      <c r="K13" s="58">
        <v>9.95068493150685</v>
      </c>
      <c r="L13" s="58">
        <v>2.652054794520548</v>
      </c>
      <c r="M13" s="58">
        <v>7.2</v>
      </c>
      <c r="N13" s="58">
        <v>205.8904109589041</v>
      </c>
      <c r="O13" s="58">
        <v>2.0383561643835617</v>
      </c>
      <c r="P13" s="58">
        <v>207.92876712328768</v>
      </c>
    </row>
    <row r="14" spans="2:16" s="54" customFormat="1" ht="15" customHeight="1">
      <c r="B14" s="57" t="s">
        <v>80</v>
      </c>
      <c r="C14" s="58">
        <v>10.884931506849314</v>
      </c>
      <c r="D14" s="58">
        <v>5.391780821917808</v>
      </c>
      <c r="E14" s="58">
        <v>0.21643835616438356</v>
      </c>
      <c r="F14" s="58">
        <v>0.6109589041095891</v>
      </c>
      <c r="G14" s="58">
        <v>0.27671232876712326</v>
      </c>
      <c r="H14" s="58">
        <v>4.101369863013699</v>
      </c>
      <c r="I14" s="58">
        <v>141.3945205479452</v>
      </c>
      <c r="J14" s="58">
        <v>0.3095890410958904</v>
      </c>
      <c r="K14" s="58">
        <v>0.27945205479452057</v>
      </c>
      <c r="L14" s="58">
        <v>0.4876712328767123</v>
      </c>
      <c r="M14" s="58">
        <v>0.5506849315068493</v>
      </c>
      <c r="N14" s="58">
        <v>164.5041095890411</v>
      </c>
      <c r="O14" s="58">
        <v>2.4712328767123286</v>
      </c>
      <c r="P14" s="58">
        <v>166.9753424657534</v>
      </c>
    </row>
    <row r="15" spans="2:16" s="54" customFormat="1" ht="15" customHeight="1">
      <c r="B15" s="57" t="s">
        <v>27</v>
      </c>
      <c r="C15" s="58">
        <v>0.33424657534246577</v>
      </c>
      <c r="D15" s="58">
        <v>0.6465753424657534</v>
      </c>
      <c r="E15" s="58">
        <v>0.0410958904109589</v>
      </c>
      <c r="F15" s="58">
        <v>0.09041095890410959</v>
      </c>
      <c r="G15" s="58">
        <v>0.0136986301369863</v>
      </c>
      <c r="H15" s="58">
        <v>0.13150684931506848</v>
      </c>
      <c r="I15" s="58">
        <v>0.2876712328767123</v>
      </c>
      <c r="J15" s="58">
        <v>37.43835616438356</v>
      </c>
      <c r="K15" s="58">
        <v>0.08767123287671233</v>
      </c>
      <c r="L15" s="58">
        <v>2.1616438356164385</v>
      </c>
      <c r="M15" s="58">
        <v>0.00821917808219178</v>
      </c>
      <c r="N15" s="58">
        <v>41.24109589041096</v>
      </c>
      <c r="O15" s="58">
        <v>1.4493150684931506</v>
      </c>
      <c r="P15" s="58">
        <v>42.69041095890411</v>
      </c>
    </row>
    <row r="16" spans="2:16" s="54" customFormat="1" ht="15" customHeight="1">
      <c r="B16" s="57" t="s">
        <v>111</v>
      </c>
      <c r="C16" s="58">
        <v>0.1506849315068493</v>
      </c>
      <c r="D16" s="58">
        <v>0</v>
      </c>
      <c r="E16" s="58">
        <v>0</v>
      </c>
      <c r="F16" s="58">
        <v>0</v>
      </c>
      <c r="G16" s="58">
        <v>0.273972602739726</v>
      </c>
      <c r="H16" s="58">
        <v>0.26301369863013696</v>
      </c>
      <c r="I16" s="58">
        <v>0.11232876712328767</v>
      </c>
      <c r="J16" s="58">
        <v>0.021917808219178082</v>
      </c>
      <c r="K16" s="58">
        <v>33.558904109589044</v>
      </c>
      <c r="L16" s="58">
        <v>0.10684931506849316</v>
      </c>
      <c r="M16" s="58">
        <v>0</v>
      </c>
      <c r="N16" s="58">
        <v>34.487671232876714</v>
      </c>
      <c r="O16" s="58">
        <v>0</v>
      </c>
      <c r="P16" s="58">
        <v>34.487671232876714</v>
      </c>
    </row>
    <row r="17" spans="2:16" s="54" customFormat="1" ht="15" customHeight="1">
      <c r="B17" s="57" t="s">
        <v>113</v>
      </c>
      <c r="C17" s="58">
        <v>0</v>
      </c>
      <c r="D17" s="58">
        <v>0</v>
      </c>
      <c r="E17" s="58">
        <v>0</v>
      </c>
      <c r="F17" s="58">
        <v>0</v>
      </c>
      <c r="G17" s="58">
        <v>0</v>
      </c>
      <c r="H17" s="58">
        <v>0</v>
      </c>
      <c r="I17" s="58">
        <v>0</v>
      </c>
      <c r="J17" s="58">
        <v>0</v>
      </c>
      <c r="K17" s="58">
        <v>0</v>
      </c>
      <c r="L17" s="58">
        <v>0</v>
      </c>
      <c r="M17" s="58">
        <v>0</v>
      </c>
      <c r="N17" s="58">
        <v>0</v>
      </c>
      <c r="O17" s="58">
        <v>0</v>
      </c>
      <c r="P17" s="58">
        <v>0</v>
      </c>
    </row>
    <row r="18" spans="2:16" s="54" customFormat="1" ht="15" customHeight="1">
      <c r="B18" s="57" t="s">
        <v>33</v>
      </c>
      <c r="C18" s="58">
        <v>32.846575342465755</v>
      </c>
      <c r="D18" s="58">
        <v>5.695890410958904</v>
      </c>
      <c r="E18" s="58">
        <v>21.87945205479452</v>
      </c>
      <c r="F18" s="58">
        <v>0.5315068493150685</v>
      </c>
      <c r="G18" s="58">
        <v>0.26301369863013696</v>
      </c>
      <c r="H18" s="58">
        <v>41.33972602739726</v>
      </c>
      <c r="I18" s="58">
        <v>6.616438356164384</v>
      </c>
      <c r="J18" s="58">
        <v>0.25753424657534246</v>
      </c>
      <c r="K18" s="58">
        <v>0.38082191780821917</v>
      </c>
      <c r="L18" s="58">
        <v>0.36164383561643837</v>
      </c>
      <c r="M18" s="58">
        <v>8.687671232876712</v>
      </c>
      <c r="N18" s="58">
        <v>118.86027397260274</v>
      </c>
      <c r="O18" s="58">
        <v>0</v>
      </c>
      <c r="P18" s="58">
        <v>118.86027397260274</v>
      </c>
    </row>
    <row r="19" spans="2:16" s="54" customFormat="1" ht="15" customHeight="1">
      <c r="B19" s="57" t="s">
        <v>14</v>
      </c>
      <c r="C19" s="58">
        <v>226.17808219178082</v>
      </c>
      <c r="D19" s="58">
        <v>268.6191780821918</v>
      </c>
      <c r="E19" s="58">
        <v>134.26849315068492</v>
      </c>
      <c r="F19" s="58">
        <v>47.07671232876712</v>
      </c>
      <c r="G19" s="58">
        <v>28.186301369863013</v>
      </c>
      <c r="H19" s="58">
        <v>208.94794520547944</v>
      </c>
      <c r="I19" s="58">
        <v>187.1095890410959</v>
      </c>
      <c r="J19" s="58">
        <v>63.24657534246575</v>
      </c>
      <c r="K19" s="58">
        <v>47.84931506849315</v>
      </c>
      <c r="L19" s="58">
        <v>11.213698630136987</v>
      </c>
      <c r="M19" s="58">
        <v>17.504109589041096</v>
      </c>
      <c r="N19" s="58">
        <v>1240.2</v>
      </c>
      <c r="O19" s="58">
        <v>33.74794520547945</v>
      </c>
      <c r="P19" s="58">
        <v>1273.9479452054795</v>
      </c>
    </row>
    <row r="20" spans="2:16" s="54" customFormat="1" ht="12.75">
      <c r="B20" s="66" t="s">
        <v>161</v>
      </c>
      <c r="C20" s="61"/>
      <c r="D20" s="61"/>
      <c r="E20" s="61"/>
      <c r="F20" s="61"/>
      <c r="G20" s="61"/>
      <c r="H20" s="61"/>
      <c r="I20" s="61"/>
      <c r="J20" s="61"/>
      <c r="K20" s="61"/>
      <c r="L20" s="61"/>
      <c r="M20" s="61"/>
      <c r="N20" s="61"/>
      <c r="O20" s="61"/>
      <c r="P20" s="61"/>
    </row>
    <row r="21" spans="2:16" s="54" customFormat="1" ht="12.75">
      <c r="B21" s="60"/>
      <c r="C21" s="61"/>
      <c r="D21" s="61"/>
      <c r="E21" s="61"/>
      <c r="F21" s="61"/>
      <c r="G21" s="61"/>
      <c r="H21" s="61"/>
      <c r="I21" s="61"/>
      <c r="J21" s="61"/>
      <c r="K21" s="61"/>
      <c r="L21" s="61"/>
      <c r="M21" s="61"/>
      <c r="N21" s="61"/>
      <c r="O21" s="61"/>
      <c r="P21" s="61"/>
    </row>
    <row r="22" spans="2:16" s="62" customFormat="1" ht="12.75">
      <c r="B22" s="90" t="s">
        <v>201</v>
      </c>
      <c r="C22" s="63"/>
      <c r="D22" s="63"/>
      <c r="E22" s="63"/>
      <c r="F22" s="63"/>
      <c r="G22" s="63"/>
      <c r="H22" s="63"/>
      <c r="I22" s="63"/>
      <c r="J22" s="63"/>
      <c r="K22" s="63"/>
      <c r="L22" s="63"/>
      <c r="M22" s="63"/>
      <c r="N22" s="63"/>
      <c r="O22" s="63"/>
      <c r="P22" s="63"/>
    </row>
    <row r="23" s="62" customFormat="1" ht="12.75"/>
    <row r="24" s="62" customFormat="1" ht="12.75"/>
    <row r="25" s="62" customFormat="1" ht="12.75"/>
    <row r="26" s="62" customFormat="1" ht="12.75"/>
    <row r="27" spans="1:16" s="54" customFormat="1" ht="15.75">
      <c r="A27" s="64"/>
      <c r="B27" s="173" t="s">
        <v>163</v>
      </c>
      <c r="C27" s="173"/>
      <c r="D27" s="173"/>
      <c r="E27" s="173"/>
      <c r="F27" s="173"/>
      <c r="G27" s="173"/>
      <c r="H27" s="173"/>
      <c r="I27" s="173"/>
      <c r="J27" s="173"/>
      <c r="K27" s="173"/>
      <c r="L27" s="173"/>
      <c r="M27" s="173"/>
      <c r="N27" s="173"/>
      <c r="O27" s="173"/>
      <c r="P27" s="173"/>
    </row>
    <row r="28" s="54" customFormat="1" ht="12.75"/>
    <row r="29" spans="2:16" s="54" customFormat="1" ht="12.75" customHeight="1">
      <c r="B29" s="170"/>
      <c r="C29" s="172" t="s">
        <v>31</v>
      </c>
      <c r="D29" s="172"/>
      <c r="E29" s="172"/>
      <c r="F29" s="172"/>
      <c r="G29" s="172"/>
      <c r="H29" s="172"/>
      <c r="I29" s="172"/>
      <c r="J29" s="172"/>
      <c r="K29" s="172"/>
      <c r="L29" s="172"/>
      <c r="M29" s="172"/>
      <c r="N29" s="174" t="s">
        <v>34</v>
      </c>
      <c r="O29" s="174" t="s">
        <v>32</v>
      </c>
      <c r="P29" s="172" t="s">
        <v>14</v>
      </c>
    </row>
    <row r="30" spans="2:16" s="54" customFormat="1" ht="12.75">
      <c r="B30" s="171"/>
      <c r="C30" s="55" t="s">
        <v>15</v>
      </c>
      <c r="D30" s="55" t="s">
        <v>16</v>
      </c>
      <c r="E30" s="55" t="s">
        <v>17</v>
      </c>
      <c r="F30" s="55" t="s">
        <v>18</v>
      </c>
      <c r="G30" s="55" t="s">
        <v>19</v>
      </c>
      <c r="H30" s="55" t="s">
        <v>20</v>
      </c>
      <c r="I30" s="55" t="s">
        <v>21</v>
      </c>
      <c r="J30" s="55" t="s">
        <v>22</v>
      </c>
      <c r="K30" s="55" t="s">
        <v>23</v>
      </c>
      <c r="L30" s="55">
        <v>88</v>
      </c>
      <c r="M30" s="55">
        <v>99</v>
      </c>
      <c r="N30" s="175"/>
      <c r="O30" s="175"/>
      <c r="P30" s="172"/>
    </row>
    <row r="31" spans="2:16" s="54" customFormat="1" ht="15" customHeight="1">
      <c r="B31" s="57" t="s">
        <v>24</v>
      </c>
      <c r="C31" s="58">
        <v>167.07123287671232</v>
      </c>
      <c r="D31" s="58">
        <v>9.895890410958904</v>
      </c>
      <c r="E31" s="58">
        <v>13.03013698630137</v>
      </c>
      <c r="F31" s="58">
        <v>12.254794520547945</v>
      </c>
      <c r="G31" s="58">
        <v>6.35068493150685</v>
      </c>
      <c r="H31" s="58">
        <v>14.816438356164383</v>
      </c>
      <c r="I31" s="58">
        <v>23.002739726027396</v>
      </c>
      <c r="J31" s="58">
        <v>4.7315068493150685</v>
      </c>
      <c r="K31" s="58">
        <v>3.7534246575342465</v>
      </c>
      <c r="L31" s="58">
        <v>0.4</v>
      </c>
      <c r="M31" s="58">
        <v>0.30684931506849317</v>
      </c>
      <c r="N31" s="58">
        <v>255.61369863013698</v>
      </c>
      <c r="O31" s="58">
        <v>13.610958904109589</v>
      </c>
      <c r="P31" s="58">
        <v>269.2246575342466</v>
      </c>
    </row>
    <row r="32" spans="2:16" s="54" customFormat="1" ht="15" customHeight="1">
      <c r="B32" s="59" t="s">
        <v>166</v>
      </c>
      <c r="C32" s="58">
        <v>1.263013698630137</v>
      </c>
      <c r="D32" s="58">
        <v>237.36164383561643</v>
      </c>
      <c r="E32" s="58">
        <v>0.6054794520547945</v>
      </c>
      <c r="F32" s="58">
        <v>0.2684931506849315</v>
      </c>
      <c r="G32" s="58">
        <v>0.0684931506849315</v>
      </c>
      <c r="H32" s="58">
        <v>0.7643835616438356</v>
      </c>
      <c r="I32" s="58">
        <v>0.32602739726027397</v>
      </c>
      <c r="J32" s="58">
        <v>18.202739726027396</v>
      </c>
      <c r="K32" s="58">
        <v>0.12602739726027398</v>
      </c>
      <c r="L32" s="58">
        <v>3.6</v>
      </c>
      <c r="M32" s="58">
        <v>0.2958904109589041</v>
      </c>
      <c r="N32" s="58">
        <v>262.8821917808219</v>
      </c>
      <c r="O32" s="58">
        <v>6.526027397260274</v>
      </c>
      <c r="P32" s="58">
        <v>269.4082191780822</v>
      </c>
    </row>
    <row r="33" spans="2:16" s="54" customFormat="1" ht="15" customHeight="1">
      <c r="B33" s="57" t="s">
        <v>28</v>
      </c>
      <c r="C33" s="58">
        <v>0.21095890410958903</v>
      </c>
      <c r="D33" s="58">
        <v>0.18356164383561643</v>
      </c>
      <c r="E33" s="58">
        <v>90.7095890410959</v>
      </c>
      <c r="F33" s="58">
        <v>0.052054794520547946</v>
      </c>
      <c r="G33" s="58">
        <v>0</v>
      </c>
      <c r="H33" s="58">
        <v>0.005479452054794521</v>
      </c>
      <c r="I33" s="58">
        <v>0.049315068493150684</v>
      </c>
      <c r="J33" s="58">
        <v>0.07671232876712329</v>
      </c>
      <c r="K33" s="58">
        <v>0</v>
      </c>
      <c r="L33" s="58">
        <v>1.3452054794520547</v>
      </c>
      <c r="M33" s="58">
        <v>0.038356164383561646</v>
      </c>
      <c r="N33" s="58">
        <v>92.67123287671232</v>
      </c>
      <c r="O33" s="58">
        <v>1.9123287671232876</v>
      </c>
      <c r="P33" s="58">
        <v>94.58356164383562</v>
      </c>
    </row>
    <row r="34" spans="2:16" s="54" customFormat="1" ht="15" customHeight="1">
      <c r="B34" s="57" t="s">
        <v>29</v>
      </c>
      <c r="C34" s="58">
        <v>0.043835616438356165</v>
      </c>
      <c r="D34" s="58">
        <v>0.024657534246575342</v>
      </c>
      <c r="E34" s="58">
        <v>0.024657534246575342</v>
      </c>
      <c r="F34" s="58">
        <v>36.76712328767123</v>
      </c>
      <c r="G34" s="58">
        <v>0.005479452054794521</v>
      </c>
      <c r="H34" s="58">
        <v>0.0027397260273972603</v>
      </c>
      <c r="I34" s="58">
        <v>0.019178082191780823</v>
      </c>
      <c r="J34" s="58">
        <v>0.021917808219178082</v>
      </c>
      <c r="K34" s="58">
        <v>0.0027397260273972603</v>
      </c>
      <c r="L34" s="58">
        <v>1.021917808219178</v>
      </c>
      <c r="M34" s="58">
        <v>0.00821917808219178</v>
      </c>
      <c r="N34" s="58">
        <v>37.942465753424656</v>
      </c>
      <c r="O34" s="58">
        <v>0.20273972602739726</v>
      </c>
      <c r="P34" s="58">
        <v>38.14520547945205</v>
      </c>
    </row>
    <row r="35" spans="2:16" s="54" customFormat="1" ht="15" customHeight="1">
      <c r="B35" s="57" t="s">
        <v>30</v>
      </c>
      <c r="C35" s="58">
        <v>0.030136986301369864</v>
      </c>
      <c r="D35" s="58">
        <v>0</v>
      </c>
      <c r="E35" s="58">
        <v>0</v>
      </c>
      <c r="F35" s="58">
        <v>0</v>
      </c>
      <c r="G35" s="58">
        <v>21.46301369863014</v>
      </c>
      <c r="H35" s="58">
        <v>0.10684931506849316</v>
      </c>
      <c r="I35" s="58">
        <v>0.06027397260273973</v>
      </c>
      <c r="J35" s="58">
        <v>0</v>
      </c>
      <c r="K35" s="58">
        <v>0.0136986301369863</v>
      </c>
      <c r="L35" s="58">
        <v>0.0136986301369863</v>
      </c>
      <c r="M35" s="58">
        <v>0</v>
      </c>
      <c r="N35" s="58">
        <v>21.687671232876713</v>
      </c>
      <c r="O35" s="58">
        <v>0.0273972602739726</v>
      </c>
      <c r="P35" s="58">
        <v>21.715068493150685</v>
      </c>
    </row>
    <row r="36" spans="2:16" s="54" customFormat="1" ht="15" customHeight="1">
      <c r="B36" s="57" t="s">
        <v>25</v>
      </c>
      <c r="C36" s="58">
        <v>18.361643835616437</v>
      </c>
      <c r="D36" s="58">
        <v>2.3123287671232875</v>
      </c>
      <c r="E36" s="58">
        <v>3.063013698630137</v>
      </c>
      <c r="F36" s="58">
        <v>2.6575342465753424</v>
      </c>
      <c r="G36" s="58">
        <v>0.6958904109589041</v>
      </c>
      <c r="H36" s="58">
        <v>158.92054794520547</v>
      </c>
      <c r="I36" s="58">
        <v>15.994520547945205</v>
      </c>
      <c r="J36" s="58">
        <v>1.0602739726027397</v>
      </c>
      <c r="K36" s="58">
        <v>9.134246575342466</v>
      </c>
      <c r="L36" s="58">
        <v>1.0383561643835617</v>
      </c>
      <c r="M36" s="58">
        <v>1.1342465753424658</v>
      </c>
      <c r="N36" s="58">
        <v>214.37260273972603</v>
      </c>
      <c r="O36" s="58">
        <v>0.8410958904109589</v>
      </c>
      <c r="P36" s="58">
        <v>215.21369863013697</v>
      </c>
    </row>
    <row r="37" spans="2:16" s="54" customFormat="1" ht="15" customHeight="1">
      <c r="B37" s="57" t="s">
        <v>80</v>
      </c>
      <c r="C37" s="58">
        <v>14.8</v>
      </c>
      <c r="D37" s="58">
        <v>1.1232876712328768</v>
      </c>
      <c r="E37" s="58">
        <v>0.5917808219178082</v>
      </c>
      <c r="F37" s="58">
        <v>0.36164383561643837</v>
      </c>
      <c r="G37" s="58">
        <v>0.22465753424657534</v>
      </c>
      <c r="H37" s="58">
        <v>4.558904109589041</v>
      </c>
      <c r="I37" s="58">
        <v>138.25479452054793</v>
      </c>
      <c r="J37" s="58">
        <v>0.5205479452054794</v>
      </c>
      <c r="K37" s="58">
        <v>0.46301369863013697</v>
      </c>
      <c r="L37" s="58">
        <v>0.32602739726027397</v>
      </c>
      <c r="M37" s="58">
        <v>0.5205479452054794</v>
      </c>
      <c r="N37" s="58">
        <v>161.74520547945207</v>
      </c>
      <c r="O37" s="58">
        <v>1.9616438356164383</v>
      </c>
      <c r="P37" s="58">
        <v>163.7068493150685</v>
      </c>
    </row>
    <row r="38" spans="2:16" s="54" customFormat="1" ht="15" customHeight="1">
      <c r="B38" s="57" t="s">
        <v>27</v>
      </c>
      <c r="C38" s="58">
        <v>0.23013698630136986</v>
      </c>
      <c r="D38" s="58">
        <v>0.5315068493150685</v>
      </c>
      <c r="E38" s="58">
        <v>0.06027397260273973</v>
      </c>
      <c r="F38" s="58">
        <v>0.010958904109589041</v>
      </c>
      <c r="G38" s="58">
        <v>0</v>
      </c>
      <c r="H38" s="58">
        <v>0.2054794520547945</v>
      </c>
      <c r="I38" s="58">
        <v>0.10410958904109589</v>
      </c>
      <c r="J38" s="58">
        <v>41.723287671232875</v>
      </c>
      <c r="K38" s="58">
        <v>0</v>
      </c>
      <c r="L38" s="58">
        <v>2.0657534246575344</v>
      </c>
      <c r="M38" s="58">
        <v>0.03561643835616438</v>
      </c>
      <c r="N38" s="58">
        <v>44.967123287671235</v>
      </c>
      <c r="O38" s="58">
        <v>1.2027397260273973</v>
      </c>
      <c r="P38" s="58">
        <v>46.16986301369863</v>
      </c>
    </row>
    <row r="39" spans="2:16" s="54" customFormat="1" ht="15" customHeight="1">
      <c r="B39" s="57" t="s">
        <v>111</v>
      </c>
      <c r="C39" s="58">
        <v>0.049315068493150684</v>
      </c>
      <c r="D39" s="58">
        <v>0.00821917808219178</v>
      </c>
      <c r="E39" s="58">
        <v>0</v>
      </c>
      <c r="F39" s="58">
        <v>0.0684931506849315</v>
      </c>
      <c r="G39" s="58">
        <v>0.22465753424657534</v>
      </c>
      <c r="H39" s="58">
        <v>0.25205479452054796</v>
      </c>
      <c r="I39" s="58">
        <v>0.08767123287671233</v>
      </c>
      <c r="J39" s="58">
        <v>0</v>
      </c>
      <c r="K39" s="58">
        <v>36.967123287671235</v>
      </c>
      <c r="L39" s="58">
        <v>0.1643835616438356</v>
      </c>
      <c r="M39" s="58">
        <v>0.0027397260273972603</v>
      </c>
      <c r="N39" s="58">
        <v>37.824657534246576</v>
      </c>
      <c r="O39" s="58">
        <v>0.0547945205479452</v>
      </c>
      <c r="P39" s="58">
        <v>37.87945205479452</v>
      </c>
    </row>
    <row r="40" spans="2:16" s="54" customFormat="1" ht="15" customHeight="1">
      <c r="B40" s="57" t="s">
        <v>113</v>
      </c>
      <c r="C40" s="58">
        <v>0</v>
      </c>
      <c r="D40" s="58">
        <v>0</v>
      </c>
      <c r="E40" s="58">
        <v>0</v>
      </c>
      <c r="F40" s="58">
        <v>0</v>
      </c>
      <c r="G40" s="58">
        <v>0</v>
      </c>
      <c r="H40" s="58">
        <v>0</v>
      </c>
      <c r="I40" s="58">
        <v>0</v>
      </c>
      <c r="J40" s="58">
        <v>0</v>
      </c>
      <c r="K40" s="58">
        <v>0</v>
      </c>
      <c r="L40" s="58">
        <v>0</v>
      </c>
      <c r="M40" s="58">
        <v>0</v>
      </c>
      <c r="N40" s="58">
        <v>0</v>
      </c>
      <c r="O40" s="58">
        <v>0</v>
      </c>
      <c r="P40" s="58">
        <v>0</v>
      </c>
    </row>
    <row r="41" spans="2:16" s="54" customFormat="1" ht="15" customHeight="1">
      <c r="B41" s="57" t="s">
        <v>33</v>
      </c>
      <c r="C41" s="58">
        <v>26.635616438356163</v>
      </c>
      <c r="D41" s="58">
        <v>5.126027397260274</v>
      </c>
      <c r="E41" s="58">
        <v>22.457534246575342</v>
      </c>
      <c r="F41" s="58">
        <v>0.28493150684931506</v>
      </c>
      <c r="G41" s="58">
        <v>0.16986301369863013</v>
      </c>
      <c r="H41" s="58">
        <v>40.95342465753425</v>
      </c>
      <c r="I41" s="58">
        <v>6.298630136986302</v>
      </c>
      <c r="J41" s="58">
        <v>0.6410958904109589</v>
      </c>
      <c r="K41" s="58">
        <v>0.27671232876712326</v>
      </c>
      <c r="L41" s="58">
        <v>0.4520547945205479</v>
      </c>
      <c r="M41" s="58">
        <v>14.583561643835617</v>
      </c>
      <c r="N41" s="58">
        <v>117.87945205479453</v>
      </c>
      <c r="O41" s="58">
        <v>0</v>
      </c>
      <c r="P41" s="58">
        <v>117.87945205479453</v>
      </c>
    </row>
    <row r="42" spans="2:16" s="54" customFormat="1" ht="15" customHeight="1">
      <c r="B42" s="57" t="s">
        <v>14</v>
      </c>
      <c r="C42" s="58">
        <v>228.6958904109589</v>
      </c>
      <c r="D42" s="58">
        <v>256.5671232876712</v>
      </c>
      <c r="E42" s="58">
        <v>130.54246575342466</v>
      </c>
      <c r="F42" s="58">
        <v>52.726027397260275</v>
      </c>
      <c r="G42" s="58">
        <v>29.202739726027396</v>
      </c>
      <c r="H42" s="58">
        <v>220.586301369863</v>
      </c>
      <c r="I42" s="58">
        <v>184.1972602739726</v>
      </c>
      <c r="J42" s="58">
        <v>66.97808219178083</v>
      </c>
      <c r="K42" s="58">
        <v>50.73698630136986</v>
      </c>
      <c r="L42" s="58">
        <v>10.427397260273972</v>
      </c>
      <c r="M42" s="58">
        <v>16.926027397260274</v>
      </c>
      <c r="N42" s="58">
        <v>1247.5863013698631</v>
      </c>
      <c r="O42" s="58">
        <v>26.339726027397262</v>
      </c>
      <c r="P42" s="58">
        <v>1273.9260273972602</v>
      </c>
    </row>
    <row r="43" spans="2:16" s="54" customFormat="1" ht="12.75">
      <c r="B43" s="66" t="s">
        <v>161</v>
      </c>
      <c r="C43" s="61"/>
      <c r="D43" s="61"/>
      <c r="E43" s="61"/>
      <c r="F43" s="61"/>
      <c r="G43" s="61"/>
      <c r="H43" s="61"/>
      <c r="I43" s="61"/>
      <c r="J43" s="61"/>
      <c r="K43" s="61"/>
      <c r="L43" s="61"/>
      <c r="M43" s="61"/>
      <c r="N43" s="61"/>
      <c r="O43" s="61"/>
      <c r="P43" s="61"/>
    </row>
    <row r="44" s="62" customFormat="1" ht="12.75"/>
    <row r="45" s="62" customFormat="1" ht="12.75">
      <c r="B45" s="90" t="s">
        <v>201</v>
      </c>
    </row>
    <row r="46" s="62" customFormat="1" ht="12.75"/>
    <row r="47" s="62" customFormat="1" ht="12.75"/>
    <row r="48" s="62" customFormat="1" ht="12.75"/>
    <row r="49" s="54" customFormat="1" ht="12.75"/>
    <row r="50" spans="1:16" s="54" customFormat="1" ht="15.75">
      <c r="A50" s="64"/>
      <c r="B50" s="173" t="s">
        <v>164</v>
      </c>
      <c r="C50" s="173"/>
      <c r="D50" s="173"/>
      <c r="E50" s="173"/>
      <c r="F50" s="173"/>
      <c r="G50" s="173"/>
      <c r="H50" s="173"/>
      <c r="I50" s="173"/>
      <c r="J50" s="173"/>
      <c r="K50" s="173"/>
      <c r="L50" s="173"/>
      <c r="M50" s="173"/>
      <c r="N50" s="173"/>
      <c r="O50" s="173"/>
      <c r="P50" s="173"/>
    </row>
    <row r="51" s="54" customFormat="1" ht="12.75"/>
    <row r="52" spans="2:16" s="54" customFormat="1" ht="12.75" customHeight="1">
      <c r="B52" s="170"/>
      <c r="C52" s="172" t="s">
        <v>31</v>
      </c>
      <c r="D52" s="172"/>
      <c r="E52" s="172"/>
      <c r="F52" s="172"/>
      <c r="G52" s="172"/>
      <c r="H52" s="172"/>
      <c r="I52" s="172"/>
      <c r="J52" s="172"/>
      <c r="K52" s="172"/>
      <c r="L52" s="172"/>
      <c r="M52" s="172"/>
      <c r="N52" s="174" t="s">
        <v>34</v>
      </c>
      <c r="O52" s="174" t="s">
        <v>32</v>
      </c>
      <c r="P52" s="172" t="s">
        <v>14</v>
      </c>
    </row>
    <row r="53" spans="2:16" s="54" customFormat="1" ht="12.75">
      <c r="B53" s="171"/>
      <c r="C53" s="55" t="s">
        <v>15</v>
      </c>
      <c r="D53" s="55" t="s">
        <v>16</v>
      </c>
      <c r="E53" s="55" t="s">
        <v>17</v>
      </c>
      <c r="F53" s="55" t="s">
        <v>18</v>
      </c>
      <c r="G53" s="55" t="s">
        <v>19</v>
      </c>
      <c r="H53" s="55" t="s">
        <v>20</v>
      </c>
      <c r="I53" s="55" t="s">
        <v>21</v>
      </c>
      <c r="J53" s="55" t="s">
        <v>22</v>
      </c>
      <c r="K53" s="55" t="s">
        <v>23</v>
      </c>
      <c r="L53" s="55">
        <v>88</v>
      </c>
      <c r="M53" s="55">
        <v>99</v>
      </c>
      <c r="N53" s="175"/>
      <c r="O53" s="175"/>
      <c r="P53" s="172"/>
    </row>
    <row r="54" spans="2:16" s="54" customFormat="1" ht="15" customHeight="1">
      <c r="B54" s="57" t="s">
        <v>24</v>
      </c>
      <c r="C54" s="58">
        <v>169.96438356164384</v>
      </c>
      <c r="D54" s="58">
        <v>11.227397260273973</v>
      </c>
      <c r="E54" s="58">
        <v>14.605479452054794</v>
      </c>
      <c r="F54" s="58">
        <v>16.578082191780823</v>
      </c>
      <c r="G54" s="58">
        <v>7.487671232876712</v>
      </c>
      <c r="H54" s="58">
        <v>15.054794520547945</v>
      </c>
      <c r="I54" s="58">
        <v>20.778082191780822</v>
      </c>
      <c r="J54" s="58">
        <v>4.868493150684931</v>
      </c>
      <c r="K54" s="58">
        <v>3.6410958904109587</v>
      </c>
      <c r="L54" s="58">
        <v>3.7616438356164386</v>
      </c>
      <c r="M54" s="58">
        <v>0.3315068493150685</v>
      </c>
      <c r="N54" s="58">
        <v>268.2986301369863</v>
      </c>
      <c r="O54" s="58">
        <v>5.6219178082191785</v>
      </c>
      <c r="P54" s="58">
        <v>273.9205479452055</v>
      </c>
    </row>
    <row r="55" spans="2:16" s="54" customFormat="1" ht="15" customHeight="1">
      <c r="B55" s="59" t="s">
        <v>166</v>
      </c>
      <c r="C55" s="58">
        <v>1.263013698630137</v>
      </c>
      <c r="D55" s="58">
        <v>226.22465753424657</v>
      </c>
      <c r="E55" s="58">
        <v>0.3780821917808219</v>
      </c>
      <c r="F55" s="58">
        <v>0.043835616438356165</v>
      </c>
      <c r="G55" s="58">
        <v>0.22465753424657534</v>
      </c>
      <c r="H55" s="58">
        <v>0.3506849315068493</v>
      </c>
      <c r="I55" s="58">
        <v>0.8438356164383561</v>
      </c>
      <c r="J55" s="58">
        <v>19.273972602739725</v>
      </c>
      <c r="K55" s="58">
        <v>0.18356164383561643</v>
      </c>
      <c r="L55" s="58">
        <v>3.293150684931507</v>
      </c>
      <c r="M55" s="58">
        <v>0.3780821917808219</v>
      </c>
      <c r="N55" s="58">
        <v>252.45753424657534</v>
      </c>
      <c r="O55" s="58">
        <v>7.463013698630137</v>
      </c>
      <c r="P55" s="58">
        <v>259.9205479452055</v>
      </c>
    </row>
    <row r="56" spans="2:16" s="54" customFormat="1" ht="15" customHeight="1">
      <c r="B56" s="57" t="s">
        <v>28</v>
      </c>
      <c r="C56" s="58">
        <v>0.38904109589041097</v>
      </c>
      <c r="D56" s="58">
        <v>0.1589041095890411</v>
      </c>
      <c r="E56" s="58">
        <v>78.7095890410959</v>
      </c>
      <c r="F56" s="58">
        <v>0.0027397260273972603</v>
      </c>
      <c r="G56" s="58">
        <v>0.021917808219178082</v>
      </c>
      <c r="H56" s="58">
        <v>0.07945205479452055</v>
      </c>
      <c r="I56" s="58">
        <v>0.21095890410958903</v>
      </c>
      <c r="J56" s="58">
        <v>0.10136986301369863</v>
      </c>
      <c r="K56" s="58">
        <v>0</v>
      </c>
      <c r="L56" s="58">
        <v>0.4712328767123288</v>
      </c>
      <c r="M56" s="58">
        <v>0.1589041095890411</v>
      </c>
      <c r="N56" s="58">
        <v>80.30410958904109</v>
      </c>
      <c r="O56" s="58">
        <v>1.5643835616438355</v>
      </c>
      <c r="P56" s="58">
        <v>81.86849315068493</v>
      </c>
    </row>
    <row r="57" spans="2:16" s="54" customFormat="1" ht="15" customHeight="1">
      <c r="B57" s="57" t="s">
        <v>29</v>
      </c>
      <c r="C57" s="58">
        <v>0.11232876712328767</v>
      </c>
      <c r="D57" s="58">
        <v>0.07671232876712329</v>
      </c>
      <c r="E57" s="58">
        <v>0.03561643835616438</v>
      </c>
      <c r="F57" s="58">
        <v>32.11232876712329</v>
      </c>
      <c r="G57" s="58">
        <v>0</v>
      </c>
      <c r="H57" s="58">
        <v>0.0273972602739726</v>
      </c>
      <c r="I57" s="58">
        <v>0.16712328767123288</v>
      </c>
      <c r="J57" s="58">
        <v>0.021917808219178082</v>
      </c>
      <c r="K57" s="58">
        <v>0.06301369863013699</v>
      </c>
      <c r="L57" s="58">
        <v>0.7616438356164383</v>
      </c>
      <c r="M57" s="58">
        <v>0</v>
      </c>
      <c r="N57" s="58">
        <v>33.37808219178082</v>
      </c>
      <c r="O57" s="58">
        <v>0.1589041095890411</v>
      </c>
      <c r="P57" s="58">
        <v>33.536986301369865</v>
      </c>
    </row>
    <row r="58" spans="2:16" s="54" customFormat="1" ht="15" customHeight="1">
      <c r="B58" s="57" t="s">
        <v>30</v>
      </c>
      <c r="C58" s="58">
        <v>0.043835616438356165</v>
      </c>
      <c r="D58" s="58">
        <v>0</v>
      </c>
      <c r="E58" s="58">
        <v>0.0547945205479452</v>
      </c>
      <c r="F58" s="58">
        <v>0</v>
      </c>
      <c r="G58" s="58">
        <v>25.46849315068493</v>
      </c>
      <c r="H58" s="58">
        <v>0.10684931506849316</v>
      </c>
      <c r="I58" s="58">
        <v>0</v>
      </c>
      <c r="J58" s="58">
        <v>0</v>
      </c>
      <c r="K58" s="58">
        <v>0.019178082191780823</v>
      </c>
      <c r="L58" s="58">
        <v>0.07945205479452055</v>
      </c>
      <c r="M58" s="58">
        <v>0</v>
      </c>
      <c r="N58" s="58">
        <v>25.77260273972603</v>
      </c>
      <c r="O58" s="58">
        <v>0.16164383561643836</v>
      </c>
      <c r="P58" s="58">
        <v>25.934246575342467</v>
      </c>
    </row>
    <row r="59" spans="2:16" s="54" customFormat="1" ht="15" customHeight="1">
      <c r="B59" s="57" t="s">
        <v>25</v>
      </c>
      <c r="C59" s="58">
        <v>10.61917808219178</v>
      </c>
      <c r="D59" s="58">
        <v>1.6575342465753424</v>
      </c>
      <c r="E59" s="58">
        <v>1.643835616438356</v>
      </c>
      <c r="F59" s="58">
        <v>1.8082191780821917</v>
      </c>
      <c r="G59" s="58">
        <v>0.7671232876712328</v>
      </c>
      <c r="H59" s="58">
        <v>163.82465753424657</v>
      </c>
      <c r="I59" s="58">
        <v>17.164383561643834</v>
      </c>
      <c r="J59" s="58">
        <v>1.2</v>
      </c>
      <c r="K59" s="58">
        <v>8.367123287671232</v>
      </c>
      <c r="L59" s="58">
        <v>0.8684931506849315</v>
      </c>
      <c r="M59" s="58">
        <v>0.9123287671232877</v>
      </c>
      <c r="N59" s="58">
        <v>208.83287671232875</v>
      </c>
      <c r="O59" s="58">
        <v>1.0027397260273974</v>
      </c>
      <c r="P59" s="58">
        <v>209.83561643835617</v>
      </c>
    </row>
    <row r="60" spans="2:16" s="54" customFormat="1" ht="15" customHeight="1">
      <c r="B60" s="57" t="s">
        <v>80</v>
      </c>
      <c r="C60" s="58">
        <v>5.183561643835616</v>
      </c>
      <c r="D60" s="58">
        <v>1.7013698630136986</v>
      </c>
      <c r="E60" s="58">
        <v>0.2</v>
      </c>
      <c r="F60" s="58">
        <v>0.589041095890411</v>
      </c>
      <c r="G60" s="58">
        <v>0.4465753424657534</v>
      </c>
      <c r="H60" s="58">
        <v>7.96986301369863</v>
      </c>
      <c r="I60" s="58">
        <v>141.53972602739725</v>
      </c>
      <c r="J60" s="58">
        <v>0.7972602739726027</v>
      </c>
      <c r="K60" s="58">
        <v>0.4684931506849315</v>
      </c>
      <c r="L60" s="58">
        <v>0.4931506849315068</v>
      </c>
      <c r="M60" s="58">
        <v>0.5315068493150685</v>
      </c>
      <c r="N60" s="58">
        <v>159.92054794520547</v>
      </c>
      <c r="O60" s="58">
        <v>1.2547945205479452</v>
      </c>
      <c r="P60" s="58">
        <v>161.17534246575343</v>
      </c>
    </row>
    <row r="61" spans="2:16" s="54" customFormat="1" ht="15" customHeight="1">
      <c r="B61" s="57" t="s">
        <v>27</v>
      </c>
      <c r="C61" s="58">
        <v>0.27945205479452057</v>
      </c>
      <c r="D61" s="58">
        <v>0.29863013698630136</v>
      </c>
      <c r="E61" s="58">
        <v>0.06301369863013699</v>
      </c>
      <c r="F61" s="58">
        <v>0.024657534246575342</v>
      </c>
      <c r="G61" s="58">
        <v>0.038356164383561646</v>
      </c>
      <c r="H61" s="58">
        <v>0.10684931506849316</v>
      </c>
      <c r="I61" s="58">
        <v>0.0684931506849315</v>
      </c>
      <c r="J61" s="58">
        <v>43.54246575342466</v>
      </c>
      <c r="K61" s="58">
        <v>0.0136986301369863</v>
      </c>
      <c r="L61" s="58">
        <v>2.043835616438356</v>
      </c>
      <c r="M61" s="58">
        <v>0</v>
      </c>
      <c r="N61" s="58">
        <v>46.47945205479452</v>
      </c>
      <c r="O61" s="58">
        <v>0.6657534246575343</v>
      </c>
      <c r="P61" s="58">
        <v>47.14520547945205</v>
      </c>
    </row>
    <row r="62" spans="2:16" s="54" customFormat="1" ht="15" customHeight="1">
      <c r="B62" s="57" t="s">
        <v>111</v>
      </c>
      <c r="C62" s="58">
        <v>0.010958904109589041</v>
      </c>
      <c r="D62" s="58">
        <v>0</v>
      </c>
      <c r="E62" s="58">
        <v>0.021917808219178082</v>
      </c>
      <c r="F62" s="58">
        <v>0</v>
      </c>
      <c r="G62" s="58">
        <v>0.08767123287671233</v>
      </c>
      <c r="H62" s="58">
        <v>0.019178082191780823</v>
      </c>
      <c r="I62" s="58">
        <v>0.1589041095890411</v>
      </c>
      <c r="J62" s="58">
        <v>0</v>
      </c>
      <c r="K62" s="58">
        <v>39.87123287671233</v>
      </c>
      <c r="L62" s="58">
        <v>0.14794520547945206</v>
      </c>
      <c r="M62" s="58">
        <v>0.07945205479452055</v>
      </c>
      <c r="N62" s="58">
        <v>40.397260273972606</v>
      </c>
      <c r="O62" s="58">
        <v>0.0027397260273972603</v>
      </c>
      <c r="P62" s="58">
        <v>40.4</v>
      </c>
    </row>
    <row r="63" spans="2:16" s="54" customFormat="1" ht="15" customHeight="1">
      <c r="B63" s="57" t="s">
        <v>113</v>
      </c>
      <c r="C63" s="58">
        <v>0</v>
      </c>
      <c r="D63" s="58">
        <v>0</v>
      </c>
      <c r="E63" s="58">
        <v>0</v>
      </c>
      <c r="F63" s="58">
        <v>0</v>
      </c>
      <c r="G63" s="58">
        <v>0</v>
      </c>
      <c r="H63" s="58">
        <v>0</v>
      </c>
      <c r="I63" s="58">
        <v>0</v>
      </c>
      <c r="J63" s="58">
        <v>0</v>
      </c>
      <c r="K63" s="58">
        <v>0</v>
      </c>
      <c r="L63" s="58">
        <v>0</v>
      </c>
      <c r="M63" s="58">
        <v>0</v>
      </c>
      <c r="N63" s="58">
        <v>0</v>
      </c>
      <c r="O63" s="58">
        <v>0</v>
      </c>
      <c r="P63" s="58">
        <v>0</v>
      </c>
    </row>
    <row r="64" spans="2:16" s="54" customFormat="1" ht="15" customHeight="1">
      <c r="B64" s="57" t="s">
        <v>33</v>
      </c>
      <c r="C64" s="58">
        <v>27.96164383561644</v>
      </c>
      <c r="D64" s="58">
        <v>3.3643835616438356</v>
      </c>
      <c r="E64" s="58">
        <v>22.613698630136987</v>
      </c>
      <c r="F64" s="58">
        <v>0.7643835616438356</v>
      </c>
      <c r="G64" s="58">
        <v>0.10410958904109589</v>
      </c>
      <c r="H64" s="58">
        <v>34.81369863013698</v>
      </c>
      <c r="I64" s="58">
        <v>4.83013698630137</v>
      </c>
      <c r="J64" s="58">
        <v>0.3726027397260274</v>
      </c>
      <c r="K64" s="58">
        <v>0.1780821917808219</v>
      </c>
      <c r="L64" s="58">
        <v>0.5534246575342465</v>
      </c>
      <c r="M64" s="58">
        <v>11.43013698630137</v>
      </c>
      <c r="N64" s="58">
        <v>106.98630136986301</v>
      </c>
      <c r="O64" s="58">
        <v>0</v>
      </c>
      <c r="P64" s="58">
        <v>106.98630136986301</v>
      </c>
    </row>
    <row r="65" spans="2:16" s="54" customFormat="1" ht="15" customHeight="1">
      <c r="B65" s="57" t="s">
        <v>14</v>
      </c>
      <c r="C65" s="58">
        <v>215.82739726027398</v>
      </c>
      <c r="D65" s="58">
        <v>244.70958904109588</v>
      </c>
      <c r="E65" s="58">
        <v>118.32602739726028</v>
      </c>
      <c r="F65" s="58">
        <v>51.92328767123288</v>
      </c>
      <c r="G65" s="58">
        <v>34.64657534246575</v>
      </c>
      <c r="H65" s="58">
        <v>222.35342465753425</v>
      </c>
      <c r="I65" s="58">
        <v>185.76164383561644</v>
      </c>
      <c r="J65" s="58">
        <v>70.17808219178082</v>
      </c>
      <c r="K65" s="58">
        <v>52.8054794520548</v>
      </c>
      <c r="L65" s="58">
        <v>12.473972602739726</v>
      </c>
      <c r="M65" s="58">
        <v>13.821917808219178</v>
      </c>
      <c r="N65" s="58">
        <v>1222.827397260274</v>
      </c>
      <c r="O65" s="58">
        <v>17.895890410958906</v>
      </c>
      <c r="P65" s="58">
        <v>1240.7232876712328</v>
      </c>
    </row>
    <row r="66" spans="2:16" s="54" customFormat="1" ht="12.75">
      <c r="B66" s="66" t="s">
        <v>161</v>
      </c>
      <c r="C66" s="61"/>
      <c r="D66" s="61"/>
      <c r="E66" s="61"/>
      <c r="F66" s="61"/>
      <c r="G66" s="61"/>
      <c r="H66" s="61"/>
      <c r="I66" s="61"/>
      <c r="J66" s="61"/>
      <c r="K66" s="61"/>
      <c r="L66" s="61"/>
      <c r="M66" s="61"/>
      <c r="N66" s="61"/>
      <c r="O66" s="61"/>
      <c r="P66" s="61"/>
    </row>
    <row r="67" s="54" customFormat="1" ht="12.75"/>
    <row r="68" s="62" customFormat="1" ht="12.75">
      <c r="B68" s="90" t="s">
        <v>201</v>
      </c>
    </row>
    <row r="69" s="62" customFormat="1" ht="12.75"/>
    <row r="70" s="62" customFormat="1" ht="12.75"/>
    <row r="71" s="62" customFormat="1" ht="12.75"/>
    <row r="72" s="54" customFormat="1" ht="12.75"/>
    <row r="73" spans="1:16" s="54" customFormat="1" ht="15.75">
      <c r="A73" s="64"/>
      <c r="B73" s="173" t="s">
        <v>165</v>
      </c>
      <c r="C73" s="173"/>
      <c r="D73" s="173"/>
      <c r="E73" s="173"/>
      <c r="F73" s="173"/>
      <c r="G73" s="173"/>
      <c r="H73" s="173"/>
      <c r="I73" s="173"/>
      <c r="J73" s="173"/>
      <c r="K73" s="173"/>
      <c r="L73" s="173"/>
      <c r="M73" s="173"/>
      <c r="N73" s="173"/>
      <c r="O73" s="173"/>
      <c r="P73" s="173"/>
    </row>
    <row r="74" s="54" customFormat="1" ht="12.75"/>
    <row r="75" spans="2:16" s="54" customFormat="1" ht="12.75" customHeight="1">
      <c r="B75" s="170"/>
      <c r="C75" s="172" t="s">
        <v>31</v>
      </c>
      <c r="D75" s="172"/>
      <c r="E75" s="172"/>
      <c r="F75" s="172"/>
      <c r="G75" s="172"/>
      <c r="H75" s="172"/>
      <c r="I75" s="172"/>
      <c r="J75" s="172"/>
      <c r="K75" s="172"/>
      <c r="L75" s="172"/>
      <c r="M75" s="172"/>
      <c r="N75" s="174" t="s">
        <v>34</v>
      </c>
      <c r="O75" s="174" t="s">
        <v>32</v>
      </c>
      <c r="P75" s="172" t="s">
        <v>14</v>
      </c>
    </row>
    <row r="76" spans="2:16" s="54" customFormat="1" ht="12.75">
      <c r="B76" s="171"/>
      <c r="C76" s="55" t="s">
        <v>15</v>
      </c>
      <c r="D76" s="55" t="s">
        <v>16</v>
      </c>
      <c r="E76" s="55" t="s">
        <v>17</v>
      </c>
      <c r="F76" s="55" t="s">
        <v>18</v>
      </c>
      <c r="G76" s="55" t="s">
        <v>19</v>
      </c>
      <c r="H76" s="55" t="s">
        <v>20</v>
      </c>
      <c r="I76" s="55" t="s">
        <v>21</v>
      </c>
      <c r="J76" s="55" t="s">
        <v>22</v>
      </c>
      <c r="K76" s="55" t="s">
        <v>23</v>
      </c>
      <c r="L76" s="55">
        <v>88</v>
      </c>
      <c r="M76" s="55">
        <v>99</v>
      </c>
      <c r="N76" s="175"/>
      <c r="O76" s="175"/>
      <c r="P76" s="172"/>
    </row>
    <row r="77" spans="2:17" s="54" customFormat="1" ht="15" customHeight="1">
      <c r="B77" s="57" t="s">
        <v>24</v>
      </c>
      <c r="C77" s="58">
        <v>168.0986301369863</v>
      </c>
      <c r="D77" s="58">
        <v>10.263013698630138</v>
      </c>
      <c r="E77" s="58">
        <v>18.684931506849313</v>
      </c>
      <c r="F77" s="58">
        <v>13.616438356164384</v>
      </c>
      <c r="G77" s="58">
        <v>7.241095890410959</v>
      </c>
      <c r="H77" s="58">
        <v>13.860273972602739</v>
      </c>
      <c r="I77" s="58">
        <v>18.043835616438358</v>
      </c>
      <c r="J77" s="58">
        <v>4.5917808219178085</v>
      </c>
      <c r="K77" s="58">
        <v>3.361643835616438</v>
      </c>
      <c r="L77" s="58">
        <v>3.1726027397260275</v>
      </c>
      <c r="M77" s="58">
        <v>0.40273972602739727</v>
      </c>
      <c r="N77" s="58">
        <v>261.33698630136985</v>
      </c>
      <c r="O77" s="58">
        <v>5.1068493150684935</v>
      </c>
      <c r="P77" s="58">
        <v>266.4438356164384</v>
      </c>
      <c r="Q77"/>
    </row>
    <row r="78" spans="2:17" s="54" customFormat="1" ht="15" customHeight="1">
      <c r="B78" s="59" t="s">
        <v>166</v>
      </c>
      <c r="C78" s="58">
        <v>1.356164383561644</v>
      </c>
      <c r="D78" s="58">
        <v>242.11780821917807</v>
      </c>
      <c r="E78" s="58">
        <v>2.213698630136986</v>
      </c>
      <c r="F78" s="58">
        <v>0.0136986301369863</v>
      </c>
      <c r="G78" s="58">
        <v>0.19452054794520549</v>
      </c>
      <c r="H78" s="58">
        <v>0.4328767123287671</v>
      </c>
      <c r="I78" s="58">
        <v>0.23835616438356164</v>
      </c>
      <c r="J78" s="58">
        <v>12.819178082191781</v>
      </c>
      <c r="K78" s="58">
        <v>0.024657534246575342</v>
      </c>
      <c r="L78" s="58">
        <v>2.756164383561644</v>
      </c>
      <c r="M78" s="58">
        <v>0.19726027397260273</v>
      </c>
      <c r="N78" s="58">
        <v>262.3643835616438</v>
      </c>
      <c r="O78" s="58">
        <v>6.945205479452055</v>
      </c>
      <c r="P78" s="58">
        <v>269.3095890410959</v>
      </c>
      <c r="Q78"/>
    </row>
    <row r="79" spans="1:17" s="54" customFormat="1" ht="15" customHeight="1">
      <c r="A79" s="98"/>
      <c r="B79" s="57" t="s">
        <v>28</v>
      </c>
      <c r="C79" s="58">
        <v>0.4602739726027397</v>
      </c>
      <c r="D79" s="58">
        <v>0.2</v>
      </c>
      <c r="E79" s="58">
        <v>70.9945205479452</v>
      </c>
      <c r="F79" s="58">
        <v>0</v>
      </c>
      <c r="G79" s="58">
        <v>0.052054794520547946</v>
      </c>
      <c r="H79" s="58">
        <v>0.1178082191780822</v>
      </c>
      <c r="I79" s="58">
        <v>0.09041095890410959</v>
      </c>
      <c r="J79" s="58">
        <v>0.0136986301369863</v>
      </c>
      <c r="K79" s="58">
        <v>0</v>
      </c>
      <c r="L79" s="58">
        <v>0.34794520547945207</v>
      </c>
      <c r="M79" s="58">
        <v>0.03287671232876712</v>
      </c>
      <c r="N79" s="58">
        <v>72.30958904109589</v>
      </c>
      <c r="O79" s="58">
        <v>1.5972602739726027</v>
      </c>
      <c r="P79" s="58">
        <v>73.9068493150685</v>
      </c>
      <c r="Q79"/>
    </row>
    <row r="80" spans="2:17" s="54" customFormat="1" ht="15" customHeight="1">
      <c r="B80" s="57" t="s">
        <v>29</v>
      </c>
      <c r="C80" s="58">
        <v>0.1917808219178082</v>
      </c>
      <c r="D80" s="58">
        <v>0.15342465753424658</v>
      </c>
      <c r="E80" s="58">
        <v>0.3561643835616438</v>
      </c>
      <c r="F80" s="58">
        <v>36.16438356164384</v>
      </c>
      <c r="G80" s="58">
        <v>0</v>
      </c>
      <c r="H80" s="58">
        <v>0.136986301369863</v>
      </c>
      <c r="I80" s="58">
        <v>0.13972602739726028</v>
      </c>
      <c r="J80" s="58">
        <v>0.0273972602739726</v>
      </c>
      <c r="K80" s="58">
        <v>0</v>
      </c>
      <c r="L80" s="58">
        <v>0.8849315068493151</v>
      </c>
      <c r="M80" s="58">
        <v>0</v>
      </c>
      <c r="N80" s="58">
        <v>38.054794520547944</v>
      </c>
      <c r="O80" s="58">
        <v>0.15342465753424658</v>
      </c>
      <c r="P80" s="58">
        <v>38.20821917808219</v>
      </c>
      <c r="Q80"/>
    </row>
    <row r="81" spans="2:17" s="54" customFormat="1" ht="15" customHeight="1">
      <c r="B81" s="57" t="s">
        <v>30</v>
      </c>
      <c r="C81" s="58">
        <v>0.043835616438356165</v>
      </c>
      <c r="D81" s="58">
        <v>0.0547945205479452</v>
      </c>
      <c r="E81" s="58">
        <v>0.00821917808219178</v>
      </c>
      <c r="F81" s="58">
        <v>0</v>
      </c>
      <c r="G81" s="58">
        <v>26.69041095890411</v>
      </c>
      <c r="H81" s="58">
        <v>0.1095890410958904</v>
      </c>
      <c r="I81" s="58">
        <v>0.01643835616438356</v>
      </c>
      <c r="J81" s="58">
        <v>0.0684931506849315</v>
      </c>
      <c r="K81" s="58">
        <v>0</v>
      </c>
      <c r="L81" s="58">
        <v>0.14794520547945206</v>
      </c>
      <c r="M81" s="58">
        <v>0</v>
      </c>
      <c r="N81" s="58">
        <v>27.13972602739726</v>
      </c>
      <c r="O81" s="58">
        <v>0.20821917808219179</v>
      </c>
      <c r="P81" s="58">
        <v>27.34794520547945</v>
      </c>
      <c r="Q81"/>
    </row>
    <row r="82" spans="2:17" s="54" customFormat="1" ht="15" customHeight="1">
      <c r="B82" s="57" t="s">
        <v>25</v>
      </c>
      <c r="C82" s="58">
        <v>3.8438356164383563</v>
      </c>
      <c r="D82" s="58">
        <v>2.1452054794520548</v>
      </c>
      <c r="E82" s="58">
        <v>2.5123287671232877</v>
      </c>
      <c r="F82" s="58">
        <v>2.3068493150684932</v>
      </c>
      <c r="G82" s="58">
        <v>0.936986301369863</v>
      </c>
      <c r="H82" s="58">
        <v>166.47671232876712</v>
      </c>
      <c r="I82" s="58">
        <v>15.693150684931506</v>
      </c>
      <c r="J82" s="58">
        <v>1.1479452054794521</v>
      </c>
      <c r="K82" s="58">
        <v>9.147945205479452</v>
      </c>
      <c r="L82" s="58">
        <v>0.8602739726027397</v>
      </c>
      <c r="M82" s="58">
        <v>0.3315068493150685</v>
      </c>
      <c r="N82" s="58">
        <v>205.4027397260274</v>
      </c>
      <c r="O82" s="58">
        <v>1.978082191780822</v>
      </c>
      <c r="P82" s="58">
        <v>207.38082191780822</v>
      </c>
      <c r="Q82"/>
    </row>
    <row r="83" spans="2:17" s="54" customFormat="1" ht="15" customHeight="1">
      <c r="B83" s="57" t="s">
        <v>80</v>
      </c>
      <c r="C83" s="58">
        <v>3.7013698630136984</v>
      </c>
      <c r="D83" s="58">
        <v>1.1123287671232878</v>
      </c>
      <c r="E83" s="58">
        <v>1</v>
      </c>
      <c r="F83" s="58">
        <v>0.5095890410958904</v>
      </c>
      <c r="G83" s="58">
        <v>0.4958904109589041</v>
      </c>
      <c r="H83" s="58">
        <v>5.052054794520548</v>
      </c>
      <c r="I83" s="58">
        <v>138.27397260273972</v>
      </c>
      <c r="J83" s="58">
        <v>0.37534246575342467</v>
      </c>
      <c r="K83" s="58">
        <v>0.39452054794520547</v>
      </c>
      <c r="L83" s="58">
        <v>0.589041095890411</v>
      </c>
      <c r="M83" s="58">
        <v>0.20273972602739726</v>
      </c>
      <c r="N83" s="58">
        <v>151.7068493150685</v>
      </c>
      <c r="O83" s="58">
        <v>1.2986301369863014</v>
      </c>
      <c r="P83" s="58">
        <v>153.0054794520548</v>
      </c>
      <c r="Q83"/>
    </row>
    <row r="84" spans="2:17" s="54" customFormat="1" ht="15" customHeight="1">
      <c r="B84" s="57" t="s">
        <v>27</v>
      </c>
      <c r="C84" s="58">
        <v>0.5068493150684932</v>
      </c>
      <c r="D84" s="58">
        <v>0.5917808219178082</v>
      </c>
      <c r="E84" s="58">
        <v>0.2547945205479452</v>
      </c>
      <c r="F84" s="58">
        <v>0.0273972602739726</v>
      </c>
      <c r="G84" s="58">
        <v>0</v>
      </c>
      <c r="H84" s="58">
        <v>0.17534246575342466</v>
      </c>
      <c r="I84" s="58">
        <v>0.2</v>
      </c>
      <c r="J84" s="58">
        <v>52.84109589041096</v>
      </c>
      <c r="K84" s="58">
        <v>0.057534246575342465</v>
      </c>
      <c r="L84" s="58">
        <v>2.328767123287671</v>
      </c>
      <c r="M84" s="58">
        <v>0.0410958904109589</v>
      </c>
      <c r="N84" s="58">
        <v>57.02465753424657</v>
      </c>
      <c r="O84" s="58">
        <v>1.6958904109589041</v>
      </c>
      <c r="P84" s="58">
        <v>58.72054794520548</v>
      </c>
      <c r="Q84"/>
    </row>
    <row r="85" spans="2:17" s="54" customFormat="1" ht="15" customHeight="1">
      <c r="B85" s="57" t="s">
        <v>111</v>
      </c>
      <c r="C85" s="58">
        <v>0.049315068493150684</v>
      </c>
      <c r="D85" s="58">
        <v>0</v>
      </c>
      <c r="E85" s="58">
        <v>0.3150684931506849</v>
      </c>
      <c r="F85" s="58">
        <v>0</v>
      </c>
      <c r="G85" s="58">
        <v>0.07671232876712329</v>
      </c>
      <c r="H85" s="58">
        <v>0.15616438356164383</v>
      </c>
      <c r="I85" s="58">
        <v>0.06301369863013699</v>
      </c>
      <c r="J85" s="58">
        <v>0.03287671232876712</v>
      </c>
      <c r="K85" s="58">
        <v>42.342465753424655</v>
      </c>
      <c r="L85" s="58">
        <v>0.16712328767123288</v>
      </c>
      <c r="M85" s="58">
        <v>0.00821917808219178</v>
      </c>
      <c r="N85" s="58">
        <v>43.21095890410959</v>
      </c>
      <c r="O85" s="58">
        <v>0.019178082191780823</v>
      </c>
      <c r="P85" s="58">
        <v>43.23013698630137</v>
      </c>
      <c r="Q85"/>
    </row>
    <row r="86" spans="2:17" s="54" customFormat="1" ht="15" customHeight="1">
      <c r="B86" s="57" t="s">
        <v>113</v>
      </c>
      <c r="C86" s="58">
        <v>0</v>
      </c>
      <c r="D86" s="58">
        <v>0</v>
      </c>
      <c r="E86" s="58">
        <v>0</v>
      </c>
      <c r="F86" s="58">
        <v>0</v>
      </c>
      <c r="G86" s="58">
        <v>0</v>
      </c>
      <c r="H86" s="58">
        <v>0</v>
      </c>
      <c r="I86" s="58">
        <v>0</v>
      </c>
      <c r="J86" s="58">
        <v>0</v>
      </c>
      <c r="K86" s="58">
        <v>0</v>
      </c>
      <c r="L86" s="58">
        <v>0</v>
      </c>
      <c r="M86" s="58">
        <v>0</v>
      </c>
      <c r="N86" s="58">
        <v>0</v>
      </c>
      <c r="O86" s="58">
        <v>0</v>
      </c>
      <c r="P86" s="58">
        <v>0</v>
      </c>
      <c r="Q86"/>
    </row>
    <row r="87" spans="2:17" s="54" customFormat="1" ht="15" customHeight="1">
      <c r="B87" s="57" t="s">
        <v>33</v>
      </c>
      <c r="C87" s="58">
        <v>32.31780821917808</v>
      </c>
      <c r="D87" s="58">
        <v>2.408219178082192</v>
      </c>
      <c r="E87" s="58">
        <v>25.553424657534247</v>
      </c>
      <c r="F87" s="58">
        <v>1.0328767123287672</v>
      </c>
      <c r="G87" s="58">
        <v>0.3835616438356164</v>
      </c>
      <c r="H87" s="58">
        <v>33.58904109589041</v>
      </c>
      <c r="I87" s="58">
        <v>6.564383561643836</v>
      </c>
      <c r="J87" s="58">
        <v>0.41643835616438357</v>
      </c>
      <c r="K87" s="58">
        <v>0.0958904109589041</v>
      </c>
      <c r="L87" s="58">
        <v>0.3643835616438356</v>
      </c>
      <c r="M87" s="58">
        <v>16.315068493150687</v>
      </c>
      <c r="N87" s="58">
        <v>119.04109589041096</v>
      </c>
      <c r="O87" s="58">
        <v>0</v>
      </c>
      <c r="P87" s="58">
        <v>119.04109589041096</v>
      </c>
      <c r="Q87"/>
    </row>
    <row r="88" spans="2:17" s="54" customFormat="1" ht="15" customHeight="1">
      <c r="B88" s="57" t="s">
        <v>14</v>
      </c>
      <c r="C88" s="58">
        <v>210.56986301369864</v>
      </c>
      <c r="D88" s="58">
        <v>259.04657534246576</v>
      </c>
      <c r="E88" s="58">
        <v>121.89315068493151</v>
      </c>
      <c r="F88" s="58">
        <v>53.67123287671233</v>
      </c>
      <c r="G88" s="58">
        <v>36.07123287671233</v>
      </c>
      <c r="H88" s="58">
        <v>220.1068493150685</v>
      </c>
      <c r="I88" s="58">
        <v>179.3232876712329</v>
      </c>
      <c r="J88" s="58">
        <v>72.33424657534246</v>
      </c>
      <c r="K88" s="58">
        <v>55.42465753424658</v>
      </c>
      <c r="L88" s="58">
        <v>11.61917808219178</v>
      </c>
      <c r="M88" s="58">
        <v>17.53150684931507</v>
      </c>
      <c r="N88" s="58">
        <v>1237.5917808219178</v>
      </c>
      <c r="O88" s="58">
        <v>19.002739726027396</v>
      </c>
      <c r="P88" s="58">
        <v>1256.5945205479452</v>
      </c>
      <c r="Q88"/>
    </row>
    <row r="89" spans="2:16" s="54" customFormat="1" ht="12.75">
      <c r="B89" s="66" t="s">
        <v>161</v>
      </c>
      <c r="C89" s="61"/>
      <c r="D89" s="61"/>
      <c r="E89" s="61"/>
      <c r="F89" s="61"/>
      <c r="G89" s="61"/>
      <c r="H89" s="61"/>
      <c r="I89" s="61"/>
      <c r="J89" s="61"/>
      <c r="K89" s="61"/>
      <c r="L89" s="61"/>
      <c r="M89" s="61"/>
      <c r="N89" s="61"/>
      <c r="O89" s="61"/>
      <c r="P89" s="61"/>
    </row>
    <row r="90" s="54" customFormat="1" ht="12.75"/>
    <row r="91" s="62" customFormat="1" ht="12.75">
      <c r="B91" s="90" t="s">
        <v>201</v>
      </c>
    </row>
    <row r="92" s="62" customFormat="1" ht="12.75"/>
    <row r="93" s="62" customFormat="1" ht="12.75"/>
    <row r="94" s="62" customFormat="1" ht="12.75"/>
    <row r="95" s="54" customFormat="1" ht="12.75"/>
    <row r="96" spans="1:16" s="54" customFormat="1" ht="15.75">
      <c r="A96" s="64"/>
      <c r="B96" s="173" t="s">
        <v>214</v>
      </c>
      <c r="C96" s="173"/>
      <c r="D96" s="173"/>
      <c r="E96" s="173"/>
      <c r="F96" s="173"/>
      <c r="G96" s="173"/>
      <c r="H96" s="173"/>
      <c r="I96" s="173"/>
      <c r="J96" s="173"/>
      <c r="K96" s="173"/>
      <c r="L96" s="173"/>
      <c r="M96" s="173"/>
      <c r="N96" s="173"/>
      <c r="O96" s="173"/>
      <c r="P96" s="173"/>
    </row>
    <row r="97" s="54" customFormat="1" ht="12.75"/>
    <row r="98" spans="2:16" s="54" customFormat="1" ht="12.75" customHeight="1">
      <c r="B98" s="170"/>
      <c r="C98" s="172" t="s">
        <v>31</v>
      </c>
      <c r="D98" s="172"/>
      <c r="E98" s="172"/>
      <c r="F98" s="172"/>
      <c r="G98" s="172"/>
      <c r="H98" s="172"/>
      <c r="I98" s="172"/>
      <c r="J98" s="172"/>
      <c r="K98" s="172"/>
      <c r="L98" s="172"/>
      <c r="M98" s="172"/>
      <c r="N98" s="174" t="s">
        <v>34</v>
      </c>
      <c r="O98" s="174" t="s">
        <v>32</v>
      </c>
      <c r="P98" s="172" t="s">
        <v>14</v>
      </c>
    </row>
    <row r="99" spans="2:16" s="54" customFormat="1" ht="12.75">
      <c r="B99" s="171"/>
      <c r="C99" s="55" t="s">
        <v>15</v>
      </c>
      <c r="D99" s="55" t="s">
        <v>16</v>
      </c>
      <c r="E99" s="55" t="s">
        <v>17</v>
      </c>
      <c r="F99" s="55" t="s">
        <v>18</v>
      </c>
      <c r="G99" s="55" t="s">
        <v>19</v>
      </c>
      <c r="H99" s="55" t="s">
        <v>20</v>
      </c>
      <c r="I99" s="55" t="s">
        <v>21</v>
      </c>
      <c r="J99" s="55" t="s">
        <v>22</v>
      </c>
      <c r="K99" s="55" t="s">
        <v>23</v>
      </c>
      <c r="L99" s="55">
        <v>88</v>
      </c>
      <c r="M99" s="55">
        <v>99</v>
      </c>
      <c r="N99" s="175"/>
      <c r="O99" s="175"/>
      <c r="P99" s="172"/>
    </row>
    <row r="100" spans="2:18" s="54" customFormat="1" ht="15" customHeight="1">
      <c r="B100" s="57" t="s">
        <v>24</v>
      </c>
      <c r="C100" s="58">
        <v>154.6821917808219</v>
      </c>
      <c r="D100" s="58">
        <v>7.323287671232877</v>
      </c>
      <c r="E100" s="58">
        <v>13.517808219178082</v>
      </c>
      <c r="F100" s="58">
        <v>12.76986301369863</v>
      </c>
      <c r="G100" s="58">
        <v>5.657534246575342</v>
      </c>
      <c r="H100" s="58">
        <v>12.263013698630138</v>
      </c>
      <c r="I100" s="58">
        <v>18.682191780821917</v>
      </c>
      <c r="J100" s="58">
        <v>3.747945205479452</v>
      </c>
      <c r="K100" s="58">
        <v>3.1890410958904107</v>
      </c>
      <c r="L100" s="58">
        <v>2.767123287671233</v>
      </c>
      <c r="M100" s="58">
        <v>2.8273972602739725</v>
      </c>
      <c r="N100" s="58">
        <v>237.42739726027398</v>
      </c>
      <c r="O100" s="58">
        <v>4.315068493150685</v>
      </c>
      <c r="P100" s="58">
        <v>241.74246575342465</v>
      </c>
      <c r="Q100" s="94"/>
      <c r="R100" s="36"/>
    </row>
    <row r="101" spans="2:18" s="54" customFormat="1" ht="15" customHeight="1">
      <c r="B101" s="59" t="s">
        <v>166</v>
      </c>
      <c r="C101" s="58">
        <v>0.8904109589041096</v>
      </c>
      <c r="D101" s="58">
        <v>244.186301369863</v>
      </c>
      <c r="E101" s="58">
        <v>0.3835616438356164</v>
      </c>
      <c r="F101" s="58">
        <v>0.10136986301369863</v>
      </c>
      <c r="G101" s="58">
        <v>0.04657534246575343</v>
      </c>
      <c r="H101" s="58">
        <v>0.589041095890411</v>
      </c>
      <c r="I101" s="58">
        <v>0.4575342465753425</v>
      </c>
      <c r="J101" s="58">
        <v>8.482191780821918</v>
      </c>
      <c r="K101" s="58">
        <v>0.021917808219178082</v>
      </c>
      <c r="L101" s="58">
        <v>2.117808219178082</v>
      </c>
      <c r="M101" s="58">
        <v>0.19726027397260273</v>
      </c>
      <c r="N101" s="58">
        <v>257.4739726027397</v>
      </c>
      <c r="O101" s="58">
        <v>5.761643835616439</v>
      </c>
      <c r="P101" s="58">
        <v>263.23561643835615</v>
      </c>
      <c r="Q101" s="94"/>
      <c r="R101" s="36"/>
    </row>
    <row r="102" spans="1:18" s="54" customFormat="1" ht="15" customHeight="1">
      <c r="A102" s="98"/>
      <c r="B102" s="57" t="s">
        <v>28</v>
      </c>
      <c r="C102" s="58">
        <v>0.21643835616438356</v>
      </c>
      <c r="D102" s="58">
        <v>0.18082191780821918</v>
      </c>
      <c r="E102" s="58">
        <v>75.27397260273973</v>
      </c>
      <c r="F102" s="58">
        <v>0.024657534246575342</v>
      </c>
      <c r="G102" s="58">
        <v>0.010958904109589041</v>
      </c>
      <c r="H102" s="58">
        <v>0.07671232876712329</v>
      </c>
      <c r="I102" s="58">
        <v>0.07123287671232877</v>
      </c>
      <c r="J102" s="58">
        <v>0.03287671232876712</v>
      </c>
      <c r="K102" s="58">
        <v>0</v>
      </c>
      <c r="L102" s="58">
        <v>0.5013698630136987</v>
      </c>
      <c r="M102" s="58">
        <v>0.03287671232876712</v>
      </c>
      <c r="N102" s="58">
        <v>76.42191780821918</v>
      </c>
      <c r="O102" s="58">
        <v>1.7123287671232876</v>
      </c>
      <c r="P102" s="58">
        <v>78.13424657534246</v>
      </c>
      <c r="Q102" s="94"/>
      <c r="R102" s="36"/>
    </row>
    <row r="103" spans="2:18" s="54" customFormat="1" ht="15" customHeight="1">
      <c r="B103" s="57" t="s">
        <v>29</v>
      </c>
      <c r="C103" s="58">
        <v>0.12054794520547946</v>
      </c>
      <c r="D103" s="58">
        <v>0.043835616438356165</v>
      </c>
      <c r="E103" s="58">
        <v>0.024657534246575342</v>
      </c>
      <c r="F103" s="58">
        <v>35.53972602739726</v>
      </c>
      <c r="G103" s="58">
        <v>0.019178082191780823</v>
      </c>
      <c r="H103" s="58">
        <v>0.0958904109589041</v>
      </c>
      <c r="I103" s="58">
        <v>0.07945205479452055</v>
      </c>
      <c r="J103" s="58">
        <v>0</v>
      </c>
      <c r="K103" s="58">
        <v>0</v>
      </c>
      <c r="L103" s="58">
        <v>1.2246575342465753</v>
      </c>
      <c r="M103" s="58">
        <v>0</v>
      </c>
      <c r="N103" s="58">
        <v>37.14794520547945</v>
      </c>
      <c r="O103" s="58">
        <v>0.21643835616438356</v>
      </c>
      <c r="P103" s="58">
        <v>37.364383561643834</v>
      </c>
      <c r="Q103" s="94"/>
      <c r="R103" s="36"/>
    </row>
    <row r="104" spans="2:18" s="54" customFormat="1" ht="15" customHeight="1">
      <c r="B104" s="57" t="s">
        <v>30</v>
      </c>
      <c r="C104" s="58">
        <v>0</v>
      </c>
      <c r="D104" s="58">
        <v>0</v>
      </c>
      <c r="E104" s="58">
        <v>0</v>
      </c>
      <c r="F104" s="58">
        <v>0.01643835616438356</v>
      </c>
      <c r="G104" s="58">
        <v>26.104109589041094</v>
      </c>
      <c r="H104" s="58">
        <v>0.0547945205479452</v>
      </c>
      <c r="I104" s="58">
        <v>0.005479452054794521</v>
      </c>
      <c r="J104" s="58">
        <v>0</v>
      </c>
      <c r="K104" s="58">
        <v>0</v>
      </c>
      <c r="L104" s="58">
        <v>0.06301369863013699</v>
      </c>
      <c r="M104" s="58">
        <v>0</v>
      </c>
      <c r="N104" s="58">
        <v>26.243835616438357</v>
      </c>
      <c r="O104" s="58">
        <v>0.0684931506849315</v>
      </c>
      <c r="P104" s="58">
        <v>26.312328767123287</v>
      </c>
      <c r="Q104" s="94"/>
      <c r="R104" s="36"/>
    </row>
    <row r="105" spans="2:18" s="54" customFormat="1" ht="15" customHeight="1">
      <c r="B105" s="57" t="s">
        <v>25</v>
      </c>
      <c r="C105" s="58">
        <v>3.317808219178082</v>
      </c>
      <c r="D105" s="58">
        <v>1.536986301369863</v>
      </c>
      <c r="E105" s="58">
        <v>2.767123287671233</v>
      </c>
      <c r="F105" s="58">
        <v>1.1369863013698631</v>
      </c>
      <c r="G105" s="58">
        <v>1.7205479452054795</v>
      </c>
      <c r="H105" s="58">
        <v>166.14520547945204</v>
      </c>
      <c r="I105" s="58">
        <v>14.394520547945206</v>
      </c>
      <c r="J105" s="58">
        <v>1.8027397260273972</v>
      </c>
      <c r="K105" s="58">
        <v>8.673972602739726</v>
      </c>
      <c r="L105" s="58">
        <v>0.9013698630136986</v>
      </c>
      <c r="M105" s="58">
        <v>0.2136986301369863</v>
      </c>
      <c r="N105" s="58">
        <v>202.6109589041096</v>
      </c>
      <c r="O105" s="58">
        <v>2.5013698630136987</v>
      </c>
      <c r="P105" s="58">
        <v>205.1123287671233</v>
      </c>
      <c r="Q105" s="94"/>
      <c r="R105" s="36"/>
    </row>
    <row r="106" spans="2:18" s="54" customFormat="1" ht="15" customHeight="1">
      <c r="B106" s="57" t="s">
        <v>80</v>
      </c>
      <c r="C106" s="58">
        <v>3.9123287671232876</v>
      </c>
      <c r="D106" s="58">
        <v>1.0082191780821919</v>
      </c>
      <c r="E106" s="58">
        <v>0.2273972602739726</v>
      </c>
      <c r="F106" s="58">
        <v>0.410958904109589</v>
      </c>
      <c r="G106" s="58">
        <v>0.4328767123287671</v>
      </c>
      <c r="H106" s="58">
        <v>6.104109589041096</v>
      </c>
      <c r="I106" s="58">
        <v>134.70958904109588</v>
      </c>
      <c r="J106" s="58">
        <v>0.27123287671232876</v>
      </c>
      <c r="K106" s="58">
        <v>0.7726027397260274</v>
      </c>
      <c r="L106" s="58">
        <v>0.5095890410958904</v>
      </c>
      <c r="M106" s="58">
        <v>0.2054794520547945</v>
      </c>
      <c r="N106" s="58">
        <v>148.56438356164384</v>
      </c>
      <c r="O106" s="58">
        <v>1.158904109589041</v>
      </c>
      <c r="P106" s="58">
        <v>149.72328767123287</v>
      </c>
      <c r="Q106" s="94"/>
      <c r="R106" s="36"/>
    </row>
    <row r="107" spans="2:18" s="54" customFormat="1" ht="15" customHeight="1">
      <c r="B107" s="57" t="s">
        <v>27</v>
      </c>
      <c r="C107" s="58">
        <v>0.8301369863013699</v>
      </c>
      <c r="D107" s="58">
        <v>0.3917808219178082</v>
      </c>
      <c r="E107" s="58">
        <v>0.024657534246575342</v>
      </c>
      <c r="F107" s="58">
        <v>0.12602739726027398</v>
      </c>
      <c r="G107" s="58">
        <v>0</v>
      </c>
      <c r="H107" s="58">
        <v>0.049315068493150684</v>
      </c>
      <c r="I107" s="58">
        <v>0.32602739726027397</v>
      </c>
      <c r="J107" s="58">
        <v>61.40547945205479</v>
      </c>
      <c r="K107" s="58">
        <v>0</v>
      </c>
      <c r="L107" s="58">
        <v>2.6465753424657534</v>
      </c>
      <c r="M107" s="58">
        <v>0.010958904109589041</v>
      </c>
      <c r="N107" s="58">
        <v>65.81095890410958</v>
      </c>
      <c r="O107" s="58">
        <v>1.9397260273972603</v>
      </c>
      <c r="P107" s="58">
        <v>67.75068493150685</v>
      </c>
      <c r="Q107" s="94"/>
      <c r="R107" s="36"/>
    </row>
    <row r="108" spans="2:18" s="54" customFormat="1" ht="15" customHeight="1">
      <c r="B108" s="57" t="s">
        <v>111</v>
      </c>
      <c r="C108" s="58">
        <v>0.1095890410958904</v>
      </c>
      <c r="D108" s="58">
        <v>0.024657534246575342</v>
      </c>
      <c r="E108" s="58">
        <v>0</v>
      </c>
      <c r="F108" s="58">
        <v>0.021917808219178082</v>
      </c>
      <c r="G108" s="58">
        <v>0.08493150684931507</v>
      </c>
      <c r="H108" s="58">
        <v>0.11506849315068493</v>
      </c>
      <c r="I108" s="58">
        <v>0.07397260273972603</v>
      </c>
      <c r="J108" s="58">
        <v>0</v>
      </c>
      <c r="K108" s="58">
        <v>35.723287671232875</v>
      </c>
      <c r="L108" s="58">
        <v>0.03561643835616438</v>
      </c>
      <c r="M108" s="58">
        <v>0.0547945205479452</v>
      </c>
      <c r="N108" s="58">
        <v>36.24383561643835</v>
      </c>
      <c r="O108" s="58">
        <v>0.03287671232876712</v>
      </c>
      <c r="P108" s="58">
        <v>36.276712328767125</v>
      </c>
      <c r="Q108" s="94"/>
      <c r="R108" s="36"/>
    </row>
    <row r="109" spans="2:18" s="54" customFormat="1" ht="15" customHeight="1">
      <c r="B109" s="57" t="s">
        <v>113</v>
      </c>
      <c r="C109" s="58">
        <v>0</v>
      </c>
      <c r="D109" s="58">
        <v>0</v>
      </c>
      <c r="E109" s="58">
        <v>0</v>
      </c>
      <c r="F109" s="58">
        <v>0</v>
      </c>
      <c r="G109" s="58">
        <v>0</v>
      </c>
      <c r="H109" s="58">
        <v>0</v>
      </c>
      <c r="I109" s="58">
        <v>0</v>
      </c>
      <c r="J109" s="58">
        <v>0</v>
      </c>
      <c r="K109" s="58">
        <v>0</v>
      </c>
      <c r="L109" s="58">
        <v>0</v>
      </c>
      <c r="M109" s="58">
        <v>0</v>
      </c>
      <c r="N109" s="58">
        <v>0</v>
      </c>
      <c r="O109" s="58">
        <v>0</v>
      </c>
      <c r="P109" s="58">
        <v>0</v>
      </c>
      <c r="Q109" s="94"/>
      <c r="R109" s="36"/>
    </row>
    <row r="110" spans="2:18" s="54" customFormat="1" ht="15" customHeight="1">
      <c r="B110" s="57" t="s">
        <v>33</v>
      </c>
      <c r="C110" s="58">
        <v>31.112328767123287</v>
      </c>
      <c r="D110" s="58">
        <v>0.36712328767123287</v>
      </c>
      <c r="E110" s="58">
        <v>29.08219178082192</v>
      </c>
      <c r="F110" s="58">
        <v>2.043835616438356</v>
      </c>
      <c r="G110" s="58">
        <v>0.07671232876712329</v>
      </c>
      <c r="H110" s="58">
        <v>32.69041095890411</v>
      </c>
      <c r="I110" s="58">
        <v>9.487671232876712</v>
      </c>
      <c r="J110" s="58">
        <v>0.3863013698630137</v>
      </c>
      <c r="K110" s="58">
        <v>0.19452054794520549</v>
      </c>
      <c r="L110" s="58">
        <v>0</v>
      </c>
      <c r="M110" s="58">
        <v>5.484931506849315</v>
      </c>
      <c r="N110" s="58">
        <v>110.92602739726027</v>
      </c>
      <c r="O110" s="58">
        <v>0</v>
      </c>
      <c r="P110" s="58">
        <v>110.92602739726027</v>
      </c>
      <c r="Q110" s="94"/>
      <c r="R110" s="36"/>
    </row>
    <row r="111" spans="2:18" s="54" customFormat="1" ht="15" customHeight="1">
      <c r="B111" s="57" t="s">
        <v>14</v>
      </c>
      <c r="C111" s="58">
        <v>195.1917808219178</v>
      </c>
      <c r="D111" s="58">
        <v>255.06301369863013</v>
      </c>
      <c r="E111" s="58">
        <v>121.3013698630137</v>
      </c>
      <c r="F111" s="58">
        <v>52.19178082191781</v>
      </c>
      <c r="G111" s="58">
        <v>34.153424657534245</v>
      </c>
      <c r="H111" s="58">
        <v>218.18356164383562</v>
      </c>
      <c r="I111" s="58">
        <v>178.2876712328767</v>
      </c>
      <c r="J111" s="58">
        <v>76.12876712328767</v>
      </c>
      <c r="K111" s="58">
        <v>48.57534246575342</v>
      </c>
      <c r="L111" s="58">
        <v>10.767123287671232</v>
      </c>
      <c r="M111" s="58">
        <v>9.027397260273972</v>
      </c>
      <c r="N111" s="58">
        <v>1198.8712328767124</v>
      </c>
      <c r="O111" s="58">
        <v>17.706849315068492</v>
      </c>
      <c r="P111" s="58">
        <v>1216.5780821917808</v>
      </c>
      <c r="Q111" s="94"/>
      <c r="R111" s="36"/>
    </row>
    <row r="112" spans="2:16" s="54" customFormat="1" ht="12.75">
      <c r="B112" s="66" t="s">
        <v>161</v>
      </c>
      <c r="C112" s="61"/>
      <c r="D112" s="61"/>
      <c r="E112" s="61"/>
      <c r="F112" s="61"/>
      <c r="G112" s="61"/>
      <c r="H112" s="61"/>
      <c r="I112" s="61"/>
      <c r="J112" s="61"/>
      <c r="K112" s="61"/>
      <c r="L112" s="61"/>
      <c r="M112" s="61"/>
      <c r="N112" s="61"/>
      <c r="O112" s="61"/>
      <c r="P112" s="61"/>
    </row>
    <row r="113" spans="2:17" s="53" customFormat="1" ht="12.75">
      <c r="B113" s="60"/>
      <c r="C113" s="94"/>
      <c r="D113" s="94"/>
      <c r="E113" s="94"/>
      <c r="F113" s="94"/>
      <c r="G113" s="94"/>
      <c r="H113" s="94"/>
      <c r="I113" s="94"/>
      <c r="J113" s="94"/>
      <c r="K113" s="94"/>
      <c r="L113" s="94"/>
      <c r="M113" s="94"/>
      <c r="N113" s="94"/>
      <c r="O113" s="94"/>
      <c r="Q113" s="108"/>
    </row>
    <row r="114" ht="12.75">
      <c r="B114" s="6" t="s">
        <v>193</v>
      </c>
    </row>
    <row r="115" spans="2:9" ht="12.75">
      <c r="B115" s="90">
        <v>2008</v>
      </c>
      <c r="C115" s="90">
        <v>2009</v>
      </c>
      <c r="D115" s="90">
        <v>2010</v>
      </c>
      <c r="E115" s="90">
        <v>2011</v>
      </c>
      <c r="I115" s="91" t="s">
        <v>192</v>
      </c>
    </row>
    <row r="116" s="50" customFormat="1" ht="12.75"/>
    <row r="117" spans="2:16" s="36" customFormat="1" ht="12.75" customHeight="1">
      <c r="B117" s="151" t="s">
        <v>11</v>
      </c>
      <c r="C117" s="151"/>
      <c r="D117" s="151"/>
      <c r="E117" s="151"/>
      <c r="F117" s="151"/>
      <c r="G117" s="151"/>
      <c r="H117" s="151"/>
      <c r="I117" s="151"/>
      <c r="J117" s="151"/>
      <c r="K117" s="151"/>
      <c r="L117" s="151"/>
      <c r="M117" s="151"/>
      <c r="N117" s="151"/>
      <c r="O117" s="151"/>
      <c r="P117" s="151"/>
    </row>
    <row r="118" spans="2:16" s="36" customFormat="1" ht="12.75">
      <c r="B118" s="151"/>
      <c r="C118" s="151"/>
      <c r="D118" s="151"/>
      <c r="E118" s="151"/>
      <c r="F118" s="151"/>
      <c r="G118" s="151"/>
      <c r="H118" s="151"/>
      <c r="I118" s="151"/>
      <c r="J118" s="151"/>
      <c r="K118" s="151"/>
      <c r="L118" s="151"/>
      <c r="M118" s="151"/>
      <c r="N118" s="151"/>
      <c r="O118" s="151"/>
      <c r="P118" s="151"/>
    </row>
    <row r="119" spans="2:16" s="36" customFormat="1" ht="12.75">
      <c r="B119" s="151"/>
      <c r="C119" s="151"/>
      <c r="D119" s="151"/>
      <c r="E119" s="151"/>
      <c r="F119" s="151"/>
      <c r="G119" s="151"/>
      <c r="H119" s="151"/>
      <c r="I119" s="151"/>
      <c r="J119" s="151"/>
      <c r="K119" s="151"/>
      <c r="L119" s="151"/>
      <c r="M119" s="151"/>
      <c r="N119" s="151"/>
      <c r="O119" s="151"/>
      <c r="P119" s="151"/>
    </row>
    <row r="120" spans="2:16" s="36" customFormat="1" ht="12.75">
      <c r="B120" s="151"/>
      <c r="C120" s="151"/>
      <c r="D120" s="151"/>
      <c r="E120" s="151"/>
      <c r="F120" s="151"/>
      <c r="G120" s="151"/>
      <c r="H120" s="151"/>
      <c r="I120" s="151"/>
      <c r="J120" s="151"/>
      <c r="K120" s="151"/>
      <c r="L120" s="151"/>
      <c r="M120" s="151"/>
      <c r="N120" s="151"/>
      <c r="O120" s="151"/>
      <c r="P120" s="151"/>
    </row>
    <row r="121" spans="2:16" s="36" customFormat="1" ht="12.75">
      <c r="B121" s="151"/>
      <c r="C121" s="151"/>
      <c r="D121" s="151"/>
      <c r="E121" s="151"/>
      <c r="F121" s="151"/>
      <c r="G121" s="151"/>
      <c r="H121" s="151"/>
      <c r="I121" s="151"/>
      <c r="J121" s="151"/>
      <c r="K121" s="151"/>
      <c r="L121" s="151"/>
      <c r="M121" s="151"/>
      <c r="N121" s="151"/>
      <c r="O121" s="151"/>
      <c r="P121" s="151"/>
    </row>
    <row r="122" spans="2:16" s="36" customFormat="1" ht="12.75">
      <c r="B122" s="151"/>
      <c r="C122" s="151"/>
      <c r="D122" s="151"/>
      <c r="E122" s="151"/>
      <c r="F122" s="151"/>
      <c r="G122" s="151"/>
      <c r="H122" s="151"/>
      <c r="I122" s="151"/>
      <c r="J122" s="151"/>
      <c r="K122" s="151"/>
      <c r="L122" s="151"/>
      <c r="M122" s="151"/>
      <c r="N122" s="151"/>
      <c r="O122" s="151"/>
      <c r="P122" s="151"/>
    </row>
    <row r="123" spans="2:16" s="36" customFormat="1" ht="12.75">
      <c r="B123" s="151"/>
      <c r="C123" s="151"/>
      <c r="D123" s="151"/>
      <c r="E123" s="151"/>
      <c r="F123" s="151"/>
      <c r="G123" s="151"/>
      <c r="H123" s="151"/>
      <c r="I123" s="151"/>
      <c r="J123" s="151"/>
      <c r="K123" s="151"/>
      <c r="L123" s="151"/>
      <c r="M123" s="151"/>
      <c r="N123" s="151"/>
      <c r="O123" s="151"/>
      <c r="P123" s="151"/>
    </row>
    <row r="124" spans="2:16" ht="12.75">
      <c r="B124" s="151"/>
      <c r="C124" s="151"/>
      <c r="D124" s="151"/>
      <c r="E124" s="151"/>
      <c r="F124" s="151"/>
      <c r="G124" s="151"/>
      <c r="H124" s="151"/>
      <c r="I124" s="151"/>
      <c r="J124" s="151"/>
      <c r="K124" s="151"/>
      <c r="L124" s="151"/>
      <c r="M124" s="151"/>
      <c r="N124" s="151"/>
      <c r="O124" s="151"/>
      <c r="P124" s="151"/>
    </row>
    <row r="125" spans="2:16" ht="12.75">
      <c r="B125" s="89"/>
      <c r="C125" s="89"/>
      <c r="D125" s="89"/>
      <c r="E125" s="89"/>
      <c r="F125" s="89"/>
      <c r="G125" s="89"/>
      <c r="H125" s="89"/>
      <c r="I125" s="89"/>
      <c r="J125" s="89"/>
      <c r="K125" s="89"/>
      <c r="L125" s="89"/>
      <c r="M125" s="89"/>
      <c r="N125" s="89"/>
      <c r="O125" s="89"/>
      <c r="P125" s="89"/>
    </row>
    <row r="126" spans="2:16" ht="12.75">
      <c r="B126" s="89"/>
      <c r="C126" s="89"/>
      <c r="D126" s="89"/>
      <c r="E126" s="89"/>
      <c r="F126" s="89"/>
      <c r="G126" s="89"/>
      <c r="H126" s="89"/>
      <c r="I126" s="89"/>
      <c r="J126" s="89"/>
      <c r="K126" s="89"/>
      <c r="L126" s="89"/>
      <c r="M126" s="89"/>
      <c r="N126" s="89"/>
      <c r="O126" s="89"/>
      <c r="P126" s="89"/>
    </row>
  </sheetData>
  <mergeCells count="31">
    <mergeCell ref="B117:P124"/>
    <mergeCell ref="B96:P96"/>
    <mergeCell ref="B98:B99"/>
    <mergeCell ref="C98:M98"/>
    <mergeCell ref="N98:N99"/>
    <mergeCell ref="O98:O99"/>
    <mergeCell ref="P98:P99"/>
    <mergeCell ref="B4:P4"/>
    <mergeCell ref="N6:N7"/>
    <mergeCell ref="O6:O7"/>
    <mergeCell ref="B6:B7"/>
    <mergeCell ref="C6:M6"/>
    <mergeCell ref="P6:P7"/>
    <mergeCell ref="B50:P50"/>
    <mergeCell ref="B52:B53"/>
    <mergeCell ref="C52:M52"/>
    <mergeCell ref="P52:P53"/>
    <mergeCell ref="N52:N53"/>
    <mergeCell ref="O52:O53"/>
    <mergeCell ref="B73:P73"/>
    <mergeCell ref="B75:B76"/>
    <mergeCell ref="C75:M75"/>
    <mergeCell ref="P75:P76"/>
    <mergeCell ref="O75:O76"/>
    <mergeCell ref="N75:N76"/>
    <mergeCell ref="B27:P27"/>
    <mergeCell ref="B29:B30"/>
    <mergeCell ref="C29:M29"/>
    <mergeCell ref="P29:P30"/>
    <mergeCell ref="N29:N30"/>
    <mergeCell ref="O29:O30"/>
  </mergeCells>
  <hyperlinks>
    <hyperlink ref="B115" location="'camas ocupadas'!A1" display="'camas ocupadas'!A1"/>
    <hyperlink ref="C115" location="'camas ocupadas'!A26" display="'camas ocupadas'!A26"/>
    <hyperlink ref="D115" location="'camas ocupadas'!A49" display="'camas ocupadas'!A49"/>
    <hyperlink ref="I115" location="ÍNDICE!A1" display="Índice"/>
    <hyperlink ref="B22" location="'Camas ocupadas'!I115" display="Volver"/>
    <hyperlink ref="E115" location="'Camas ocupadas'!A71" display="'Camas ocupadas'!A71"/>
    <hyperlink ref="B45" location="'Camas ocupadas'!I115" display="Volver"/>
    <hyperlink ref="B68" location="'Camas ocupadas'!I115" display="Volver"/>
    <hyperlink ref="B91" location="'Camas ocupadas'!I115" display="Volver"/>
  </hyperlinks>
  <printOptions/>
  <pageMargins left="0.75" right="0.75" top="1" bottom="1" header="0" footer="0"/>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sheetPr>
    <tabColor indexed="10"/>
  </sheetPr>
  <dimension ref="B2:R128"/>
  <sheetViews>
    <sheetView showGridLines="0" showRowColHeaders="0" zoomScale="80" zoomScaleNormal="80" workbookViewId="0" topLeftCell="A94">
      <selection activeCell="M133" sqref="M133"/>
    </sheetView>
  </sheetViews>
  <sheetFormatPr defaultColWidth="11.421875" defaultRowHeight="12.75"/>
  <cols>
    <col min="1" max="1" width="5.7109375" style="0" customWidth="1"/>
    <col min="2" max="2" width="25.28125" style="0" customWidth="1"/>
    <col min="3" max="13" width="9.7109375" style="0" customWidth="1"/>
    <col min="15" max="15" width="12.421875" style="0" customWidth="1"/>
    <col min="16" max="16" width="13.57421875" style="0" customWidth="1"/>
  </cols>
  <sheetData>
    <row r="2" ht="12.75">
      <c r="B2" s="6"/>
    </row>
    <row r="4" spans="2:16" ht="18">
      <c r="B4" s="141" t="s">
        <v>204</v>
      </c>
      <c r="C4" s="141"/>
      <c r="D4" s="141"/>
      <c r="E4" s="141"/>
      <c r="F4" s="141"/>
      <c r="G4" s="141"/>
      <c r="H4" s="141"/>
      <c r="I4" s="141"/>
      <c r="J4" s="141"/>
      <c r="K4" s="141"/>
      <c r="L4" s="141"/>
      <c r="M4" s="141"/>
      <c r="N4" s="141"/>
      <c r="O4" s="141"/>
      <c r="P4" s="141"/>
    </row>
    <row r="5" ht="12.75" customHeight="1"/>
    <row r="6" spans="2:16" ht="12.75">
      <c r="B6" s="25"/>
      <c r="C6" s="166" t="s">
        <v>31</v>
      </c>
      <c r="D6" s="167"/>
      <c r="E6" s="167"/>
      <c r="F6" s="167"/>
      <c r="G6" s="167"/>
      <c r="H6" s="167"/>
      <c r="I6" s="167"/>
      <c r="J6" s="167"/>
      <c r="K6" s="168"/>
      <c r="L6" s="1"/>
      <c r="M6" s="1"/>
      <c r="N6" s="163" t="s">
        <v>34</v>
      </c>
      <c r="O6" s="160" t="s">
        <v>32</v>
      </c>
      <c r="P6" s="156" t="s">
        <v>14</v>
      </c>
    </row>
    <row r="7" spans="2:16" ht="12.75">
      <c r="B7" s="26"/>
      <c r="C7" s="1" t="s">
        <v>15</v>
      </c>
      <c r="D7" s="1" t="s">
        <v>16</v>
      </c>
      <c r="E7" s="1" t="s">
        <v>17</v>
      </c>
      <c r="F7" s="1" t="s">
        <v>18</v>
      </c>
      <c r="G7" s="1" t="s">
        <v>19</v>
      </c>
      <c r="H7" s="1" t="s">
        <v>20</v>
      </c>
      <c r="I7" s="1" t="s">
        <v>21</v>
      </c>
      <c r="J7" s="1" t="s">
        <v>22</v>
      </c>
      <c r="K7" s="1" t="s">
        <v>23</v>
      </c>
      <c r="L7" s="1">
        <v>88</v>
      </c>
      <c r="M7" s="1">
        <v>99</v>
      </c>
      <c r="N7" s="164"/>
      <c r="O7" s="165"/>
      <c r="P7" s="157"/>
    </row>
    <row r="8" spans="2:16" ht="15" customHeight="1">
      <c r="B8" s="2" t="s">
        <v>24</v>
      </c>
      <c r="C8" s="100">
        <v>8.547719594594595</v>
      </c>
      <c r="D8" s="100">
        <v>9.182044887780549</v>
      </c>
      <c r="E8" s="100">
        <v>6.153963414634147</v>
      </c>
      <c r="F8" s="100">
        <v>9.196078431372548</v>
      </c>
      <c r="G8" s="100">
        <v>7.241379310344827</v>
      </c>
      <c r="H8" s="100">
        <v>5.743107769423559</v>
      </c>
      <c r="I8" s="100">
        <v>6.798561151079137</v>
      </c>
      <c r="J8" s="100">
        <v>9.39906103286385</v>
      </c>
      <c r="K8" s="100">
        <v>7.408536585365853</v>
      </c>
      <c r="L8" s="100">
        <v>6.035714285714286</v>
      </c>
      <c r="M8" s="100">
        <v>3.090909090909091</v>
      </c>
      <c r="N8" s="100">
        <v>8.008714021653024</v>
      </c>
      <c r="O8" s="100">
        <v>10.093264248704664</v>
      </c>
      <c r="P8" s="100">
        <v>8.109798994974874</v>
      </c>
    </row>
    <row r="9" spans="2:16" ht="15" customHeight="1">
      <c r="B9" s="59" t="s">
        <v>166</v>
      </c>
      <c r="C9" s="100">
        <v>8.372881355932204</v>
      </c>
      <c r="D9" s="100">
        <v>10.071573489630298</v>
      </c>
      <c r="E9" s="100">
        <v>7.1</v>
      </c>
      <c r="F9" s="100">
        <v>6</v>
      </c>
      <c r="G9" s="100">
        <v>9.571428571428571</v>
      </c>
      <c r="H9" s="100">
        <v>9.333333333333334</v>
      </c>
      <c r="I9" s="100">
        <v>6.5</v>
      </c>
      <c r="J9" s="100">
        <v>8.380577427821523</v>
      </c>
      <c r="K9" s="100">
        <v>11.25</v>
      </c>
      <c r="L9" s="100">
        <v>6.628378378378378</v>
      </c>
      <c r="M9" s="100">
        <v>12.76923076923077</v>
      </c>
      <c r="N9" s="100">
        <v>9.870195210303883</v>
      </c>
      <c r="O9" s="100">
        <v>8.252983293556087</v>
      </c>
      <c r="P9" s="100">
        <v>9.80476972096167</v>
      </c>
    </row>
    <row r="10" spans="2:16" ht="15" customHeight="1">
      <c r="B10" s="2" t="s">
        <v>28</v>
      </c>
      <c r="C10" s="100">
        <v>11.333333333333334</v>
      </c>
      <c r="D10" s="100">
        <v>5.75</v>
      </c>
      <c r="E10" s="100">
        <v>9.114467005076142</v>
      </c>
      <c r="F10" s="100">
        <v>4</v>
      </c>
      <c r="G10" s="100"/>
      <c r="H10" s="100">
        <v>8.166666666666666</v>
      </c>
      <c r="I10" s="100">
        <v>16</v>
      </c>
      <c r="J10" s="100">
        <v>6</v>
      </c>
      <c r="K10" s="100"/>
      <c r="L10" s="100">
        <v>6.888888888888889</v>
      </c>
      <c r="M10" s="100">
        <v>8.2</v>
      </c>
      <c r="N10" s="100">
        <v>9.087509349289453</v>
      </c>
      <c r="O10" s="100">
        <v>8.222222222222221</v>
      </c>
      <c r="P10" s="100">
        <v>9.068519873201659</v>
      </c>
    </row>
    <row r="11" spans="2:16" ht="15" customHeight="1">
      <c r="B11" s="2" t="s">
        <v>29</v>
      </c>
      <c r="C11" s="100">
        <v>5</v>
      </c>
      <c r="D11" s="100">
        <v>12.5</v>
      </c>
      <c r="E11" s="100">
        <v>9.75</v>
      </c>
      <c r="F11" s="100">
        <v>8.487821851078635</v>
      </c>
      <c r="G11" s="100"/>
      <c r="H11" s="100">
        <v>16</v>
      </c>
      <c r="I11" s="100">
        <v>10.5</v>
      </c>
      <c r="J11" s="100">
        <v>9</v>
      </c>
      <c r="K11" s="100"/>
      <c r="L11" s="100">
        <v>8.5</v>
      </c>
      <c r="M11" s="100">
        <v>4.5</v>
      </c>
      <c r="N11" s="100">
        <v>8.492115637319317</v>
      </c>
      <c r="O11" s="100">
        <v>5.7</v>
      </c>
      <c r="P11" s="100">
        <v>8.473890339425587</v>
      </c>
    </row>
    <row r="12" spans="2:16" ht="15" customHeight="1">
      <c r="B12" s="2" t="s">
        <v>30</v>
      </c>
      <c r="C12" s="100">
        <v>7</v>
      </c>
      <c r="D12" s="100">
        <v>5.2</v>
      </c>
      <c r="E12" s="100">
        <v>3</v>
      </c>
      <c r="F12" s="100"/>
      <c r="G12" s="100">
        <v>6.532003325020781</v>
      </c>
      <c r="H12" s="100">
        <v>6.166666666666667</v>
      </c>
      <c r="I12" s="100">
        <v>8</v>
      </c>
      <c r="J12" s="100"/>
      <c r="K12" s="100">
        <v>6</v>
      </c>
      <c r="L12" s="100">
        <v>5.666666666666667</v>
      </c>
      <c r="M12" s="100"/>
      <c r="N12" s="100">
        <v>6.52159739201304</v>
      </c>
      <c r="O12" s="100">
        <v>8.8</v>
      </c>
      <c r="P12" s="100">
        <v>6.5308441558441555</v>
      </c>
    </row>
    <row r="13" spans="2:16" ht="15" customHeight="1">
      <c r="B13" s="2" t="s">
        <v>25</v>
      </c>
      <c r="C13" s="100">
        <v>8.097288676236044</v>
      </c>
      <c r="D13" s="100">
        <v>11.05084745762712</v>
      </c>
      <c r="E13" s="100">
        <v>12.40983606557377</v>
      </c>
      <c r="F13" s="100">
        <v>8.870967741935484</v>
      </c>
      <c r="G13" s="100">
        <v>14.11111111111111</v>
      </c>
      <c r="H13" s="100">
        <v>7.808535013604468</v>
      </c>
      <c r="I13" s="100">
        <v>9.457538994800693</v>
      </c>
      <c r="J13" s="100">
        <v>11.705882352941176</v>
      </c>
      <c r="K13" s="100">
        <v>8.923832923832924</v>
      </c>
      <c r="L13" s="100">
        <v>8.066666666666666</v>
      </c>
      <c r="M13" s="100">
        <v>7.729411764705882</v>
      </c>
      <c r="N13" s="100">
        <v>8.080645161290322</v>
      </c>
      <c r="O13" s="100">
        <v>9.185185185185185</v>
      </c>
      <c r="P13" s="100">
        <v>8.090182283338663</v>
      </c>
    </row>
    <row r="14" spans="2:16" ht="15" customHeight="1">
      <c r="B14" s="2" t="s">
        <v>80</v>
      </c>
      <c r="C14" s="100">
        <v>8.751101321585903</v>
      </c>
      <c r="D14" s="100">
        <v>10.46808510638298</v>
      </c>
      <c r="E14" s="100">
        <v>13.166666666666666</v>
      </c>
      <c r="F14" s="100">
        <v>7.433333333333334</v>
      </c>
      <c r="G14" s="100">
        <v>8.416666666666666</v>
      </c>
      <c r="H14" s="100">
        <v>9.415094339622641</v>
      </c>
      <c r="I14" s="100">
        <v>9.065343404180572</v>
      </c>
      <c r="J14" s="100">
        <v>9.416666666666666</v>
      </c>
      <c r="K14" s="100">
        <v>7.846153846153846</v>
      </c>
      <c r="L14" s="100">
        <v>8.476190476190476</v>
      </c>
      <c r="M14" s="100">
        <v>5.911764705882353</v>
      </c>
      <c r="N14" s="100">
        <v>9.067351253397765</v>
      </c>
      <c r="O14" s="100">
        <v>10.867469879518072</v>
      </c>
      <c r="P14" s="100">
        <v>9.089634601043997</v>
      </c>
    </row>
    <row r="15" spans="2:16" ht="15" customHeight="1">
      <c r="B15" s="2" t="s">
        <v>27</v>
      </c>
      <c r="C15" s="100">
        <v>8.714285714285714</v>
      </c>
      <c r="D15" s="100">
        <v>8.428571428571429</v>
      </c>
      <c r="E15" s="100">
        <v>7.5</v>
      </c>
      <c r="F15" s="100">
        <v>11</v>
      </c>
      <c r="G15" s="100">
        <v>5</v>
      </c>
      <c r="H15" s="100">
        <v>8</v>
      </c>
      <c r="I15" s="100">
        <v>10.5</v>
      </c>
      <c r="J15" s="100">
        <v>8.429981492905613</v>
      </c>
      <c r="K15" s="100">
        <v>10.666666666666666</v>
      </c>
      <c r="L15" s="100">
        <v>6.575</v>
      </c>
      <c r="M15" s="100">
        <v>3</v>
      </c>
      <c r="N15" s="100">
        <v>8.321171918186844</v>
      </c>
      <c r="O15" s="100">
        <v>7.053333333333334</v>
      </c>
      <c r="P15" s="100">
        <v>8.270700636942674</v>
      </c>
    </row>
    <row r="16" spans="2:16" ht="15" customHeight="1">
      <c r="B16" s="2" t="s">
        <v>111</v>
      </c>
      <c r="C16" s="100">
        <v>9.166666666666666</v>
      </c>
      <c r="D16" s="100"/>
      <c r="E16" s="100"/>
      <c r="F16" s="100"/>
      <c r="G16" s="100">
        <v>16.666666666666668</v>
      </c>
      <c r="H16" s="100">
        <v>5.647058823529412</v>
      </c>
      <c r="I16" s="100">
        <v>6.833333333333333</v>
      </c>
      <c r="J16" s="100">
        <v>8</v>
      </c>
      <c r="K16" s="100">
        <v>7.836852207293666</v>
      </c>
      <c r="L16" s="100">
        <v>6.5</v>
      </c>
      <c r="M16" s="100">
        <v>0</v>
      </c>
      <c r="N16" s="100">
        <v>7.838107098381071</v>
      </c>
      <c r="O16" s="100"/>
      <c r="P16" s="100">
        <v>7.838107098381071</v>
      </c>
    </row>
    <row r="17" spans="2:16" ht="15" customHeight="1">
      <c r="B17" s="2" t="s">
        <v>113</v>
      </c>
      <c r="C17" s="100"/>
      <c r="D17" s="100"/>
      <c r="E17" s="100"/>
      <c r="F17" s="100"/>
      <c r="G17" s="100"/>
      <c r="H17" s="100"/>
      <c r="I17" s="100"/>
      <c r="J17" s="100"/>
      <c r="K17" s="100"/>
      <c r="L17" s="100"/>
      <c r="M17" s="100"/>
      <c r="N17" s="100"/>
      <c r="O17" s="100"/>
      <c r="P17" s="100"/>
    </row>
    <row r="18" spans="2:16" ht="15" customHeight="1">
      <c r="B18" s="5" t="s">
        <v>33</v>
      </c>
      <c r="C18" s="100">
        <v>9.208141321044547</v>
      </c>
      <c r="D18" s="100">
        <v>17.470588235294116</v>
      </c>
      <c r="E18" s="100">
        <v>13.912891986062718</v>
      </c>
      <c r="F18" s="100">
        <v>3.88</v>
      </c>
      <c r="G18" s="100">
        <v>3.6923076923076925</v>
      </c>
      <c r="H18" s="100">
        <v>6.934283088235294</v>
      </c>
      <c r="I18" s="100">
        <v>9.583333333333334</v>
      </c>
      <c r="J18" s="100">
        <v>5.529411764705882</v>
      </c>
      <c r="K18" s="100">
        <v>7.315789473684211</v>
      </c>
      <c r="L18" s="100">
        <v>5.076923076923077</v>
      </c>
      <c r="M18" s="100">
        <v>10.003154574132493</v>
      </c>
      <c r="N18" s="100">
        <v>8.89380893808938</v>
      </c>
      <c r="O18" s="100"/>
      <c r="P18" s="100">
        <v>8.89380893808938</v>
      </c>
    </row>
    <row r="19" spans="2:16" ht="15" customHeight="1">
      <c r="B19" s="5" t="s">
        <v>14</v>
      </c>
      <c r="C19" s="100">
        <v>8.615633479440618</v>
      </c>
      <c r="D19" s="100">
        <v>10.130812151270923</v>
      </c>
      <c r="E19" s="100">
        <v>9.302961275626423</v>
      </c>
      <c r="F19" s="100">
        <v>8.519087754090233</v>
      </c>
      <c r="G19" s="100">
        <v>6.795244385733157</v>
      </c>
      <c r="H19" s="100">
        <v>7.487335558609857</v>
      </c>
      <c r="I19" s="100">
        <v>8.746798155737705</v>
      </c>
      <c r="J19" s="100">
        <v>8.559510567296996</v>
      </c>
      <c r="K19" s="100">
        <v>8.0188246097337</v>
      </c>
      <c r="L19" s="100">
        <v>7.081314878892734</v>
      </c>
      <c r="M19" s="100">
        <v>8.319010416666666</v>
      </c>
      <c r="N19" s="100">
        <v>8.659620461414853</v>
      </c>
      <c r="O19" s="100">
        <v>9.178837555886735</v>
      </c>
      <c r="P19" s="100">
        <v>8.672616383169203</v>
      </c>
    </row>
    <row r="20" spans="2:17" ht="22.5" customHeight="1">
      <c r="B20" s="176" t="s">
        <v>205</v>
      </c>
      <c r="C20" s="176"/>
      <c r="D20" s="176"/>
      <c r="E20" s="176"/>
      <c r="F20" s="176"/>
      <c r="G20" s="176"/>
      <c r="H20" s="176"/>
      <c r="I20" s="176"/>
      <c r="J20" s="176"/>
      <c r="K20" s="176"/>
      <c r="L20" s="176"/>
      <c r="M20" s="176"/>
      <c r="N20" s="176"/>
      <c r="O20" s="176"/>
      <c r="P20" s="176"/>
      <c r="Q20" s="106"/>
    </row>
    <row r="21" spans="16:17" ht="12.75">
      <c r="P21" s="106"/>
      <c r="Q21" s="106"/>
    </row>
    <row r="22" spans="2:16" ht="12.75">
      <c r="B22" s="90" t="s">
        <v>201</v>
      </c>
      <c r="P22" s="106"/>
    </row>
    <row r="27" spans="2:16" ht="18">
      <c r="B27" s="141" t="s">
        <v>206</v>
      </c>
      <c r="C27" s="141"/>
      <c r="D27" s="141"/>
      <c r="E27" s="141"/>
      <c r="F27" s="141"/>
      <c r="G27" s="141"/>
      <c r="H27" s="141"/>
      <c r="I27" s="141"/>
      <c r="J27" s="141"/>
      <c r="K27" s="141"/>
      <c r="L27" s="141"/>
      <c r="M27" s="141"/>
      <c r="N27" s="141"/>
      <c r="O27" s="141"/>
      <c r="P27" s="141"/>
    </row>
    <row r="29" spans="2:16" ht="12.75" customHeight="1">
      <c r="B29" s="156"/>
      <c r="C29" s="155" t="s">
        <v>31</v>
      </c>
      <c r="D29" s="155"/>
      <c r="E29" s="155"/>
      <c r="F29" s="155"/>
      <c r="G29" s="155"/>
      <c r="H29" s="155"/>
      <c r="I29" s="155"/>
      <c r="J29" s="155"/>
      <c r="K29" s="155"/>
      <c r="L29" s="155"/>
      <c r="M29" s="155"/>
      <c r="N29" s="158" t="s">
        <v>34</v>
      </c>
      <c r="O29" s="158" t="s">
        <v>32</v>
      </c>
      <c r="P29" s="155" t="s">
        <v>14</v>
      </c>
    </row>
    <row r="30" spans="2:16" ht="12.75">
      <c r="B30" s="157"/>
      <c r="C30" s="1" t="s">
        <v>15</v>
      </c>
      <c r="D30" s="1" t="s">
        <v>16</v>
      </c>
      <c r="E30" s="1" t="s">
        <v>17</v>
      </c>
      <c r="F30" s="1" t="s">
        <v>18</v>
      </c>
      <c r="G30" s="1" t="s">
        <v>19</v>
      </c>
      <c r="H30" s="1" t="s">
        <v>20</v>
      </c>
      <c r="I30" s="1" t="s">
        <v>21</v>
      </c>
      <c r="J30" s="1" t="s">
        <v>22</v>
      </c>
      <c r="K30" s="1" t="s">
        <v>23</v>
      </c>
      <c r="L30" s="1">
        <v>88</v>
      </c>
      <c r="M30" s="1">
        <v>99</v>
      </c>
      <c r="N30" s="159"/>
      <c r="O30" s="159"/>
      <c r="P30" s="155"/>
    </row>
    <row r="31" spans="2:16" ht="15" customHeight="1">
      <c r="B31" s="2" t="s">
        <v>24</v>
      </c>
      <c r="C31" s="100">
        <v>8.093032514930325</v>
      </c>
      <c r="D31" s="100">
        <v>8.874692874692874</v>
      </c>
      <c r="E31" s="100">
        <v>6.882778581765558</v>
      </c>
      <c r="F31" s="100">
        <v>8.552581261950287</v>
      </c>
      <c r="G31" s="100">
        <v>9.309236947791165</v>
      </c>
      <c r="H31" s="100">
        <v>6.4844124700239805</v>
      </c>
      <c r="I31" s="100">
        <v>7.085232067510549</v>
      </c>
      <c r="J31" s="100">
        <v>7.709821428571429</v>
      </c>
      <c r="K31" s="100">
        <v>7.569060773480663</v>
      </c>
      <c r="L31" s="100">
        <v>13.272727272727273</v>
      </c>
      <c r="M31" s="100">
        <v>16</v>
      </c>
      <c r="N31" s="100">
        <v>7.8753270870262515</v>
      </c>
      <c r="O31" s="100">
        <v>9.517241379310345</v>
      </c>
      <c r="P31" s="100">
        <v>7.944619613550004</v>
      </c>
    </row>
    <row r="32" spans="2:16" ht="15" customHeight="1">
      <c r="B32" s="59" t="s">
        <v>166</v>
      </c>
      <c r="C32" s="100">
        <v>8.865384615384615</v>
      </c>
      <c r="D32" s="100">
        <v>10.000808034168301</v>
      </c>
      <c r="E32" s="100">
        <v>10.523809523809524</v>
      </c>
      <c r="F32" s="100">
        <v>14</v>
      </c>
      <c r="G32" s="100">
        <v>8.333333333333334</v>
      </c>
      <c r="H32" s="100">
        <v>9.620689655172415</v>
      </c>
      <c r="I32" s="100">
        <v>10.818181818181818</v>
      </c>
      <c r="J32" s="100">
        <v>8.572903225806451</v>
      </c>
      <c r="K32" s="100">
        <v>9.2</v>
      </c>
      <c r="L32" s="100">
        <v>7.340782122905028</v>
      </c>
      <c r="M32" s="100">
        <v>6</v>
      </c>
      <c r="N32" s="100">
        <v>9.828126600430195</v>
      </c>
      <c r="O32" s="100">
        <v>8.242214532871973</v>
      </c>
      <c r="P32" s="100">
        <v>9.782530839633903</v>
      </c>
    </row>
    <row r="33" spans="2:16" ht="15" customHeight="1">
      <c r="B33" s="2" t="s">
        <v>28</v>
      </c>
      <c r="C33" s="100">
        <v>5.923076923076923</v>
      </c>
      <c r="D33" s="100">
        <v>9.571428571428571</v>
      </c>
      <c r="E33" s="100">
        <v>9.14865985078751</v>
      </c>
      <c r="F33" s="100">
        <v>4.75</v>
      </c>
      <c r="G33" s="100"/>
      <c r="H33" s="100">
        <v>1</v>
      </c>
      <c r="I33" s="100">
        <v>6</v>
      </c>
      <c r="J33" s="100">
        <v>5.6</v>
      </c>
      <c r="K33" s="100"/>
      <c r="L33" s="100">
        <v>15.838709677419354</v>
      </c>
      <c r="M33" s="100">
        <v>3.5</v>
      </c>
      <c r="N33" s="100">
        <v>9.171637744034706</v>
      </c>
      <c r="O33" s="100">
        <v>10.90625</v>
      </c>
      <c r="P33" s="100">
        <v>9.201226012793176</v>
      </c>
    </row>
    <row r="34" spans="2:16" ht="15" customHeight="1">
      <c r="B34" s="2" t="s">
        <v>29</v>
      </c>
      <c r="C34" s="100">
        <v>8</v>
      </c>
      <c r="D34" s="100">
        <v>9</v>
      </c>
      <c r="E34" s="100">
        <v>3</v>
      </c>
      <c r="F34" s="100">
        <v>8.881535407015221</v>
      </c>
      <c r="G34" s="100">
        <v>2</v>
      </c>
      <c r="H34" s="100">
        <v>1</v>
      </c>
      <c r="I34" s="100">
        <v>3.5</v>
      </c>
      <c r="J34" s="100">
        <v>4</v>
      </c>
      <c r="K34" s="100">
        <v>1</v>
      </c>
      <c r="L34" s="100">
        <v>7.770833333333333</v>
      </c>
      <c r="M34" s="100">
        <v>3</v>
      </c>
      <c r="N34" s="100">
        <v>8.804195804195805</v>
      </c>
      <c r="O34" s="100">
        <v>4.933333333333334</v>
      </c>
      <c r="P34" s="100">
        <v>8.767632241813603</v>
      </c>
    </row>
    <row r="35" spans="2:16" ht="15" customHeight="1">
      <c r="B35" s="2" t="s">
        <v>30</v>
      </c>
      <c r="C35" s="100">
        <v>5.5</v>
      </c>
      <c r="D35" s="100"/>
      <c r="E35" s="100"/>
      <c r="F35" s="100"/>
      <c r="G35" s="100">
        <v>6.068164213787761</v>
      </c>
      <c r="H35" s="100">
        <v>6.5</v>
      </c>
      <c r="I35" s="100">
        <v>4.4</v>
      </c>
      <c r="J35" s="100"/>
      <c r="K35" s="100">
        <v>5</v>
      </c>
      <c r="L35" s="100">
        <v>2.5</v>
      </c>
      <c r="M35" s="100"/>
      <c r="N35" s="100">
        <v>6.056618209640398</v>
      </c>
      <c r="O35" s="100">
        <v>3.3333333333333335</v>
      </c>
      <c r="P35" s="100">
        <v>6.050381679389313</v>
      </c>
    </row>
    <row r="36" spans="2:16" ht="15" customHeight="1">
      <c r="B36" s="2" t="s">
        <v>25</v>
      </c>
      <c r="C36" s="100">
        <v>8.8300395256917</v>
      </c>
      <c r="D36" s="100">
        <v>14.551724137931034</v>
      </c>
      <c r="E36" s="100">
        <v>15.971428571428572</v>
      </c>
      <c r="F36" s="100">
        <v>13.661971830985916</v>
      </c>
      <c r="G36" s="100">
        <v>12.095238095238095</v>
      </c>
      <c r="H36" s="100">
        <v>8.128643497757848</v>
      </c>
      <c r="I36" s="100">
        <v>9.296178343949045</v>
      </c>
      <c r="J36" s="100">
        <v>10.45945945945946</v>
      </c>
      <c r="K36" s="100">
        <v>10.321981424148607</v>
      </c>
      <c r="L36" s="100">
        <v>5.573529411764706</v>
      </c>
      <c r="M36" s="100">
        <v>7.666666666666667</v>
      </c>
      <c r="N36" s="100">
        <v>8.481951219512196</v>
      </c>
      <c r="O36" s="100">
        <v>5.903846153846154</v>
      </c>
      <c r="P36" s="100">
        <v>8.467500269483669</v>
      </c>
    </row>
    <row r="37" spans="2:16" ht="15" customHeight="1">
      <c r="B37" s="2" t="s">
        <v>80</v>
      </c>
      <c r="C37" s="100">
        <v>9.109612141652613</v>
      </c>
      <c r="D37" s="100">
        <v>8.541666666666666</v>
      </c>
      <c r="E37" s="100">
        <v>21.6</v>
      </c>
      <c r="F37" s="100">
        <v>10.153846153846153</v>
      </c>
      <c r="G37" s="100">
        <v>5.857142857142857</v>
      </c>
      <c r="H37" s="100">
        <v>9.508571428571429</v>
      </c>
      <c r="I37" s="100">
        <v>8.822202797202797</v>
      </c>
      <c r="J37" s="100">
        <v>9.5</v>
      </c>
      <c r="K37" s="100">
        <v>11.266666666666667</v>
      </c>
      <c r="L37" s="100">
        <v>6.2631578947368425</v>
      </c>
      <c r="M37" s="100">
        <v>5.9375</v>
      </c>
      <c r="N37" s="100">
        <v>8.865745607448567</v>
      </c>
      <c r="O37" s="100">
        <v>9.944444444444445</v>
      </c>
      <c r="P37" s="100">
        <v>8.877284207398603</v>
      </c>
    </row>
    <row r="38" spans="2:16" ht="15" customHeight="1">
      <c r="B38" s="2" t="s">
        <v>27</v>
      </c>
      <c r="C38" s="100">
        <v>8.4</v>
      </c>
      <c r="D38" s="100">
        <v>9.7</v>
      </c>
      <c r="E38" s="100">
        <v>11</v>
      </c>
      <c r="F38" s="100">
        <v>4</v>
      </c>
      <c r="G38" s="100"/>
      <c r="H38" s="100">
        <v>8.333333333333334</v>
      </c>
      <c r="I38" s="100">
        <v>4.75</v>
      </c>
      <c r="J38" s="100">
        <v>8.905847953216375</v>
      </c>
      <c r="K38" s="100"/>
      <c r="L38" s="100">
        <v>6.283333333333333</v>
      </c>
      <c r="M38" s="100">
        <v>13</v>
      </c>
      <c r="N38" s="100">
        <v>8.725677830940988</v>
      </c>
      <c r="O38" s="100">
        <v>7.440677966101695</v>
      </c>
      <c r="P38" s="100">
        <v>8.68659793814433</v>
      </c>
    </row>
    <row r="39" spans="2:16" ht="15" customHeight="1">
      <c r="B39" s="2" t="s">
        <v>111</v>
      </c>
      <c r="C39" s="100">
        <v>6</v>
      </c>
      <c r="D39" s="100">
        <v>3</v>
      </c>
      <c r="E39" s="100"/>
      <c r="F39" s="100">
        <v>3.125</v>
      </c>
      <c r="G39" s="100">
        <v>11.714285714285714</v>
      </c>
      <c r="H39" s="100">
        <v>9.2</v>
      </c>
      <c r="I39" s="100">
        <v>8</v>
      </c>
      <c r="J39" s="100"/>
      <c r="K39" s="100">
        <v>8.391169154228855</v>
      </c>
      <c r="L39" s="100">
        <v>7.5</v>
      </c>
      <c r="M39" s="100">
        <v>1</v>
      </c>
      <c r="N39" s="100">
        <v>8.367272727272727</v>
      </c>
      <c r="O39" s="100">
        <v>6.666666666666667</v>
      </c>
      <c r="P39" s="100">
        <v>8.364186327888687</v>
      </c>
    </row>
    <row r="40" spans="2:16" ht="15" customHeight="1">
      <c r="B40" s="2" t="s">
        <v>113</v>
      </c>
      <c r="C40" s="100"/>
      <c r="D40" s="100"/>
      <c r="E40" s="100"/>
      <c r="F40" s="100"/>
      <c r="G40" s="100"/>
      <c r="H40" s="100"/>
      <c r="I40" s="100"/>
      <c r="J40" s="100"/>
      <c r="K40" s="100"/>
      <c r="L40" s="100"/>
      <c r="M40" s="100"/>
      <c r="N40" s="100"/>
      <c r="O40" s="100"/>
      <c r="P40" s="100"/>
    </row>
    <row r="41" spans="2:16" ht="15" customHeight="1">
      <c r="B41" s="5" t="s">
        <v>33</v>
      </c>
      <c r="C41" s="100">
        <v>9.67363184079602</v>
      </c>
      <c r="D41" s="100">
        <v>17.990384615384617</v>
      </c>
      <c r="E41" s="100">
        <v>12.827856025039123</v>
      </c>
      <c r="F41" s="100">
        <v>3.1515151515151514</v>
      </c>
      <c r="G41" s="100">
        <v>4.769230769230769</v>
      </c>
      <c r="H41" s="100">
        <v>6.853736817973407</v>
      </c>
      <c r="I41" s="100">
        <v>9.70042194092827</v>
      </c>
      <c r="J41" s="100">
        <v>12.31578947368421</v>
      </c>
      <c r="K41" s="100">
        <v>4.391304347826087</v>
      </c>
      <c r="L41" s="100">
        <v>7.5</v>
      </c>
      <c r="M41" s="100">
        <v>9.193436960276339</v>
      </c>
      <c r="N41" s="100">
        <v>8.862203913491246</v>
      </c>
      <c r="O41" s="100"/>
      <c r="P41" s="100">
        <v>8.862203913491246</v>
      </c>
    </row>
    <row r="42" spans="2:16" ht="15" customHeight="1">
      <c r="B42" s="5" t="s">
        <v>14</v>
      </c>
      <c r="C42" s="100">
        <v>8.369159815520353</v>
      </c>
      <c r="D42" s="100">
        <v>10.05983456869696</v>
      </c>
      <c r="E42" s="100">
        <v>9.42591493570722</v>
      </c>
      <c r="F42" s="100">
        <v>8.864578535237218</v>
      </c>
      <c r="G42" s="100">
        <v>6.666041275797373</v>
      </c>
      <c r="H42" s="100">
        <v>7.754406240970818</v>
      </c>
      <c r="I42" s="100">
        <v>8.616173266692298</v>
      </c>
      <c r="J42" s="100">
        <v>8.7560888252149</v>
      </c>
      <c r="K42" s="100">
        <v>8.585535465924895</v>
      </c>
      <c r="L42" s="100">
        <v>7.4921259842519685</v>
      </c>
      <c r="M42" s="100">
        <v>8.863701578192252</v>
      </c>
      <c r="N42" s="100">
        <v>8.682294844417328</v>
      </c>
      <c r="O42" s="100">
        <v>8.910101946246524</v>
      </c>
      <c r="P42" s="100">
        <v>8.68688699161171</v>
      </c>
    </row>
    <row r="43" spans="2:17" ht="22.5" customHeight="1">
      <c r="B43" s="176" t="s">
        <v>205</v>
      </c>
      <c r="C43" s="176"/>
      <c r="D43" s="176"/>
      <c r="E43" s="176"/>
      <c r="F43" s="176"/>
      <c r="G43" s="176"/>
      <c r="H43" s="176"/>
      <c r="I43" s="176"/>
      <c r="J43" s="176"/>
      <c r="K43" s="176"/>
      <c r="L43" s="176"/>
      <c r="M43" s="176"/>
      <c r="N43" s="176"/>
      <c r="O43" s="176"/>
      <c r="P43" s="176"/>
      <c r="Q43" s="106"/>
    </row>
    <row r="44" ht="12.75">
      <c r="Q44" s="106"/>
    </row>
    <row r="45" ht="12.75">
      <c r="B45" s="90" t="s">
        <v>201</v>
      </c>
    </row>
    <row r="50" spans="2:16" ht="18">
      <c r="B50" s="141" t="s">
        <v>207</v>
      </c>
      <c r="C50" s="141"/>
      <c r="D50" s="141"/>
      <c r="E50" s="141"/>
      <c r="F50" s="141"/>
      <c r="G50" s="141"/>
      <c r="H50" s="141"/>
      <c r="I50" s="141"/>
      <c r="J50" s="141"/>
      <c r="K50" s="141"/>
      <c r="L50" s="141"/>
      <c r="M50" s="141"/>
      <c r="N50" s="141"/>
      <c r="O50" s="141"/>
      <c r="P50" s="141"/>
    </row>
    <row r="52" spans="2:16" ht="12.75" customHeight="1">
      <c r="B52" s="156"/>
      <c r="C52" s="155" t="s">
        <v>31</v>
      </c>
      <c r="D52" s="155"/>
      <c r="E52" s="155"/>
      <c r="F52" s="155"/>
      <c r="G52" s="155"/>
      <c r="H52" s="155"/>
      <c r="I52" s="155"/>
      <c r="J52" s="155"/>
      <c r="K52" s="155"/>
      <c r="L52" s="155"/>
      <c r="M52" s="155"/>
      <c r="N52" s="158" t="s">
        <v>34</v>
      </c>
      <c r="O52" s="158" t="s">
        <v>32</v>
      </c>
      <c r="P52" s="155" t="s">
        <v>14</v>
      </c>
    </row>
    <row r="53" spans="2:16" ht="12.75">
      <c r="B53" s="157"/>
      <c r="C53" s="1" t="s">
        <v>15</v>
      </c>
      <c r="D53" s="1" t="s">
        <v>16</v>
      </c>
      <c r="E53" s="1" t="s">
        <v>17</v>
      </c>
      <c r="F53" s="1" t="s">
        <v>18</v>
      </c>
      <c r="G53" s="1" t="s">
        <v>19</v>
      </c>
      <c r="H53" s="1" t="s">
        <v>20</v>
      </c>
      <c r="I53" s="1" t="s">
        <v>21</v>
      </c>
      <c r="J53" s="1" t="s">
        <v>22</v>
      </c>
      <c r="K53" s="1" t="s">
        <v>23</v>
      </c>
      <c r="L53" s="1">
        <v>88</v>
      </c>
      <c r="M53" s="1">
        <v>99</v>
      </c>
      <c r="N53" s="159"/>
      <c r="O53" s="159"/>
      <c r="P53" s="155"/>
    </row>
    <row r="54" spans="2:16" ht="15" customHeight="1">
      <c r="B54" s="2" t="s">
        <v>24</v>
      </c>
      <c r="C54" s="100">
        <v>8.06932882414152</v>
      </c>
      <c r="D54" s="100">
        <v>8.967177242888402</v>
      </c>
      <c r="E54" s="100">
        <v>6.834615384615384</v>
      </c>
      <c r="F54" s="100">
        <v>9.79126213592233</v>
      </c>
      <c r="G54" s="100">
        <v>9.233108108108109</v>
      </c>
      <c r="H54" s="100">
        <v>5.635897435897436</v>
      </c>
      <c r="I54" s="100">
        <v>6.4709897610921505</v>
      </c>
      <c r="J54" s="100">
        <v>7.253061224489796</v>
      </c>
      <c r="K54" s="100">
        <v>7.145161290322581</v>
      </c>
      <c r="L54" s="100">
        <v>12.481818181818182</v>
      </c>
      <c r="M54" s="100">
        <v>6.368421052631579</v>
      </c>
      <c r="N54" s="100">
        <v>7.8055954088952655</v>
      </c>
      <c r="O54" s="100">
        <v>8.208</v>
      </c>
      <c r="P54" s="100">
        <v>7.813457330415755</v>
      </c>
    </row>
    <row r="55" spans="2:16" ht="15" customHeight="1">
      <c r="B55" s="59" t="s">
        <v>166</v>
      </c>
      <c r="C55" s="100">
        <v>7.557377049180328</v>
      </c>
      <c r="D55" s="100">
        <v>9.19510022271715</v>
      </c>
      <c r="E55" s="100">
        <v>11.5</v>
      </c>
      <c r="F55" s="100">
        <v>4</v>
      </c>
      <c r="G55" s="100">
        <v>10.25</v>
      </c>
      <c r="H55" s="100">
        <v>6.4</v>
      </c>
      <c r="I55" s="100">
        <v>9.935483870967742</v>
      </c>
      <c r="J55" s="100">
        <v>8.61077111383109</v>
      </c>
      <c r="K55" s="100">
        <v>13.4</v>
      </c>
      <c r="L55" s="100">
        <v>6.908045977011494</v>
      </c>
      <c r="M55" s="100">
        <v>4.928571428571429</v>
      </c>
      <c r="N55" s="100">
        <v>9.087475345167652</v>
      </c>
      <c r="O55" s="100">
        <v>9.08</v>
      </c>
      <c r="P55" s="100">
        <v>9.087260536398468</v>
      </c>
    </row>
    <row r="56" spans="2:16" ht="15" customHeight="1">
      <c r="B56" s="2" t="s">
        <v>28</v>
      </c>
      <c r="C56" s="100">
        <v>10.142857142857142</v>
      </c>
      <c r="D56" s="100">
        <v>5.2727272727272725</v>
      </c>
      <c r="E56" s="100">
        <v>7.877433506992048</v>
      </c>
      <c r="F56" s="100">
        <v>1</v>
      </c>
      <c r="G56" s="100">
        <v>8</v>
      </c>
      <c r="H56" s="100">
        <v>4.833333333333333</v>
      </c>
      <c r="I56" s="100">
        <v>11</v>
      </c>
      <c r="J56" s="100">
        <v>7.4</v>
      </c>
      <c r="K56" s="100"/>
      <c r="L56" s="100">
        <v>6.615384615384615</v>
      </c>
      <c r="M56" s="100">
        <v>5.8</v>
      </c>
      <c r="N56" s="100">
        <v>7.862392703862661</v>
      </c>
      <c r="O56" s="100">
        <v>6.963414634146342</v>
      </c>
      <c r="P56" s="100">
        <v>7.843044619422572</v>
      </c>
    </row>
    <row r="57" spans="2:16" ht="15" customHeight="1">
      <c r="B57" s="2" t="s">
        <v>29</v>
      </c>
      <c r="C57" s="100">
        <v>5.857142857142857</v>
      </c>
      <c r="D57" s="100">
        <v>14</v>
      </c>
      <c r="E57" s="100">
        <v>6.5</v>
      </c>
      <c r="F57" s="100">
        <v>8.695103857566766</v>
      </c>
      <c r="G57" s="100"/>
      <c r="H57" s="100">
        <v>5</v>
      </c>
      <c r="I57" s="100">
        <v>15.25</v>
      </c>
      <c r="J57" s="100">
        <v>4</v>
      </c>
      <c r="K57" s="100">
        <v>23</v>
      </c>
      <c r="L57" s="100">
        <v>6.465116279069767</v>
      </c>
      <c r="M57" s="100"/>
      <c r="N57" s="100">
        <v>8.634301913536499</v>
      </c>
      <c r="O57" s="100">
        <v>8.285714285714286</v>
      </c>
      <c r="P57" s="100">
        <v>8.632581100141044</v>
      </c>
    </row>
    <row r="58" spans="2:16" ht="15" customHeight="1">
      <c r="B58" s="2" t="s">
        <v>30</v>
      </c>
      <c r="C58" s="100">
        <v>8</v>
      </c>
      <c r="D58" s="100"/>
      <c r="E58" s="100">
        <v>20</v>
      </c>
      <c r="F58" s="100"/>
      <c r="G58" s="100">
        <v>6.574257425742574</v>
      </c>
      <c r="H58" s="100">
        <v>5.571428571428571</v>
      </c>
      <c r="I58" s="100"/>
      <c r="J58" s="100"/>
      <c r="K58" s="100">
        <v>7</v>
      </c>
      <c r="L58" s="100">
        <v>4.833333333333333</v>
      </c>
      <c r="M58" s="100"/>
      <c r="N58" s="100">
        <v>6.5737246680642905</v>
      </c>
      <c r="O58" s="100">
        <v>5.363636363636363</v>
      </c>
      <c r="P58" s="100">
        <v>6.564493758668516</v>
      </c>
    </row>
    <row r="59" spans="2:16" ht="15" customHeight="1">
      <c r="B59" s="2" t="s">
        <v>25</v>
      </c>
      <c r="C59" s="100">
        <v>8.518681318681319</v>
      </c>
      <c r="D59" s="100">
        <v>9.166666666666666</v>
      </c>
      <c r="E59" s="100">
        <v>11.320754716981131</v>
      </c>
      <c r="F59" s="100">
        <v>13.75</v>
      </c>
      <c r="G59" s="100">
        <v>10.37037037037037</v>
      </c>
      <c r="H59" s="100">
        <v>8.200219418540867</v>
      </c>
      <c r="I59" s="100">
        <v>9.564885496183207</v>
      </c>
      <c r="J59" s="100">
        <v>10.682926829268293</v>
      </c>
      <c r="K59" s="100">
        <v>8.877906976744185</v>
      </c>
      <c r="L59" s="100">
        <v>6.604166666666667</v>
      </c>
      <c r="M59" s="100">
        <v>7.568181818181818</v>
      </c>
      <c r="N59" s="100">
        <v>8.401190344979609</v>
      </c>
      <c r="O59" s="100">
        <v>9.631578947368421</v>
      </c>
      <c r="P59" s="100">
        <v>8.406322028317419</v>
      </c>
    </row>
    <row r="60" spans="2:16" ht="15" customHeight="1">
      <c r="B60" s="2" t="s">
        <v>80</v>
      </c>
      <c r="C60" s="100">
        <v>11.195266272189349</v>
      </c>
      <c r="D60" s="100">
        <v>12.9375</v>
      </c>
      <c r="E60" s="100">
        <v>6.636363636363637</v>
      </c>
      <c r="F60" s="100">
        <v>8.958333333333334</v>
      </c>
      <c r="G60" s="100">
        <v>6.269230769230769</v>
      </c>
      <c r="H60" s="100">
        <v>9.383870967741936</v>
      </c>
      <c r="I60" s="100">
        <v>8.731113740070981</v>
      </c>
      <c r="J60" s="100">
        <v>12.652173913043478</v>
      </c>
      <c r="K60" s="100">
        <v>9.5</v>
      </c>
      <c r="L60" s="100">
        <v>6.428571428571429</v>
      </c>
      <c r="M60" s="100">
        <v>9.7</v>
      </c>
      <c r="N60" s="100">
        <v>8.85213830755232</v>
      </c>
      <c r="O60" s="100">
        <v>9.74468085106383</v>
      </c>
      <c r="P60" s="100">
        <v>8.858455051950008</v>
      </c>
    </row>
    <row r="61" spans="2:16" ht="15" customHeight="1">
      <c r="B61" s="2" t="s">
        <v>27</v>
      </c>
      <c r="C61" s="100">
        <v>6.8</v>
      </c>
      <c r="D61" s="100">
        <v>10.9</v>
      </c>
      <c r="E61" s="100">
        <v>23</v>
      </c>
      <c r="F61" s="100">
        <v>4.5</v>
      </c>
      <c r="G61" s="100">
        <v>14</v>
      </c>
      <c r="H61" s="100">
        <v>6.5</v>
      </c>
      <c r="I61" s="100">
        <v>6.25</v>
      </c>
      <c r="J61" s="100">
        <v>8.503477795612627</v>
      </c>
      <c r="K61" s="100">
        <v>5</v>
      </c>
      <c r="L61" s="100">
        <v>6.016129032258065</v>
      </c>
      <c r="M61" s="100"/>
      <c r="N61" s="100">
        <v>8.344810624692572</v>
      </c>
      <c r="O61" s="100">
        <v>4.2631578947368425</v>
      </c>
      <c r="P61" s="100">
        <v>8.233492822966507</v>
      </c>
    </row>
    <row r="62" spans="2:16" ht="15" customHeight="1">
      <c r="B62" s="2" t="s">
        <v>111</v>
      </c>
      <c r="C62" s="100">
        <v>4</v>
      </c>
      <c r="D62" s="100"/>
      <c r="E62" s="100">
        <v>8</v>
      </c>
      <c r="F62" s="100"/>
      <c r="G62" s="100">
        <v>8</v>
      </c>
      <c r="H62" s="100">
        <v>1.75</v>
      </c>
      <c r="I62" s="100">
        <v>9.666666666666666</v>
      </c>
      <c r="J62" s="100"/>
      <c r="K62" s="100">
        <v>8.555555555555555</v>
      </c>
      <c r="L62" s="100">
        <v>9</v>
      </c>
      <c r="M62" s="100">
        <v>9.666666666666666</v>
      </c>
      <c r="N62" s="100">
        <v>8.542873696407879</v>
      </c>
      <c r="O62" s="100">
        <v>1</v>
      </c>
      <c r="P62" s="100">
        <v>8.538506079907354</v>
      </c>
    </row>
    <row r="63" spans="2:16" ht="15" customHeight="1">
      <c r="B63" s="2" t="s">
        <v>113</v>
      </c>
      <c r="C63" s="100"/>
      <c r="D63" s="100"/>
      <c r="E63" s="100"/>
      <c r="F63" s="100"/>
      <c r="G63" s="100"/>
      <c r="H63" s="100"/>
      <c r="I63" s="100"/>
      <c r="J63" s="100"/>
      <c r="K63" s="100"/>
      <c r="L63" s="100"/>
      <c r="M63" s="100"/>
      <c r="N63" s="100"/>
      <c r="O63" s="100"/>
      <c r="P63" s="100"/>
    </row>
    <row r="64" spans="2:16" ht="15" customHeight="1">
      <c r="B64" s="5" t="s">
        <v>33</v>
      </c>
      <c r="C64" s="100">
        <v>9.21951219512195</v>
      </c>
      <c r="D64" s="100">
        <v>17.055555555555557</v>
      </c>
      <c r="E64" s="100">
        <v>13.486928104575163</v>
      </c>
      <c r="F64" s="100">
        <v>7.54054054054054</v>
      </c>
      <c r="G64" s="100">
        <v>1.7272727272727273</v>
      </c>
      <c r="H64" s="100">
        <v>6.271964461994077</v>
      </c>
      <c r="I64" s="100">
        <v>7.870535714285714</v>
      </c>
      <c r="J64" s="100">
        <v>8</v>
      </c>
      <c r="K64" s="100">
        <v>3.0952380952380953</v>
      </c>
      <c r="L64" s="100">
        <v>6.121212121212121</v>
      </c>
      <c r="M64" s="100">
        <v>6.6117274167987325</v>
      </c>
      <c r="N64" s="100">
        <v>8.132028321532694</v>
      </c>
      <c r="O64" s="100"/>
      <c r="P64" s="100">
        <v>8.132028321532694</v>
      </c>
    </row>
    <row r="65" spans="2:16" ht="15" customHeight="1">
      <c r="B65" s="5" t="s">
        <v>14</v>
      </c>
      <c r="C65" s="100">
        <v>8.27576426095178</v>
      </c>
      <c r="D65" s="100">
        <v>9.259693137051627</v>
      </c>
      <c r="E65" s="100">
        <v>8.4353515625</v>
      </c>
      <c r="F65" s="100">
        <v>9.102785782901057</v>
      </c>
      <c r="G65" s="100">
        <v>7.029460811561979</v>
      </c>
      <c r="H65" s="100">
        <v>7.621994740796394</v>
      </c>
      <c r="I65" s="100">
        <v>8.45423940149626</v>
      </c>
      <c r="J65" s="100">
        <v>8.484597548857238</v>
      </c>
      <c r="K65" s="100">
        <v>8.460930640913082</v>
      </c>
      <c r="L65" s="100">
        <v>7.61371237458194</v>
      </c>
      <c r="M65" s="100">
        <v>6.682119205298013</v>
      </c>
      <c r="N65" s="100">
        <v>8.34514995138733</v>
      </c>
      <c r="O65" s="100">
        <v>8.237074401008828</v>
      </c>
      <c r="P65" s="100">
        <v>8.34357094165116</v>
      </c>
    </row>
    <row r="66" spans="2:17" ht="22.5" customHeight="1">
      <c r="B66" s="176" t="s">
        <v>205</v>
      </c>
      <c r="C66" s="176"/>
      <c r="D66" s="176"/>
      <c r="E66" s="176"/>
      <c r="F66" s="176"/>
      <c r="G66" s="176"/>
      <c r="H66" s="176"/>
      <c r="I66" s="176"/>
      <c r="J66" s="176"/>
      <c r="K66" s="176"/>
      <c r="L66" s="176"/>
      <c r="M66" s="176"/>
      <c r="N66" s="176"/>
      <c r="O66" s="176"/>
      <c r="P66" s="176"/>
      <c r="Q66" s="106"/>
    </row>
    <row r="67" ht="12.75">
      <c r="Q67" s="106"/>
    </row>
    <row r="68" ht="12.75">
      <c r="B68" s="90" t="s">
        <v>201</v>
      </c>
    </row>
    <row r="73" spans="2:16" ht="18">
      <c r="B73" s="141" t="s">
        <v>208</v>
      </c>
      <c r="C73" s="141"/>
      <c r="D73" s="141"/>
      <c r="E73" s="141"/>
      <c r="F73" s="141"/>
      <c r="G73" s="141"/>
      <c r="H73" s="141"/>
      <c r="I73" s="141"/>
      <c r="J73" s="141"/>
      <c r="K73" s="141"/>
      <c r="L73" s="141"/>
      <c r="M73" s="141"/>
      <c r="N73" s="141"/>
      <c r="O73" s="141"/>
      <c r="P73" s="141"/>
    </row>
    <row r="75" spans="2:16" ht="12.75" customHeight="1">
      <c r="B75" s="156"/>
      <c r="C75" s="155" t="s">
        <v>31</v>
      </c>
      <c r="D75" s="155"/>
      <c r="E75" s="155"/>
      <c r="F75" s="155"/>
      <c r="G75" s="155"/>
      <c r="H75" s="155"/>
      <c r="I75" s="155"/>
      <c r="J75" s="155"/>
      <c r="K75" s="155"/>
      <c r="L75" s="155"/>
      <c r="M75" s="155"/>
      <c r="N75" s="158" t="s">
        <v>34</v>
      </c>
      <c r="O75" s="158" t="s">
        <v>32</v>
      </c>
      <c r="P75" s="155" t="s">
        <v>14</v>
      </c>
    </row>
    <row r="76" spans="2:16" ht="12.75">
      <c r="B76" s="157"/>
      <c r="C76" s="1" t="s">
        <v>15</v>
      </c>
      <c r="D76" s="1" t="s">
        <v>16</v>
      </c>
      <c r="E76" s="1" t="s">
        <v>17</v>
      </c>
      <c r="F76" s="1" t="s">
        <v>18</v>
      </c>
      <c r="G76" s="1" t="s">
        <v>19</v>
      </c>
      <c r="H76" s="1" t="s">
        <v>20</v>
      </c>
      <c r="I76" s="1" t="s">
        <v>21</v>
      </c>
      <c r="J76" s="1" t="s">
        <v>22</v>
      </c>
      <c r="K76" s="1" t="s">
        <v>23</v>
      </c>
      <c r="L76" s="1">
        <v>88</v>
      </c>
      <c r="M76" s="1">
        <v>99</v>
      </c>
      <c r="N76" s="159"/>
      <c r="O76" s="159"/>
      <c r="P76" s="155"/>
    </row>
    <row r="77" spans="2:18" ht="15" customHeight="1">
      <c r="B77" s="2" t="s">
        <v>24</v>
      </c>
      <c r="C77" s="100">
        <v>7.89246205299717</v>
      </c>
      <c r="D77" s="100">
        <v>7.853249475890985</v>
      </c>
      <c r="E77" s="100">
        <v>8.266666666666667</v>
      </c>
      <c r="F77" s="100">
        <v>8.922800718132855</v>
      </c>
      <c r="G77" s="100">
        <v>9.372340425531915</v>
      </c>
      <c r="H77" s="100">
        <v>5.2479253112033195</v>
      </c>
      <c r="I77" s="100">
        <v>6.070046082949308</v>
      </c>
      <c r="J77" s="100">
        <v>6.983333333333333</v>
      </c>
      <c r="K77" s="100">
        <v>6.457894736842105</v>
      </c>
      <c r="L77" s="100">
        <v>7.470967741935484</v>
      </c>
      <c r="M77" s="100">
        <v>13.363636363636363</v>
      </c>
      <c r="N77" s="100">
        <v>7.594585987261146</v>
      </c>
      <c r="O77" s="100">
        <v>7.5772357723577235</v>
      </c>
      <c r="P77" s="100">
        <v>7.594252694049664</v>
      </c>
      <c r="Q77" s="84"/>
      <c r="R77" s="84"/>
    </row>
    <row r="78" spans="2:18" ht="15" customHeight="1">
      <c r="B78" s="59" t="s">
        <v>166</v>
      </c>
      <c r="C78" s="100">
        <v>10.53191489361702</v>
      </c>
      <c r="D78" s="100">
        <v>9.579728997289973</v>
      </c>
      <c r="E78" s="100">
        <v>8.505263157894737</v>
      </c>
      <c r="F78" s="100">
        <v>1.6666666666666667</v>
      </c>
      <c r="G78" s="100">
        <v>17.75</v>
      </c>
      <c r="H78" s="100">
        <v>7.9</v>
      </c>
      <c r="I78" s="100">
        <v>6.6923076923076925</v>
      </c>
      <c r="J78" s="100">
        <v>8.325622775800712</v>
      </c>
      <c r="K78" s="100">
        <v>3</v>
      </c>
      <c r="L78" s="100">
        <v>6.407643312101911</v>
      </c>
      <c r="M78" s="100">
        <v>6.545454545454546</v>
      </c>
      <c r="N78" s="100">
        <v>9.444082840236687</v>
      </c>
      <c r="O78" s="100">
        <v>8.284313725490197</v>
      </c>
      <c r="P78" s="100">
        <v>9.410109132682367</v>
      </c>
      <c r="Q78" s="84"/>
      <c r="R78" s="84"/>
    </row>
    <row r="79" spans="2:18" ht="15" customHeight="1">
      <c r="B79" s="2" t="s">
        <v>28</v>
      </c>
      <c r="C79" s="100">
        <v>8.4</v>
      </c>
      <c r="D79" s="100">
        <v>5.615384615384615</v>
      </c>
      <c r="E79" s="100">
        <v>8.027571251548947</v>
      </c>
      <c r="F79" s="100"/>
      <c r="G79" s="100">
        <v>9.5</v>
      </c>
      <c r="H79" s="100">
        <v>7.166666666666667</v>
      </c>
      <c r="I79" s="100">
        <v>5.5</v>
      </c>
      <c r="J79" s="100">
        <v>1.6666666666666667</v>
      </c>
      <c r="K79" s="100"/>
      <c r="L79" s="100">
        <v>7.9375</v>
      </c>
      <c r="M79" s="100">
        <v>6</v>
      </c>
      <c r="N79" s="100">
        <v>8.00758495145631</v>
      </c>
      <c r="O79" s="100">
        <v>10.6</v>
      </c>
      <c r="P79" s="100">
        <v>8.050134288272158</v>
      </c>
      <c r="Q79" s="84"/>
      <c r="R79" s="84"/>
    </row>
    <row r="80" spans="2:18" ht="15" customHeight="1">
      <c r="B80" s="2" t="s">
        <v>29</v>
      </c>
      <c r="C80" s="100">
        <v>8.75</v>
      </c>
      <c r="D80" s="100">
        <v>14</v>
      </c>
      <c r="E80" s="100">
        <v>6.190476190476191</v>
      </c>
      <c r="F80" s="100">
        <v>9.289232934553132</v>
      </c>
      <c r="G80" s="100"/>
      <c r="H80" s="100">
        <v>8.333333333333334</v>
      </c>
      <c r="I80" s="100">
        <v>12.75</v>
      </c>
      <c r="J80" s="100">
        <v>5</v>
      </c>
      <c r="K80" s="100"/>
      <c r="L80" s="100">
        <v>6.46</v>
      </c>
      <c r="M80" s="100"/>
      <c r="N80" s="100">
        <v>9.1622691292876</v>
      </c>
      <c r="O80" s="100">
        <v>7</v>
      </c>
      <c r="P80" s="100">
        <v>9.150918635170603</v>
      </c>
      <c r="Q80" s="84"/>
      <c r="R80" s="84"/>
    </row>
    <row r="81" spans="2:18" ht="15" customHeight="1">
      <c r="B81" s="2" t="s">
        <v>30</v>
      </c>
      <c r="C81" s="100">
        <v>8</v>
      </c>
      <c r="D81" s="100">
        <v>6.666666666666667</v>
      </c>
      <c r="E81" s="100">
        <v>3</v>
      </c>
      <c r="F81" s="100"/>
      <c r="G81" s="100">
        <v>6.69553264604811</v>
      </c>
      <c r="H81" s="100">
        <v>6.666666666666667</v>
      </c>
      <c r="I81" s="100">
        <v>3</v>
      </c>
      <c r="J81" s="100">
        <v>12.5</v>
      </c>
      <c r="K81" s="100"/>
      <c r="L81" s="100">
        <v>6.75</v>
      </c>
      <c r="M81" s="100"/>
      <c r="N81" s="100">
        <v>6.697768762677485</v>
      </c>
      <c r="O81" s="100">
        <v>10.857142857142858</v>
      </c>
      <c r="P81" s="100">
        <v>6.717362045760431</v>
      </c>
      <c r="Q81" s="84"/>
      <c r="R81" s="84"/>
    </row>
    <row r="82" spans="2:18" ht="15" customHeight="1">
      <c r="B82" s="2" t="s">
        <v>25</v>
      </c>
      <c r="C82" s="100">
        <v>7.837988826815643</v>
      </c>
      <c r="D82" s="100">
        <v>12.836065573770492</v>
      </c>
      <c r="E82" s="100">
        <v>10.540229885057471</v>
      </c>
      <c r="F82" s="100">
        <v>11.859154929577464</v>
      </c>
      <c r="G82" s="100">
        <v>11.03225806451613</v>
      </c>
      <c r="H82" s="100">
        <v>7.999473407056345</v>
      </c>
      <c r="I82" s="100">
        <v>9.2987012987013</v>
      </c>
      <c r="J82" s="100">
        <v>11.026315789473685</v>
      </c>
      <c r="K82" s="100">
        <v>10.05722891566265</v>
      </c>
      <c r="L82" s="100">
        <v>6.1568627450980395</v>
      </c>
      <c r="M82" s="100">
        <v>7.5625</v>
      </c>
      <c r="N82" s="100">
        <v>8.258647279136374</v>
      </c>
      <c r="O82" s="100">
        <v>8.494117647058824</v>
      </c>
      <c r="P82" s="100">
        <v>8.26083160536942</v>
      </c>
      <c r="Q82" s="84"/>
      <c r="R82" s="84"/>
    </row>
    <row r="83" spans="2:18" ht="15" customHeight="1">
      <c r="B83" s="2" t="s">
        <v>80</v>
      </c>
      <c r="C83" s="100">
        <v>8.772727272727273</v>
      </c>
      <c r="D83" s="100">
        <v>8.285714285714286</v>
      </c>
      <c r="E83" s="100">
        <v>15.208333333333334</v>
      </c>
      <c r="F83" s="100">
        <v>8.454545454545455</v>
      </c>
      <c r="G83" s="100">
        <v>7.24</v>
      </c>
      <c r="H83" s="100">
        <v>8.69811320754717</v>
      </c>
      <c r="I83" s="100">
        <v>8.777391304347827</v>
      </c>
      <c r="J83" s="100">
        <v>9.785714285714286</v>
      </c>
      <c r="K83" s="100">
        <v>11.076923076923077</v>
      </c>
      <c r="L83" s="100">
        <v>8.6</v>
      </c>
      <c r="M83" s="100">
        <v>4.933333333333334</v>
      </c>
      <c r="N83" s="100">
        <v>8.78518165952721</v>
      </c>
      <c r="O83" s="100">
        <v>9.875</v>
      </c>
      <c r="P83" s="100">
        <v>8.793418359313494</v>
      </c>
      <c r="Q83" s="84"/>
      <c r="R83" s="84"/>
    </row>
    <row r="84" spans="2:18" ht="15" customHeight="1">
      <c r="B84" s="2" t="s">
        <v>27</v>
      </c>
      <c r="C84" s="100">
        <v>8.409090909090908</v>
      </c>
      <c r="D84" s="100">
        <v>7.714285714285714</v>
      </c>
      <c r="E84" s="100">
        <v>11.625</v>
      </c>
      <c r="F84" s="100">
        <v>10</v>
      </c>
      <c r="G84" s="100"/>
      <c r="H84" s="100">
        <v>5.333333333333333</v>
      </c>
      <c r="I84" s="100">
        <v>6.083333333333333</v>
      </c>
      <c r="J84" s="100">
        <v>8.660529860799281</v>
      </c>
      <c r="K84" s="100">
        <v>7</v>
      </c>
      <c r="L84" s="100">
        <v>6.640625</v>
      </c>
      <c r="M84" s="100">
        <v>15</v>
      </c>
      <c r="N84" s="100">
        <v>8.523341523341523</v>
      </c>
      <c r="O84" s="100">
        <v>6.068627450980392</v>
      </c>
      <c r="P84" s="100">
        <v>8.4249213836478</v>
      </c>
      <c r="Q84" s="84"/>
      <c r="R84" s="84"/>
    </row>
    <row r="85" spans="2:18" ht="15" customHeight="1">
      <c r="B85" s="2" t="s">
        <v>111</v>
      </c>
      <c r="C85" s="100">
        <v>3</v>
      </c>
      <c r="D85" s="100"/>
      <c r="E85" s="100">
        <v>8.846153846153847</v>
      </c>
      <c r="F85" s="100"/>
      <c r="G85" s="100">
        <v>9.333333333333334</v>
      </c>
      <c r="H85" s="100">
        <v>9.5</v>
      </c>
      <c r="I85" s="100">
        <v>4.6</v>
      </c>
      <c r="J85" s="100">
        <v>6</v>
      </c>
      <c r="K85" s="100">
        <v>8.385784047748237</v>
      </c>
      <c r="L85" s="100">
        <v>7.625</v>
      </c>
      <c r="M85" s="100">
        <v>3</v>
      </c>
      <c r="N85" s="100">
        <v>8.358240593534711</v>
      </c>
      <c r="O85" s="100">
        <v>3.5</v>
      </c>
      <c r="P85" s="100">
        <v>8.353096876654314</v>
      </c>
      <c r="Q85" s="84"/>
      <c r="R85" s="84"/>
    </row>
    <row r="86" spans="2:18" ht="15" customHeight="1">
      <c r="B86" s="2" t="s">
        <v>113</v>
      </c>
      <c r="C86" s="100"/>
      <c r="D86" s="100"/>
      <c r="E86" s="100"/>
      <c r="F86" s="100"/>
      <c r="G86" s="100"/>
      <c r="H86" s="100"/>
      <c r="I86" s="100"/>
      <c r="J86" s="100"/>
      <c r="K86" s="100"/>
      <c r="L86" s="100"/>
      <c r="M86" s="100"/>
      <c r="N86" s="100"/>
      <c r="O86" s="100"/>
      <c r="P86" s="100"/>
      <c r="Q86" s="84"/>
      <c r="R86" s="84"/>
    </row>
    <row r="87" spans="2:18" ht="15" customHeight="1">
      <c r="B87" s="5" t="s">
        <v>33</v>
      </c>
      <c r="C87" s="100">
        <v>8.61021897810219</v>
      </c>
      <c r="D87" s="100">
        <v>12.73913043478261</v>
      </c>
      <c r="E87" s="100">
        <v>9.271371769383698</v>
      </c>
      <c r="F87" s="100">
        <v>2.4802631578947367</v>
      </c>
      <c r="G87" s="100">
        <v>3.7837837837837838</v>
      </c>
      <c r="H87" s="100">
        <v>6.142284569138276</v>
      </c>
      <c r="I87" s="100">
        <v>7.704180064308682</v>
      </c>
      <c r="J87" s="100">
        <v>3.1020408163265305</v>
      </c>
      <c r="K87" s="100">
        <v>1.4583333333333333</v>
      </c>
      <c r="L87" s="100">
        <v>7</v>
      </c>
      <c r="M87" s="100">
        <v>9.714518760195759</v>
      </c>
      <c r="N87" s="100">
        <v>7.695713779667021</v>
      </c>
      <c r="O87" s="100"/>
      <c r="P87" s="100">
        <v>7.695713779667021</v>
      </c>
      <c r="Q87" s="84"/>
      <c r="R87" s="84"/>
    </row>
    <row r="88" spans="2:18" ht="15" customHeight="1">
      <c r="B88" s="5" t="s">
        <v>14</v>
      </c>
      <c r="C88" s="100">
        <v>8.021081193905239</v>
      </c>
      <c r="D88" s="100">
        <v>9.522811964951153</v>
      </c>
      <c r="E88" s="100">
        <v>8.381876412961567</v>
      </c>
      <c r="F88" s="100">
        <v>8.796587337224967</v>
      </c>
      <c r="G88" s="100">
        <v>7.159325720500272</v>
      </c>
      <c r="H88" s="100">
        <v>7.42230229120473</v>
      </c>
      <c r="I88" s="100">
        <v>8.387109174782163</v>
      </c>
      <c r="J88" s="100">
        <v>8.41095890410959</v>
      </c>
      <c r="K88" s="100">
        <v>8.401162790697674</v>
      </c>
      <c r="L88" s="100">
        <v>6.873581847649919</v>
      </c>
      <c r="M88" s="100">
        <v>9.550746268656717</v>
      </c>
      <c r="N88" s="100">
        <v>8.311792739249636</v>
      </c>
      <c r="O88" s="100">
        <v>8.074505238649593</v>
      </c>
      <c r="P88" s="100">
        <v>8.308100568778755</v>
      </c>
      <c r="Q88" s="84"/>
      <c r="R88" s="84"/>
    </row>
    <row r="89" spans="2:16" ht="22.5" customHeight="1">
      <c r="B89" s="176" t="s">
        <v>205</v>
      </c>
      <c r="C89" s="176"/>
      <c r="D89" s="176"/>
      <c r="E89" s="176"/>
      <c r="F89" s="176"/>
      <c r="G89" s="176"/>
      <c r="H89" s="176"/>
      <c r="I89" s="176"/>
      <c r="J89" s="176"/>
      <c r="K89" s="176"/>
      <c r="L89" s="176"/>
      <c r="M89" s="176"/>
      <c r="N89" s="176"/>
      <c r="O89" s="176"/>
      <c r="P89" s="176"/>
    </row>
    <row r="90" ht="12.75">
      <c r="Q90" s="106"/>
    </row>
    <row r="91" ht="12.75">
      <c r="B91" s="90" t="s">
        <v>201</v>
      </c>
    </row>
    <row r="96" spans="2:16" ht="18">
      <c r="B96" s="141" t="s">
        <v>216</v>
      </c>
      <c r="C96" s="141"/>
      <c r="D96" s="141"/>
      <c r="E96" s="141"/>
      <c r="F96" s="141"/>
      <c r="G96" s="141"/>
      <c r="H96" s="141"/>
      <c r="I96" s="141"/>
      <c r="J96" s="141"/>
      <c r="K96" s="141"/>
      <c r="L96" s="141"/>
      <c r="M96" s="141"/>
      <c r="N96" s="141"/>
      <c r="O96" s="141"/>
      <c r="P96" s="141"/>
    </row>
    <row r="98" spans="2:16" ht="12.75" customHeight="1">
      <c r="B98" s="156"/>
      <c r="C98" s="155" t="s">
        <v>31</v>
      </c>
      <c r="D98" s="155"/>
      <c r="E98" s="155"/>
      <c r="F98" s="155"/>
      <c r="G98" s="155"/>
      <c r="H98" s="155"/>
      <c r="I98" s="155"/>
      <c r="J98" s="155"/>
      <c r="K98" s="155"/>
      <c r="L98" s="155"/>
      <c r="M98" s="155"/>
      <c r="N98" s="158" t="s">
        <v>34</v>
      </c>
      <c r="O98" s="158" t="s">
        <v>32</v>
      </c>
      <c r="P98" s="155" t="s">
        <v>14</v>
      </c>
    </row>
    <row r="99" spans="2:16" ht="12.75">
      <c r="B99" s="157"/>
      <c r="C99" s="1" t="s">
        <v>15</v>
      </c>
      <c r="D99" s="1" t="s">
        <v>16</v>
      </c>
      <c r="E99" s="1" t="s">
        <v>17</v>
      </c>
      <c r="F99" s="1" t="s">
        <v>18</v>
      </c>
      <c r="G99" s="1" t="s">
        <v>19</v>
      </c>
      <c r="H99" s="1" t="s">
        <v>20</v>
      </c>
      <c r="I99" s="1" t="s">
        <v>21</v>
      </c>
      <c r="J99" s="1" t="s">
        <v>22</v>
      </c>
      <c r="K99" s="1" t="s">
        <v>23</v>
      </c>
      <c r="L99" s="1">
        <v>88</v>
      </c>
      <c r="M99" s="1">
        <v>99</v>
      </c>
      <c r="N99" s="159"/>
      <c r="O99" s="159"/>
      <c r="P99" s="155"/>
    </row>
    <row r="100" spans="2:18" ht="15" customHeight="1">
      <c r="B100" s="2" t="s">
        <v>24</v>
      </c>
      <c r="C100" s="100">
        <v>7.309554634904194</v>
      </c>
      <c r="D100" s="100">
        <v>6.116704805491991</v>
      </c>
      <c r="E100" s="100">
        <v>6.649595687331536</v>
      </c>
      <c r="F100" s="100">
        <v>7.913412563667233</v>
      </c>
      <c r="G100" s="100">
        <v>6.8604651162790695</v>
      </c>
      <c r="H100" s="100">
        <v>4.828478964401294</v>
      </c>
      <c r="I100" s="100">
        <v>6.066725978647687</v>
      </c>
      <c r="J100" s="100">
        <v>6.1900452488687785</v>
      </c>
      <c r="K100" s="100">
        <v>5.105263157894737</v>
      </c>
      <c r="L100" s="100">
        <v>9.351851851851851</v>
      </c>
      <c r="M100" s="100">
        <v>5.931034482758621</v>
      </c>
      <c r="N100" s="100">
        <v>6.891530815109344</v>
      </c>
      <c r="O100" s="100">
        <v>7.325581395348837</v>
      </c>
      <c r="P100" s="100">
        <v>6.898827208756841</v>
      </c>
      <c r="Q100" s="84"/>
      <c r="R100" s="84"/>
    </row>
    <row r="101" spans="2:18" ht="15" customHeight="1">
      <c r="B101" s="59" t="s">
        <v>166</v>
      </c>
      <c r="C101" s="100">
        <v>7.065217391304348</v>
      </c>
      <c r="D101" s="100">
        <v>8.527363184079602</v>
      </c>
      <c r="E101" s="100">
        <v>4.117647058823529</v>
      </c>
      <c r="F101" s="100">
        <v>3.7</v>
      </c>
      <c r="G101" s="100">
        <v>4.25</v>
      </c>
      <c r="H101" s="100">
        <v>5.972222222222222</v>
      </c>
      <c r="I101" s="100">
        <v>6.958333333333333</v>
      </c>
      <c r="J101" s="100">
        <v>6.672413793103448</v>
      </c>
      <c r="K101" s="100">
        <v>2.6666666666666665</v>
      </c>
      <c r="L101" s="100">
        <v>5.405594405594406</v>
      </c>
      <c r="M101" s="100">
        <v>6.545454545454546</v>
      </c>
      <c r="N101" s="100">
        <v>8.370713458626525</v>
      </c>
      <c r="O101" s="100">
        <v>7.537634408602151</v>
      </c>
      <c r="P101" s="100">
        <v>8.350512775942986</v>
      </c>
      <c r="Q101" s="84"/>
      <c r="R101" s="84"/>
    </row>
    <row r="102" spans="2:18" ht="15" customHeight="1">
      <c r="B102" s="2" t="s">
        <v>28</v>
      </c>
      <c r="C102" s="100">
        <v>5.266666666666667</v>
      </c>
      <c r="D102" s="100">
        <v>4.714285714285714</v>
      </c>
      <c r="E102" s="100">
        <v>7.097649186256781</v>
      </c>
      <c r="F102" s="100">
        <v>4.5</v>
      </c>
      <c r="G102" s="100">
        <v>4</v>
      </c>
      <c r="H102" s="100">
        <v>4.666666666666667</v>
      </c>
      <c r="I102" s="100">
        <v>5.2</v>
      </c>
      <c r="J102" s="100">
        <v>4</v>
      </c>
      <c r="K102" s="100"/>
      <c r="L102" s="100">
        <v>7.625</v>
      </c>
      <c r="M102" s="100">
        <v>6</v>
      </c>
      <c r="N102" s="100">
        <v>7.074308901851382</v>
      </c>
      <c r="O102" s="100">
        <v>7.621951219512195</v>
      </c>
      <c r="P102" s="100">
        <v>7.085465838509316</v>
      </c>
      <c r="Q102" s="84"/>
      <c r="R102" s="84"/>
    </row>
    <row r="103" spans="2:18" ht="15" customHeight="1">
      <c r="B103" s="2" t="s">
        <v>29</v>
      </c>
      <c r="C103" s="100">
        <v>8.8</v>
      </c>
      <c r="D103" s="100">
        <v>8</v>
      </c>
      <c r="E103" s="100">
        <v>9</v>
      </c>
      <c r="F103" s="100">
        <v>8.434330299089726</v>
      </c>
      <c r="G103" s="100">
        <v>7</v>
      </c>
      <c r="H103" s="100">
        <v>7</v>
      </c>
      <c r="I103" s="100">
        <v>7.25</v>
      </c>
      <c r="J103" s="100"/>
      <c r="K103" s="100"/>
      <c r="L103" s="100">
        <v>7.095238095238095</v>
      </c>
      <c r="M103" s="100"/>
      <c r="N103" s="100">
        <v>8.374922791846819</v>
      </c>
      <c r="O103" s="100">
        <v>11.285714285714286</v>
      </c>
      <c r="P103" s="100">
        <v>8.387453874538746</v>
      </c>
      <c r="Q103" s="84"/>
      <c r="R103" s="84"/>
    </row>
    <row r="104" spans="2:18" ht="15" customHeight="1">
      <c r="B104" s="2" t="s">
        <v>30</v>
      </c>
      <c r="C104" s="100"/>
      <c r="D104" s="100"/>
      <c r="E104" s="100"/>
      <c r="F104" s="100">
        <v>6</v>
      </c>
      <c r="G104" s="100">
        <v>6.686315789473684</v>
      </c>
      <c r="H104" s="100">
        <v>4</v>
      </c>
      <c r="I104" s="100">
        <v>2</v>
      </c>
      <c r="J104" s="100"/>
      <c r="K104" s="100"/>
      <c r="L104" s="100">
        <v>7.666666666666667</v>
      </c>
      <c r="M104" s="100"/>
      <c r="N104" s="100">
        <v>6.675261324041812</v>
      </c>
      <c r="O104" s="100">
        <v>5</v>
      </c>
      <c r="P104" s="100">
        <v>6.669444444444444</v>
      </c>
      <c r="Q104" s="84"/>
      <c r="R104" s="84"/>
    </row>
    <row r="105" spans="2:18" ht="15" customHeight="1">
      <c r="B105" s="2" t="s">
        <v>25</v>
      </c>
      <c r="C105" s="100">
        <v>7.812903225806451</v>
      </c>
      <c r="D105" s="100">
        <v>10.38888888888889</v>
      </c>
      <c r="E105" s="100">
        <v>12.023809523809524</v>
      </c>
      <c r="F105" s="100">
        <v>9.431818181818182</v>
      </c>
      <c r="G105" s="100">
        <v>19.625</v>
      </c>
      <c r="H105" s="100">
        <v>7.503464488987874</v>
      </c>
      <c r="I105" s="100">
        <v>9.415770609318997</v>
      </c>
      <c r="J105" s="100">
        <v>10.28125</v>
      </c>
      <c r="K105" s="100">
        <v>9.652439024390244</v>
      </c>
      <c r="L105" s="100">
        <v>6.450980392156863</v>
      </c>
      <c r="M105" s="100">
        <v>4.333333333333333</v>
      </c>
      <c r="N105" s="100">
        <v>7.809186906019008</v>
      </c>
      <c r="O105" s="100">
        <v>10.616279069767442</v>
      </c>
      <c r="P105" s="100">
        <v>7.834449560485559</v>
      </c>
      <c r="Q105" s="84"/>
      <c r="R105" s="84"/>
    </row>
    <row r="106" spans="2:18" ht="15" customHeight="1">
      <c r="B106" s="2" t="s">
        <v>80</v>
      </c>
      <c r="C106" s="100">
        <v>10.900763358778626</v>
      </c>
      <c r="D106" s="100">
        <v>9.435897435897436</v>
      </c>
      <c r="E106" s="100">
        <v>9.222222222222221</v>
      </c>
      <c r="F106" s="100">
        <v>10</v>
      </c>
      <c r="G106" s="100">
        <v>7.181818181818182</v>
      </c>
      <c r="H106" s="100">
        <v>9.60344827586207</v>
      </c>
      <c r="I106" s="100">
        <v>8.832225615232622</v>
      </c>
      <c r="J106" s="100">
        <v>7.615384615384615</v>
      </c>
      <c r="K106" s="100">
        <v>9.4</v>
      </c>
      <c r="L106" s="100">
        <v>7.44</v>
      </c>
      <c r="M106" s="100">
        <v>9.375</v>
      </c>
      <c r="N106" s="100">
        <v>8.902643244130685</v>
      </c>
      <c r="O106" s="100">
        <v>9.195652173913043</v>
      </c>
      <c r="P106" s="100">
        <v>8.90483949812612</v>
      </c>
      <c r="Q106" s="84"/>
      <c r="R106" s="84"/>
    </row>
    <row r="107" spans="2:18" ht="15" customHeight="1">
      <c r="B107" s="2" t="s">
        <v>27</v>
      </c>
      <c r="C107" s="100">
        <v>9.774193548387096</v>
      </c>
      <c r="D107" s="100">
        <v>6.5</v>
      </c>
      <c r="E107" s="100">
        <v>9</v>
      </c>
      <c r="F107" s="100">
        <v>5.75</v>
      </c>
      <c r="G107" s="100"/>
      <c r="H107" s="100">
        <v>3.6</v>
      </c>
      <c r="I107" s="100">
        <v>6.611111111111111</v>
      </c>
      <c r="J107" s="100">
        <v>8.144258720930232</v>
      </c>
      <c r="K107" s="100"/>
      <c r="L107" s="100">
        <v>5.92638036809816</v>
      </c>
      <c r="M107" s="100">
        <v>4</v>
      </c>
      <c r="N107" s="100">
        <v>8.00433188937021</v>
      </c>
      <c r="O107" s="100">
        <v>6.9411764705882355</v>
      </c>
      <c r="P107" s="100">
        <v>7.969384466645182</v>
      </c>
      <c r="Q107" s="84"/>
      <c r="R107" s="84"/>
    </row>
    <row r="108" spans="2:18" ht="15" customHeight="1">
      <c r="B108" s="2" t="s">
        <v>111</v>
      </c>
      <c r="C108" s="100">
        <v>10</v>
      </c>
      <c r="D108" s="100">
        <v>4.5</v>
      </c>
      <c r="E108" s="100"/>
      <c r="F108" s="100">
        <v>2.6666666666666665</v>
      </c>
      <c r="G108" s="100">
        <v>6.2</v>
      </c>
      <c r="H108" s="100">
        <v>5.25</v>
      </c>
      <c r="I108" s="100">
        <v>6.75</v>
      </c>
      <c r="J108" s="100"/>
      <c r="K108" s="100">
        <v>8.221311475409836</v>
      </c>
      <c r="L108" s="100">
        <v>6.5</v>
      </c>
      <c r="M108" s="100">
        <v>10</v>
      </c>
      <c r="N108" s="100">
        <v>8.186262376237623</v>
      </c>
      <c r="O108" s="100">
        <v>6</v>
      </c>
      <c r="P108" s="100">
        <v>8.183559950556242</v>
      </c>
      <c r="Q108" s="84"/>
      <c r="R108" s="84"/>
    </row>
    <row r="109" spans="2:18" ht="15" customHeight="1">
      <c r="B109" s="2" t="s">
        <v>113</v>
      </c>
      <c r="C109" s="100"/>
      <c r="D109" s="100"/>
      <c r="E109" s="100"/>
      <c r="F109" s="100"/>
      <c r="G109" s="100"/>
      <c r="H109" s="100"/>
      <c r="I109" s="100"/>
      <c r="J109" s="100"/>
      <c r="K109" s="100"/>
      <c r="L109" s="100"/>
      <c r="M109" s="100"/>
      <c r="N109" s="100"/>
      <c r="O109" s="100"/>
      <c r="P109" s="100"/>
      <c r="Q109" s="84"/>
      <c r="R109" s="84"/>
    </row>
    <row r="110" spans="2:18" ht="15" customHeight="1">
      <c r="B110" s="5" t="s">
        <v>33</v>
      </c>
      <c r="C110" s="100">
        <v>9.38512396694215</v>
      </c>
      <c r="D110" s="100">
        <v>6.090909090909091</v>
      </c>
      <c r="E110" s="100">
        <v>11.30457933972311</v>
      </c>
      <c r="F110" s="100">
        <v>5.253521126760563</v>
      </c>
      <c r="G110" s="100">
        <v>0.6829268292682927</v>
      </c>
      <c r="H110" s="100">
        <v>6.356952583910496</v>
      </c>
      <c r="I110" s="100">
        <v>9.487671232876712</v>
      </c>
      <c r="J110" s="100">
        <v>8.8125</v>
      </c>
      <c r="K110" s="100">
        <v>2.3666666666666667</v>
      </c>
      <c r="L110" s="100"/>
      <c r="M110" s="100">
        <v>9.018018018018019</v>
      </c>
      <c r="N110" s="100">
        <v>8.324013157894736</v>
      </c>
      <c r="O110" s="100"/>
      <c r="P110" s="100">
        <v>8.324013157894736</v>
      </c>
      <c r="Q110" s="84"/>
      <c r="R110" s="84"/>
    </row>
    <row r="111" spans="2:18" ht="15" customHeight="1">
      <c r="B111" s="5" t="s">
        <v>14</v>
      </c>
      <c r="C111" s="100">
        <v>7.643493187426242</v>
      </c>
      <c r="D111" s="100">
        <v>8.429735603042376</v>
      </c>
      <c r="E111" s="100">
        <v>7.793522267206478</v>
      </c>
      <c r="F111" s="100">
        <v>8.099489795918368</v>
      </c>
      <c r="G111" s="100">
        <v>6.804585152838428</v>
      </c>
      <c r="H111" s="100">
        <v>7.1212554770634</v>
      </c>
      <c r="I111" s="100">
        <v>8.484354628422425</v>
      </c>
      <c r="J111" s="100">
        <v>7.8649872629493345</v>
      </c>
      <c r="K111" s="100">
        <v>8.040816326530612</v>
      </c>
      <c r="L111" s="100">
        <v>6.752577319587629</v>
      </c>
      <c r="M111" s="100">
        <v>7.5228310502283104</v>
      </c>
      <c r="N111" s="100">
        <v>7.836320982790423</v>
      </c>
      <c r="O111" s="100">
        <v>7.843446601941747</v>
      </c>
      <c r="P111" s="100">
        <v>7.836424600723551</v>
      </c>
      <c r="Q111" s="84"/>
      <c r="R111" s="84"/>
    </row>
    <row r="112" spans="2:16" ht="22.5" customHeight="1">
      <c r="B112" s="176" t="s">
        <v>205</v>
      </c>
      <c r="C112" s="176"/>
      <c r="D112" s="176"/>
      <c r="E112" s="176"/>
      <c r="F112" s="176"/>
      <c r="G112" s="176"/>
      <c r="H112" s="176"/>
      <c r="I112" s="176"/>
      <c r="J112" s="176"/>
      <c r="K112" s="176"/>
      <c r="L112" s="176"/>
      <c r="M112" s="176"/>
      <c r="N112" s="176"/>
      <c r="O112" s="176"/>
      <c r="P112" s="176"/>
    </row>
    <row r="113" spans="3:17" ht="12.75">
      <c r="C113" s="110"/>
      <c r="D113" s="110"/>
      <c r="E113" s="84"/>
      <c r="L113" s="110"/>
      <c r="M113" s="110"/>
      <c r="P113" s="106"/>
      <c r="Q113" s="106"/>
    </row>
    <row r="114" spans="2:17" ht="12.75">
      <c r="B114" s="6" t="s">
        <v>193</v>
      </c>
      <c r="C114" s="7"/>
      <c r="D114" s="7"/>
      <c r="E114" s="7"/>
      <c r="F114" s="7"/>
      <c r="G114" s="7"/>
      <c r="H114" s="7"/>
      <c r="I114" s="7"/>
      <c r="J114" s="7"/>
      <c r="K114" s="7"/>
      <c r="L114" s="7"/>
      <c r="M114" s="7"/>
      <c r="N114" s="114"/>
      <c r="O114" s="113"/>
      <c r="P114" s="106"/>
      <c r="Q114" s="106"/>
    </row>
    <row r="115" spans="2:15" ht="12.75">
      <c r="B115" s="90">
        <v>2008</v>
      </c>
      <c r="C115" s="90">
        <v>2009</v>
      </c>
      <c r="D115" s="90">
        <v>2010</v>
      </c>
      <c r="E115" s="90">
        <v>2011</v>
      </c>
      <c r="I115" s="91" t="s">
        <v>192</v>
      </c>
      <c r="O115" s="113"/>
    </row>
    <row r="117" spans="2:16" ht="12.75">
      <c r="B117" s="151" t="s">
        <v>10</v>
      </c>
      <c r="C117" s="151"/>
      <c r="D117" s="151"/>
      <c r="E117" s="151"/>
      <c r="F117" s="151"/>
      <c r="G117" s="151"/>
      <c r="H117" s="151"/>
      <c r="I117" s="151"/>
      <c r="J117" s="151"/>
      <c r="K117" s="151"/>
      <c r="L117" s="151"/>
      <c r="M117" s="151"/>
      <c r="N117" s="151"/>
      <c r="O117" s="151"/>
      <c r="P117" s="151"/>
    </row>
    <row r="118" spans="2:16" ht="12.75">
      <c r="B118" s="151"/>
      <c r="C118" s="151"/>
      <c r="D118" s="151"/>
      <c r="E118" s="151"/>
      <c r="F118" s="151"/>
      <c r="G118" s="151"/>
      <c r="H118" s="151"/>
      <c r="I118" s="151"/>
      <c r="J118" s="151"/>
      <c r="K118" s="151"/>
      <c r="L118" s="151"/>
      <c r="M118" s="151"/>
      <c r="N118" s="151"/>
      <c r="O118" s="151"/>
      <c r="P118" s="151"/>
    </row>
    <row r="119" spans="2:16" ht="12.75">
      <c r="B119" s="151"/>
      <c r="C119" s="151"/>
      <c r="D119" s="151"/>
      <c r="E119" s="151"/>
      <c r="F119" s="151"/>
      <c r="G119" s="151"/>
      <c r="H119" s="151"/>
      <c r="I119" s="151"/>
      <c r="J119" s="151"/>
      <c r="K119" s="151"/>
      <c r="L119" s="151"/>
      <c r="M119" s="151"/>
      <c r="N119" s="151"/>
      <c r="O119" s="151"/>
      <c r="P119" s="151"/>
    </row>
    <row r="120" spans="2:16" ht="12.75">
      <c r="B120" s="151"/>
      <c r="C120" s="151"/>
      <c r="D120" s="151"/>
      <c r="E120" s="151"/>
      <c r="F120" s="151"/>
      <c r="G120" s="151"/>
      <c r="H120" s="151"/>
      <c r="I120" s="151"/>
      <c r="J120" s="151"/>
      <c r="K120" s="151"/>
      <c r="L120" s="151"/>
      <c r="M120" s="151"/>
      <c r="N120" s="151"/>
      <c r="O120" s="151"/>
      <c r="P120" s="151"/>
    </row>
    <row r="121" spans="2:16" ht="12.75">
      <c r="B121" s="151"/>
      <c r="C121" s="151"/>
      <c r="D121" s="151"/>
      <c r="E121" s="151"/>
      <c r="F121" s="151"/>
      <c r="G121" s="151"/>
      <c r="H121" s="151"/>
      <c r="I121" s="151"/>
      <c r="J121" s="151"/>
      <c r="K121" s="151"/>
      <c r="L121" s="151"/>
      <c r="M121" s="151"/>
      <c r="N121" s="151"/>
      <c r="O121" s="151"/>
      <c r="P121" s="151"/>
    </row>
    <row r="122" spans="2:16" ht="12.75">
      <c r="B122" s="151"/>
      <c r="C122" s="151"/>
      <c r="D122" s="151"/>
      <c r="E122" s="151"/>
      <c r="F122" s="151"/>
      <c r="G122" s="151"/>
      <c r="H122" s="151"/>
      <c r="I122" s="151"/>
      <c r="J122" s="151"/>
      <c r="K122" s="151"/>
      <c r="L122" s="151"/>
      <c r="M122" s="151"/>
      <c r="N122" s="151"/>
      <c r="O122" s="151"/>
      <c r="P122" s="151"/>
    </row>
    <row r="123" spans="2:16" ht="12.75">
      <c r="B123" s="161"/>
      <c r="C123" s="161"/>
      <c r="D123" s="161"/>
      <c r="E123" s="161"/>
      <c r="F123" s="161"/>
      <c r="G123" s="161"/>
      <c r="H123" s="161"/>
      <c r="I123" s="161"/>
      <c r="J123" s="161"/>
      <c r="K123" s="161"/>
      <c r="L123" s="161"/>
      <c r="M123" s="161"/>
      <c r="N123" s="161"/>
      <c r="O123" s="161"/>
      <c r="P123" s="161"/>
    </row>
    <row r="124" spans="2:16" ht="12.75">
      <c r="B124" s="161"/>
      <c r="C124" s="161"/>
      <c r="D124" s="161"/>
      <c r="E124" s="161"/>
      <c r="F124" s="161"/>
      <c r="G124" s="161"/>
      <c r="H124" s="161"/>
      <c r="I124" s="161"/>
      <c r="J124" s="161"/>
      <c r="K124" s="161"/>
      <c r="L124" s="161"/>
      <c r="M124" s="161"/>
      <c r="N124" s="161"/>
      <c r="O124" s="161"/>
      <c r="P124" s="161"/>
    </row>
    <row r="125" spans="2:15" ht="12.75">
      <c r="B125" s="89"/>
      <c r="C125" s="106"/>
      <c r="D125" s="106"/>
      <c r="E125" s="89"/>
      <c r="F125" s="89"/>
      <c r="G125" s="89"/>
      <c r="H125" s="89"/>
      <c r="I125" s="89"/>
      <c r="J125" s="89"/>
      <c r="K125" s="89"/>
      <c r="L125" s="89"/>
      <c r="M125" s="89"/>
      <c r="N125" s="89"/>
      <c r="O125" s="89"/>
    </row>
    <row r="126" spans="2:15" ht="12.75">
      <c r="B126" s="89"/>
      <c r="C126" s="89"/>
      <c r="D126" s="89"/>
      <c r="E126" s="89"/>
      <c r="F126" s="89"/>
      <c r="G126" s="89"/>
      <c r="H126" s="89"/>
      <c r="I126" s="89"/>
      <c r="J126" s="89"/>
      <c r="K126" s="89"/>
      <c r="L126" s="89"/>
      <c r="M126" s="89"/>
      <c r="N126" s="89"/>
      <c r="O126" s="89"/>
    </row>
    <row r="127" ht="12.75">
      <c r="N127" s="110"/>
    </row>
    <row r="128" ht="12.75">
      <c r="N128" s="110"/>
    </row>
  </sheetData>
  <mergeCells count="36">
    <mergeCell ref="P98:P99"/>
    <mergeCell ref="B112:P112"/>
    <mergeCell ref="B98:B99"/>
    <mergeCell ref="C98:M98"/>
    <mergeCell ref="N98:N99"/>
    <mergeCell ref="O98:O99"/>
    <mergeCell ref="B20:P20"/>
    <mergeCell ref="B73:P73"/>
    <mergeCell ref="N75:N76"/>
    <mergeCell ref="O75:O76"/>
    <mergeCell ref="P75:P76"/>
    <mergeCell ref="B75:B76"/>
    <mergeCell ref="C75:M75"/>
    <mergeCell ref="P52:P53"/>
    <mergeCell ref="B43:P43"/>
    <mergeCell ref="B66:P66"/>
    <mergeCell ref="B4:P4"/>
    <mergeCell ref="B29:B30"/>
    <mergeCell ref="C29:M29"/>
    <mergeCell ref="N29:N30"/>
    <mergeCell ref="O29:O30"/>
    <mergeCell ref="P29:P30"/>
    <mergeCell ref="N6:N7"/>
    <mergeCell ref="O6:O7"/>
    <mergeCell ref="P6:P7"/>
    <mergeCell ref="C6:K6"/>
    <mergeCell ref="B117:P122"/>
    <mergeCell ref="B123:P124"/>
    <mergeCell ref="B89:P89"/>
    <mergeCell ref="B27:P27"/>
    <mergeCell ref="B50:P50"/>
    <mergeCell ref="B52:B53"/>
    <mergeCell ref="C52:M52"/>
    <mergeCell ref="N52:N53"/>
    <mergeCell ref="O52:O53"/>
    <mergeCell ref="B96:P96"/>
  </mergeCells>
  <hyperlinks>
    <hyperlink ref="B115" location="'Estancia Media'!A1" display="'Estancia Media'!A1"/>
    <hyperlink ref="C115" location="'Estancia Media'!A26" display="'Estancia Media'!A26"/>
    <hyperlink ref="D115" location="'Estancia Media'!A49" display="'Estancia Media'!A49"/>
    <hyperlink ref="I115" location="ÍNDICE!A1" display="Índice"/>
    <hyperlink ref="B22" location="'Estancia Media'!I115" display="Volver"/>
    <hyperlink ref="E115" location="'Estancia Media'!A71" display="'Estancia Media'!A71"/>
    <hyperlink ref="B45" location="'Estancia Media'!I115" display="Volver"/>
    <hyperlink ref="B68" location="'Estancia Media'!I115" display="Volver"/>
    <hyperlink ref="B91" location="'Estancia Media'!I115" display="Volver"/>
  </hyperlinks>
  <printOptions/>
  <pageMargins left="0.75" right="0.75" top="1" bottom="1" header="0" footer="0"/>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lha79j</dc:creator>
  <cp:keywords/>
  <dc:description/>
  <cp:lastModifiedBy>Tarás_Bulba</cp:lastModifiedBy>
  <cp:lastPrinted>2012-11-02T12:03:53Z</cp:lastPrinted>
  <dcterms:created xsi:type="dcterms:W3CDTF">2010-03-26T10:37:10Z</dcterms:created>
  <dcterms:modified xsi:type="dcterms:W3CDTF">2013-08-21T12:28:26Z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