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65521" yWindow="65521" windowWidth="19170" windowHeight="6255" tabRatio="995" firstSheet="2" activeTab="1"/>
  </bookViews>
  <sheets>
    <sheet name="Poblaciones" sheetId="1" state="hidden" r:id="rId1"/>
    <sheet name="ÍNDICE" sheetId="2" r:id="rId2"/>
    <sheet name="ÍNDICE SCACEST" sheetId="3" r:id="rId3"/>
    <sheet name="PCV" sheetId="4" r:id="rId4"/>
    <sheet name="PCVS" sheetId="5" r:id="rId5"/>
    <sheet name="PCVA" sheetId="6" r:id="rId6"/>
    <sheet name="SCACEST" sheetId="7" r:id="rId7"/>
    <sheet name="SCACESTS" sheetId="8" r:id="rId8"/>
    <sheet name="SCASEST" sheetId="9" r:id="rId9"/>
    <sheet name="SCASESTS" sheetId="10" r:id="rId10"/>
    <sheet name="CIC" sheetId="11" r:id="rId11"/>
    <sheet name="CICS" sheetId="12" r:id="rId12"/>
    <sheet name="IP" sheetId="13" r:id="rId13"/>
    <sheet name="IPS" sheetId="14" r:id="rId14"/>
    <sheet name="01" sheetId="15" r:id="rId15"/>
    <sheet name="02" sheetId="16" r:id="rId16"/>
    <sheet name="03" sheetId="17" r:id="rId17"/>
    <sheet name="04" sheetId="18" r:id="rId18"/>
    <sheet name="05" sheetId="19" r:id="rId19"/>
    <sheet name="06" sheetId="20" r:id="rId20"/>
    <sheet name="07" sheetId="21" r:id="rId21"/>
    <sheet name="08" sheetId="22" r:id="rId22"/>
    <sheet name="09" sheetId="23" r:id="rId23"/>
    <sheet name="HVA" sheetId="24" r:id="rId24"/>
    <sheet name="CHC" sheetId="25" r:id="rId25"/>
    <sheet name="HRM" sheetId="26" r:id="rId26"/>
    <sheet name="HCN" sheetId="27" r:id="rId27"/>
    <sheet name="HVC" sheetId="28" r:id="rId28"/>
    <sheet name="HMM" sheetId="29" r:id="rId29"/>
    <sheet name="HRS" sheetId="30" r:id="rId30"/>
    <sheet name="HLA" sheetId="31" r:id="rId31"/>
    <sheet name="HLG" sheetId="32" r:id="rId32"/>
    <sheet name="CON" sheetId="33" r:id="rId33"/>
  </sheets>
  <definedNames>
    <definedName name="_xlnm.Print_Area" localSheetId="14">'01'!$A$1:$N$32</definedName>
    <definedName name="_xlnm.Print_Area" localSheetId="15">'02'!$A$1:$N$32</definedName>
    <definedName name="_xlnm.Print_Area" localSheetId="16">'03'!$A$1:$N$34</definedName>
    <definedName name="_xlnm.Print_Area" localSheetId="17">'04'!$A$1:$N$32</definedName>
    <definedName name="_xlnm.Print_Area" localSheetId="18">'05'!$A$1:$N$34</definedName>
    <definedName name="_xlnm.Print_Area" localSheetId="19">'06'!$A$1:$N$32</definedName>
    <definedName name="_xlnm.Print_Area" localSheetId="20">'07'!$A$1:$N$32</definedName>
    <definedName name="_xlnm.Print_Area" localSheetId="21">'08'!$A$1:$N$32</definedName>
    <definedName name="_xlnm.Print_Area" localSheetId="22">'09'!$A$1:$N$32</definedName>
    <definedName name="_xlnm.Print_Area" localSheetId="24">'CHC'!$A$1:$N$30</definedName>
    <definedName name="_xlnm.Print_Area" localSheetId="10">'CIC'!$A$1:$N$40</definedName>
    <definedName name="_xlnm.Print_Area" localSheetId="11">'CICS'!$A$1:$C$39</definedName>
    <definedName name="_xlnm.Print_Area" localSheetId="32">'CON'!$A$1:$N$31</definedName>
    <definedName name="_xlnm.Print_Area" localSheetId="26">'HCN'!$A$1:$N$30</definedName>
    <definedName name="_xlnm.Print_Area" localSheetId="30">'HLA'!$A$1:$N$30</definedName>
    <definedName name="_xlnm.Print_Area" localSheetId="31">'HLG'!$A$1:$N$30</definedName>
    <definedName name="_xlnm.Print_Area" localSheetId="28">'HMM'!$A$1:$N$30</definedName>
    <definedName name="_xlnm.Print_Area" localSheetId="25">'HRM'!$A$1:$N$30</definedName>
    <definedName name="_xlnm.Print_Area" localSheetId="29">'HRS'!$A$1:$N$30</definedName>
    <definedName name="_xlnm.Print_Area" localSheetId="23">'HVA'!$A$1:$N$37</definedName>
    <definedName name="_xlnm.Print_Area" localSheetId="27">'HVC'!$A$1:$N$30</definedName>
    <definedName name="_xlnm.Print_Area" localSheetId="2">'ÍNDICE SCACEST'!$A$1:$F$30</definedName>
    <definedName name="_xlnm.Print_Area" localSheetId="12">'IP'!$A$1:$N$36</definedName>
    <definedName name="_xlnm.Print_Area" localSheetId="13">'IPS'!$A$1:$C$35</definedName>
    <definedName name="_xlnm.Print_Area" localSheetId="6">'SCACEST'!$A$1:$N$37</definedName>
    <definedName name="_xlnm.Print_Area" localSheetId="7">'SCACESTS'!$A$1:$C$36</definedName>
    <definedName name="_xlnm.Print_Area" localSheetId="8">'SCASEST'!$A$1:$N$39</definedName>
    <definedName name="_xlnm.Print_Area" localSheetId="9">'SCASESTS'!$A$1:$C$38</definedName>
  </definedNames>
  <calcPr fullCalcOnLoad="1"/>
</workbook>
</file>

<file path=xl/sharedStrings.xml><?xml version="1.0" encoding="utf-8"?>
<sst xmlns="http://schemas.openxmlformats.org/spreadsheetml/2006/main" count="1878" uniqueCount="226">
  <si>
    <t>Con CIP válido (%)</t>
  </si>
  <si>
    <t>Estancia media</t>
  </si>
  <si>
    <t>Varones (%)</t>
  </si>
  <si>
    <t>Mortalidad (%)</t>
  </si>
  <si>
    <t>Trombolisis  (%)</t>
  </si>
  <si>
    <t>Menores de 80 años (%)</t>
  </si>
  <si>
    <t>Ingreso Urgente (%)</t>
  </si>
  <si>
    <t>RMN (%)</t>
  </si>
  <si>
    <t>Edad media</t>
  </si>
  <si>
    <t>Episodios completos</t>
  </si>
  <si>
    <t>Área 2, Cartagena</t>
  </si>
  <si>
    <t>Área 3, Lorca</t>
  </si>
  <si>
    <t>Área 4, Noroeste</t>
  </si>
  <si>
    <t>Área 5, Altiplano</t>
  </si>
  <si>
    <t>Área 8, Mar Menor</t>
  </si>
  <si>
    <t>Tasa (100.000 habitantes)</t>
  </si>
  <si>
    <t>Total episodios</t>
  </si>
  <si>
    <t>Índice</t>
  </si>
  <si>
    <t>Área 1, Murcia-Oeste</t>
  </si>
  <si>
    <t>OPTIMIZADO PARA UNA RESOLUCIÓN DE 1024x768, EN OTROS CASOS AUMENTE EL ZOOM.</t>
  </si>
  <si>
    <t>Área 6, Vega Media del Segura</t>
  </si>
  <si>
    <t>Área 7, Murcia-Este</t>
  </si>
  <si>
    <t>Área 9, Vega Alta del Segura</t>
  </si>
  <si>
    <t>Subtipos</t>
  </si>
  <si>
    <t>Hospitales Concertados</t>
  </si>
  <si>
    <t>Complejo Hospitalario de Cartagena</t>
  </si>
  <si>
    <t>H. Rafael Méndez</t>
  </si>
  <si>
    <t>H. Comarcal del Noroeste</t>
  </si>
  <si>
    <t>H. Virgen del Castillo</t>
  </si>
  <si>
    <t>H. JM Morales Meseguer</t>
  </si>
  <si>
    <t>H. Reina Sofía</t>
  </si>
  <si>
    <t>H. Los Arcos del Mar Menor</t>
  </si>
  <si>
    <t>Por Área de Salud de residencia del paciente</t>
  </si>
  <si>
    <t>Índice General</t>
  </si>
  <si>
    <t>(1) Hospital responsable (del alta): último hospital donde es atendido el paciente, en el caso en que existan varios episodios con continuidad asistencial enlazados. Todos los indicadores poblacionales calculados en función del área de salud de residencia del paciente.</t>
  </si>
  <si>
    <t>H. de la Vega Lorenzo Guirao</t>
  </si>
  <si>
    <t>H. C. Virgen de la Arrixaca</t>
  </si>
  <si>
    <t>Altas por Episodio completo</t>
  </si>
  <si>
    <t>Cardiopatía Isquémica (total)</t>
  </si>
  <si>
    <t xml:space="preserve">Coronariografía (%) </t>
  </si>
  <si>
    <t>Ecocardiograma (%)</t>
  </si>
  <si>
    <t>Prueba de esfuerzo (%)</t>
  </si>
  <si>
    <t>Monitorización EKG (%)</t>
  </si>
  <si>
    <t>Angioplastia (%)</t>
  </si>
  <si>
    <t>Stent (%)</t>
  </si>
  <si>
    <t>Algún procedimiento terapéutico anterior (%)</t>
  </si>
  <si>
    <t>Ventilación Mecánica (%)</t>
  </si>
  <si>
    <t>Cirugía (bypass) (%)</t>
  </si>
  <si>
    <t>Reanimación cardiopulmonar (%)</t>
  </si>
  <si>
    <t>Ventilación mecánica (%)</t>
  </si>
  <si>
    <t>Angor, Aterosclerosis Coronaria y resto (Cardiopatía Isquémica Crónica) (Ingresos Urgentes)</t>
  </si>
  <si>
    <r>
      <t xml:space="preserve">Ingresos </t>
    </r>
    <r>
      <rPr>
        <b/>
        <u val="single"/>
        <sz val="11"/>
        <color indexed="12"/>
        <rFont val="Arial"/>
        <family val="2"/>
      </rPr>
      <t>PROGRAMADOS</t>
    </r>
    <r>
      <rPr>
        <b/>
        <u val="single"/>
        <sz val="12"/>
        <color indexed="12"/>
        <rFont val="Arial"/>
        <family val="2"/>
      </rPr>
      <t xml:space="preserve"> (cualquier diagnóstico)</t>
    </r>
  </si>
  <si>
    <t>Número de personas nuevas</t>
  </si>
  <si>
    <t>Número de personas distintas</t>
  </si>
  <si>
    <t>2002</t>
  </si>
  <si>
    <t>2003</t>
  </si>
  <si>
    <t>2004</t>
  </si>
  <si>
    <t>2005</t>
  </si>
  <si>
    <t>2006</t>
  </si>
  <si>
    <t>2007</t>
  </si>
  <si>
    <t>2008</t>
  </si>
  <si>
    <t>2009</t>
  </si>
  <si>
    <t>2010</t>
  </si>
  <si>
    <t>2011</t>
  </si>
  <si>
    <t>2012</t>
  </si>
  <si>
    <t>Alguno (%)</t>
  </si>
  <si>
    <t>Infarto Agudo de Miocardio con elevación del ST episodio de atención inicial (SCACEST) (Ingresos Urgentes)</t>
  </si>
  <si>
    <t>Infarto Agudo de Miocardio con elevación del ST episodio de atención inicial (SCACEST)</t>
  </si>
  <si>
    <t>Índice SCACEST</t>
  </si>
  <si>
    <t>Ing. Programado (%)</t>
  </si>
  <si>
    <t>Card. Isq. Crón.  (%)</t>
  </si>
  <si>
    <t>SCACEST (%)</t>
  </si>
  <si>
    <t>SCASEST (%)</t>
  </si>
  <si>
    <t>IAM subendocardico (SCASEST) (%)</t>
  </si>
  <si>
    <t>Otras formas agudas/subagudas de C.I.  (%)</t>
  </si>
  <si>
    <t>Angor (%)</t>
  </si>
  <si>
    <t>Aterosclerosis coronaria (%)</t>
  </si>
  <si>
    <t>Resto (IAM episodio atención no inicial y otros) (%)</t>
  </si>
  <si>
    <t>Tabla general de Cardiopatía isquémica</t>
  </si>
  <si>
    <t>Murcia-Oeste</t>
  </si>
  <si>
    <t>Cartagena</t>
  </si>
  <si>
    <t>Área de Salud de</t>
  </si>
  <si>
    <t>Noroeste</t>
  </si>
  <si>
    <t>Lorca</t>
  </si>
  <si>
    <t>Altiplano</t>
  </si>
  <si>
    <t>Vega Media del Segura</t>
  </si>
  <si>
    <t>Murcia-Este</t>
  </si>
  <si>
    <t>Vega Alta del Segura</t>
  </si>
  <si>
    <t>Mar-Menor</t>
  </si>
  <si>
    <t>REGIÓN</t>
  </si>
  <si>
    <t>Distribución por tipo de diagnóstico y Área de Salud de residencia</t>
  </si>
  <si>
    <t>Número de episodios completos</t>
  </si>
  <si>
    <t>Número de altas AH</t>
  </si>
  <si>
    <t>Número de asistencias ambulatorias</t>
  </si>
  <si>
    <t>mortalidad episodios con ACTP (%)</t>
  </si>
  <si>
    <t>mortalidad episodios con Bypass (%)</t>
  </si>
  <si>
    <t>Tasa (personas nuevas)</t>
  </si>
  <si>
    <t xml:space="preserve">Altas relacionadas con C.I. y mención de obstrucción/problemas de Stent/Bypass </t>
  </si>
  <si>
    <t>Sin datos Área de Salud de residencia</t>
  </si>
  <si>
    <t>MEDIA</t>
  </si>
  <si>
    <t>Razón de variación</t>
  </si>
  <si>
    <t>Razón atendidos/residentes</t>
  </si>
  <si>
    <t>Cardiopatía isquémica crónica (%)</t>
  </si>
  <si>
    <t>2010-2012</t>
  </si>
  <si>
    <t>Hombres</t>
  </si>
  <si>
    <t>Mujeres</t>
  </si>
  <si>
    <t>N.D.</t>
  </si>
  <si>
    <t>Razón Mujer/hombre</t>
  </si>
  <si>
    <t>Bruta</t>
  </si>
  <si>
    <r>
      <t xml:space="preserve">Por hospital responsable </t>
    </r>
    <r>
      <rPr>
        <b/>
        <vertAlign val="superscript"/>
        <sz val="11"/>
        <rFont val="Arial"/>
        <family val="0"/>
      </rPr>
      <t>(1)</t>
    </r>
  </si>
  <si>
    <t>0,38 (0,37 - 0,4)</t>
  </si>
  <si>
    <t>Estándar (ICI - ICS)</t>
  </si>
  <si>
    <t>1,1 (0,96 - 1,24)</t>
  </si>
  <si>
    <t>0,87 (0,83 - 0,91)</t>
  </si>
  <si>
    <t>0,76 (0,72 - 0,8)</t>
  </si>
  <si>
    <t>0,75 (0,71 - 0,79)</t>
  </si>
  <si>
    <t>1,24 (1,09 - 1,38)</t>
  </si>
  <si>
    <t>0,88 (0,84 - 0,92)</t>
  </si>
  <si>
    <t>0,48 (0,46 - 0,51)</t>
  </si>
  <si>
    <t>1,04 (0,82 - 1,26)</t>
  </si>
  <si>
    <t>0,89 (0,81 - 0,96)</t>
  </si>
  <si>
    <t>0,72 (0,64 - 0,8)</t>
  </si>
  <si>
    <t>1,19 (1 - 1,39)</t>
  </si>
  <si>
    <t>0,88 (0,82 - 0,95)</t>
  </si>
  <si>
    <t>0,4 (0,37 - 0,42)</t>
  </si>
  <si>
    <t>1,52 (0,88 - 2,15)</t>
  </si>
  <si>
    <t>0,85 (0,78 - 0,93)</t>
  </si>
  <si>
    <t>0,73 (0,64 - 0,81)</t>
  </si>
  <si>
    <t>1,1 (0,86 - 1,35)</t>
  </si>
  <si>
    <t>0,86 (0,79 - 0,93)</t>
  </si>
  <si>
    <t>0,33 (0,3 - 0,35)</t>
  </si>
  <si>
    <t>1,11 (0,9 - 1,32)</t>
  </si>
  <si>
    <t>0,89 (0,81 - 0,97)</t>
  </si>
  <si>
    <t>0,85 (0,77 - 0,93)</t>
  </si>
  <si>
    <t>0,84 (0,76 - 0,92)</t>
  </si>
  <si>
    <t>1,3 (0,93 - 1,67)</t>
  </si>
  <si>
    <t>0,9 (0,82 - 0,98)</t>
  </si>
  <si>
    <t>0,26 (0,23 - 0,28)</t>
  </si>
  <si>
    <t>1,15 (0,59 - 1,71)</t>
  </si>
  <si>
    <t>1 (0,89 - 1,11)</t>
  </si>
  <si>
    <t>0,95 (0,82 - 1,07)</t>
  </si>
  <si>
    <t>0,9 (0,79 - 1,02)</t>
  </si>
  <si>
    <t>1,53 (0,84 - 2,22)</t>
  </si>
  <si>
    <t>0,99 (0,88 - 1,09)</t>
  </si>
  <si>
    <t>Distribución por género</t>
  </si>
  <si>
    <t>Resultados globales SCASEST</t>
  </si>
  <si>
    <t>Resultados globales Cardiopatía Isquémica</t>
  </si>
  <si>
    <t>Resultados globales Cardiopatía Isquémica Crónica</t>
  </si>
  <si>
    <t>Resultados globales Ingresos programados</t>
  </si>
  <si>
    <t>Atención a la Cardiopatía Isquémica. Resultados regionales a partir del CMBD. 2010-2012. Informes sobre el Sistema Regional de Salud 1402. Murcia: Consejería Sanidad y Política Social; 2014</t>
  </si>
  <si>
    <r>
      <t xml:space="preserve">Asistido en hospital de referencia (%) </t>
    </r>
    <r>
      <rPr>
        <vertAlign val="superscript"/>
        <sz val="9"/>
        <rFont val="Arial"/>
        <family val="0"/>
      </rPr>
      <t>(3)</t>
    </r>
  </si>
  <si>
    <t>2010, primer año completo de aplicación del Programa de Atención a la Cardiopatía Isquémica. (1) Urgente, por patología del aparato circulatorio, en cualquier hospital. (2) Programados en Cardiología de hospitales de referencia (H. Arrixaca o C.H. Cartagena). (3) Han estado internados en hospitales referencia en algún momento. (4) En denominador se descuentan los fallecidos. Fuente: Registro del CMBD. Servicio de Planificación y Financiación Sanitaria. Consejería de Sanidad. Región de Murcia. Población: Padrón Municipal, Centro Regional de Estadística.</t>
  </si>
  <si>
    <r>
      <t xml:space="preserve">Reingresos a 30 días (%) </t>
    </r>
    <r>
      <rPr>
        <vertAlign val="superscript"/>
        <sz val="9"/>
        <rFont val="Arial"/>
        <family val="0"/>
      </rPr>
      <t xml:space="preserve">(1) (4) </t>
    </r>
  </si>
  <si>
    <r>
      <t xml:space="preserve">Reingresos Programados 60 días (%) </t>
    </r>
    <r>
      <rPr>
        <vertAlign val="superscript"/>
        <sz val="9"/>
        <rFont val="Arial"/>
        <family val="0"/>
      </rPr>
      <t>(2)  (4)</t>
    </r>
  </si>
  <si>
    <t>2010, primer año completo de aplicación del Programa de Atención a la Cardiopatía Isquémica. Las tasas de los años anteriores a 2005 no se pueden calcular por no disponer de las poblaciones por área de salud. (1) Urgente, por patología del aparato circulatorio, en cualquier hospital. (2) Programados en Cardiología de hospitales de referencia (H. Arrixaca o C.H. Cartagena). (3) Han estado internados en hospitales referencia en algún momento. (4) En denominador se descuentan los fallecidos. Fuente: Registro del CMBD. Servicio de Planificación y Financiación Sanitaria. Consejería de Sanidad. Región de Murcia. Población: Padrón Municipal, Centro Regional de Estadística.</t>
  </si>
  <si>
    <r>
      <t xml:space="preserve">Reingresos a 30 días (%) </t>
    </r>
    <r>
      <rPr>
        <vertAlign val="superscript"/>
        <sz val="9"/>
        <rFont val="Arial"/>
        <family val="0"/>
      </rPr>
      <t xml:space="preserve">(1) (2) </t>
    </r>
  </si>
  <si>
    <t>2010, primer año completo de aplicación del Programa de Atención a la Cardiopatía Isquémica. Las tasas de los años anteriores a 2005 no se pueden calcular por no disponer de las poblaciones por área de salud. (1) Urgente, por patología del aparato circulatorio, en cualquier hospital. (2) En denominador se descuentan los fallecidos.  (3) Han estado internados en hospitales referencia en algún momento.  Fuente: Registro del CMBD. Servicio de Planificación y Financiación Sanitaria. Consejería de Sanidad. Región de Murcia. Población: Padrón Municipal, Centro Regional de Estadística.</t>
  </si>
  <si>
    <t>IAM sin elevación del ST episodio de atención inicial y Síndrome Coronario Intermedio (SCASEST) (Ingresos Urgentes)</t>
  </si>
  <si>
    <t xml:space="preserve">  Stent no liberador farmacos (% sobre stent)</t>
  </si>
  <si>
    <t xml:space="preserve">  Stent liberador farmacos  (% sobre stent)</t>
  </si>
  <si>
    <t>Resultados globales SCACEST</t>
  </si>
  <si>
    <t>Total</t>
  </si>
  <si>
    <t>menores 80 a</t>
  </si>
  <si>
    <t xml:space="preserve">  ÁREA I: MURCIA OESTE</t>
  </si>
  <si>
    <t xml:space="preserve">  ÁREA II: CARTAGENA</t>
  </si>
  <si>
    <t xml:space="preserve">  ÁREA III: LORCA</t>
  </si>
  <si>
    <t xml:space="preserve">  ÁREA IV: NOROESTE</t>
  </si>
  <si>
    <t xml:space="preserve">  ÁREA V: ALTIPLANO</t>
  </si>
  <si>
    <t xml:space="preserve">  ÁREA VI: VEGA MEDIA DEL SEGURA</t>
  </si>
  <si>
    <t xml:space="preserve">  ÁREA VII: MURCIA ESTE</t>
  </si>
  <si>
    <t xml:space="preserve">  ÁREA VIII: MAR MENOR</t>
  </si>
  <si>
    <t xml:space="preserve">  ÁREA IX: VEGA ALTA DEL SEGURA</t>
  </si>
  <si>
    <t>MURCIA (Región de)</t>
  </si>
  <si>
    <t>Área</t>
  </si>
  <si>
    <t>Ambos 
Sexos</t>
  </si>
  <si>
    <t>Área 1 Murcia Oeste</t>
  </si>
  <si>
    <t>Área 2 Cartagena</t>
  </si>
  <si>
    <t>Área 3 Lorca</t>
  </si>
  <si>
    <t>Área 4 Noroeste</t>
  </si>
  <si>
    <t>Área 5 Altiplano</t>
  </si>
  <si>
    <t>Área 6 Vega Media del Segura</t>
  </si>
  <si>
    <t>Área 7 Murcia Este</t>
  </si>
  <si>
    <t>Área 8 Mar Menor</t>
  </si>
  <si>
    <t>Área 9 Vega Alta del Segura</t>
  </si>
  <si>
    <t>Total Región</t>
  </si>
  <si>
    <t>Total Nacional</t>
  </si>
  <si>
    <t>casos</t>
  </si>
  <si>
    <t>Tasa</t>
  </si>
  <si>
    <t>Cardiopatía Isquémica: Total. Tasas (100.000 habs) por Área de Salud. Región de Murcia, 2005-2013.</t>
  </si>
  <si>
    <t>Cardiopatía Isquémica: SCACEST. Tasas (100.000 habs) por Área de Salud. Región de Murcia, 2005-2013.</t>
  </si>
  <si>
    <t>Cardiopatía Isquémica: SCASEST. Tasas (100.000 habs) por Área de Salud. Región de Murcia, 2005-2013.</t>
  </si>
  <si>
    <t>Cardiopatía Isquémica: CIC. Tasas (100.000 habs) por Área de Salud. Región de Murcia, 2005-2013.</t>
  </si>
  <si>
    <t>Cardiopatía Isquémica: Programados. Tasas (100.000 habs) por Área de Salud. Región de Murcia, 2005-2013.</t>
  </si>
  <si>
    <t>Cardiopatía Isquémica. Indicadores a partir del CMBD. 
Región de Murcia, 2010-2012.</t>
  </si>
  <si>
    <t>SCACEST. Indicadores a partir del CMBD. Región de Murcia, 2010-2012.</t>
  </si>
  <si>
    <t>SCASEST. Indicadores a partir del CMBD. Región de Murcia, 2010-2012.</t>
  </si>
  <si>
    <t>Cardiopatía Isquémica Crónica. Indicadores a partir del CMBD. 
Región de Murcia, 2010-2012.</t>
  </si>
  <si>
    <t>Ingresos Programados. Indicadores a partir del CMBD. 
Región de Murcia, 2010-2012.</t>
  </si>
  <si>
    <t>Noviembre, 2015</t>
  </si>
  <si>
    <t>Cardiopatía isquémica. Indicadores a partir del CMBD. Región de Murcia, 2002-2014.</t>
  </si>
  <si>
    <t>Cardiopatía Isquémica. Indicadores a partir del CMBD. Región de Murcia, 2002-2014.</t>
  </si>
  <si>
    <t>Total Episodios</t>
  </si>
  <si>
    <t>SCACEST. Indicadores a partir del CMBD. Hospitales concertados, 2002-2014.</t>
  </si>
  <si>
    <t>SCACEST. Indicadores a partir del CMBD. H. de la Vega Lorenzo Guirao 2002-2014.</t>
  </si>
  <si>
    <t>SCACEST. Indicadores a partir del CMBD. Hospital Los Arcos del Mar Menor, 2002-2014.</t>
  </si>
  <si>
    <t>SCACEST. Indicadores a partir del CMBD. Hospital JM Morales Meseguer, 2002-2014.</t>
  </si>
  <si>
    <t>SCACEST. Indicadores a partir del CMBD. Hospital C. Virgen de la Arrixaca, 2002-2014.</t>
  </si>
  <si>
    <t>SCACEST. Indicadores a partir del CMBD. Complejo Hospitalario de Cartagena, 2002-2014.</t>
  </si>
  <si>
    <t>SCACEST. Indicadores a partir del CMBD. Hospital Rafael Méndez, 2002-2014.</t>
  </si>
  <si>
    <t>SCACEST. Indicadores a partir del CMBD. Hospital Comarcal del Noroeste, 2002-2014.</t>
  </si>
  <si>
    <t>SCACEST. Indicadores a partir del CMBD. Hospital Virgen del Castillo, 2002-2014.</t>
  </si>
  <si>
    <t>SCACEST. Indicadores a partir del CMBD. Hospital Reina Sofía, 2002-2014.</t>
  </si>
  <si>
    <t>SCACEST. Indicadores a partir del CMBD. Área de Salud Murcia-Oeste, 2002-2014.</t>
  </si>
  <si>
    <t>SCACEST. Indicadores a partir del CMBD. Área de Salud de Cartagena, 2002-2014.</t>
  </si>
  <si>
    <t>SCACEST. Indicadores a partir del CMBD. Área de Salud de Lorca, 2002-2014.</t>
  </si>
  <si>
    <t>SCACEST. Indicadores a partir del CMBD. Área de Salud del Noroeste, 2002-2014.</t>
  </si>
  <si>
    <t>SCACEST. Indicadores a partir del CMBD. Área de Salud del Altiplano, 2002-2014.</t>
  </si>
  <si>
    <t>SCACEST. Indicadores a partir del CMBD. Área de Salud Vega Media del Segura, 2002-2014.</t>
  </si>
  <si>
    <t>SCACEST. Indicadores a partir del CMBD. Área de Salud de Murcia-Este, 2002-2014.</t>
  </si>
  <si>
    <t>SCACEST. Indicadores a partir del CMBD. Área de Salud de Mar-Menor, 2002-2014.</t>
  </si>
  <si>
    <t>SCACEST. Indicadores a partir del CMBD. Área de Salud de la Vega Alta del Segura, 2002-2014.</t>
  </si>
  <si>
    <t>Ingresos Programados. Indicadores a partir del CMBD. Región de Murcia, 2002-2014.</t>
  </si>
  <si>
    <t>Cardiopatía Isquémica Crónica. Indicadores a partir del CMBD. Región de Murcia, 2002-2014.</t>
  </si>
  <si>
    <t>SCASEST. Indicadores a partir del CMBD. Región de Murcia, 2002-2014.</t>
  </si>
  <si>
    <t>SCACEST. Indicadores a partir del CMBD. Región de Murcia, 2002-2014.</t>
  </si>
  <si>
    <r>
      <t xml:space="preserve">Tomando como fuente el Conjunto Mínimo Básico de Datos de asistencia especializada (CMBD), se elaboran indicadores asistenciales sobre la Cardiopatía Isquémica. En este archivo se incluyen todos los indicadores elaborados, que han servido como fuente para la elaboración varios informes que pueden consultarse en http://www.murciasalud.es/cmbd.  </t>
    </r>
    <r>
      <rPr>
        <b/>
        <sz val="8"/>
        <rFont val="Arial"/>
        <family val="2"/>
      </rPr>
      <t xml:space="preserve">
Notas Metodológicas:</t>
    </r>
    <r>
      <rPr>
        <sz val="8"/>
        <rFont val="Arial"/>
        <family val="2"/>
      </rPr>
      <t xml:space="preserve"> Fuente de la Información: CMBD, Región de Murcia. Definición de caso: Episodios de asistencia hospitalaria con internamiento en personas residentes en la Región de Murcia, financiados por el Servicio Murciano de Salud con diagnóstico principal de cardiopatía isquémica (Códigos CIE-9 410-4). Se excluye la media/larga estancia en hospitales concertados (&gt; de 90 días). Identificados por el CIP, los episodios con continuidad asistencial entre hospitales (traslados) se agrupan en uno solo y se incorpora la información de la hemodinamica ambulatoria. Indicadores elaborados por área de salud de residencia del paciente. Tasas en función de la población publicada por el CREM. Las variaciones en los datos sobre informes precedentes se deben al mantenimiento y actualización el CMBD, en concreto en este informe se han actualizado los datos de 2013 e incorporado los de 2014. 
No se han actualizado las tablas de los indicadores por sexo debido a los escasos efectivos (se actualizarán para el periodo 2013-2015).
Para definición y alcance de las variables estudiadas ver apartado de métodos en: 
</t>
    </r>
  </si>
</sst>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000"/>
    <numFmt numFmtId="173" formatCode="0.000000"/>
    <numFmt numFmtId="174" formatCode="0.00000"/>
    <numFmt numFmtId="175" formatCode="0.0000"/>
    <numFmt numFmtId="176" formatCode="0.000"/>
    <numFmt numFmtId="177" formatCode="0.0"/>
    <numFmt numFmtId="178" formatCode="0.00000000"/>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0\ &quot;pta&quot;;\-#,##0\ &quot;pta&quot;"/>
    <numFmt numFmtId="184" formatCode="#,##0\ &quot;pta&quot;;[Red]\-#,##0\ &quot;pta&quot;"/>
    <numFmt numFmtId="185" formatCode="#,##0.00\ &quot;pta&quot;;\-#,##0.00\ &quot;pta&quot;"/>
    <numFmt numFmtId="186" formatCode="#,##0.00\ &quot;pta&quot;;[Red]\-#,##0.00\ &quot;pta&quot;"/>
    <numFmt numFmtId="187" formatCode="_-* #,##0\ &quot;pta&quot;_-;\-* #,##0\ &quot;pta&quot;_-;_-* &quot;-&quot;\ &quot;pta&quot;_-;_-@_-"/>
    <numFmt numFmtId="188" formatCode="_-* #,##0\ _p_t_a_-;\-* #,##0\ _p_t_a_-;_-* &quot;-&quot;\ _p_t_a_-;_-@_-"/>
    <numFmt numFmtId="189" formatCode="_-* #,##0.00\ &quot;pta&quot;_-;\-* #,##0.00\ &quot;pta&quot;_-;_-* &quot;-&quot;??\ &quot;pta&quot;_-;_-@_-"/>
    <numFmt numFmtId="190" formatCode="_-* #,##0.00\ _p_t_a_-;\-* #,##0.00\ _p_t_a_-;_-* &quot;-&quot;??\ _p_t_a_-;_-@_-"/>
    <numFmt numFmtId="191" formatCode="[$-C0A]dddd\,\ dd&quot; de &quot;mmmm&quot; de &quot;yyyy"/>
    <numFmt numFmtId="192" formatCode="dd\-mm\-yy;@"/>
    <numFmt numFmtId="193" formatCode="#,##0.0"/>
    <numFmt numFmtId="194" formatCode="[$-1010C0A]#,##0"/>
    <numFmt numFmtId="195" formatCode="#,##0.000"/>
    <numFmt numFmtId="196" formatCode="_(* #,##0.00_);_(* \(#,##0.00\);_(* &quot;-&quot;??_);_(@_)"/>
    <numFmt numFmtId="197" formatCode="_(* #,##0_);_(* \(#,##0\);_(* &quot;-&quot;_);_(@_)"/>
    <numFmt numFmtId="198" formatCode="_(&quot;$&quot;* #,##0.00_);_(&quot;$&quot;* \(#,##0.00\);_(&quot;$&quot;* &quot;-&quot;??_);_(@_)"/>
    <numFmt numFmtId="199" formatCode="_(&quot;$&quot;* #,##0_);_(&quot;$&quot;* \(#,##0\);_(&quot;$&quot;* &quot;-&quot;_);_(@_)"/>
    <numFmt numFmtId="200" formatCode="###0"/>
    <numFmt numFmtId="201" formatCode="####.00"/>
    <numFmt numFmtId="202" formatCode="####.000"/>
    <numFmt numFmtId="203" formatCode="####.0"/>
    <numFmt numFmtId="204" formatCode="###0.0"/>
  </numFmts>
  <fonts count="44">
    <font>
      <sz val="10"/>
      <name val="Arial"/>
      <family val="0"/>
    </font>
    <font>
      <sz val="8"/>
      <name val="Arial"/>
      <family val="0"/>
    </font>
    <font>
      <u val="single"/>
      <sz val="10"/>
      <color indexed="12"/>
      <name val="Arial"/>
      <family val="0"/>
    </font>
    <font>
      <u val="single"/>
      <sz val="10"/>
      <color indexed="36"/>
      <name val="Arial"/>
      <family val="0"/>
    </font>
    <font>
      <b/>
      <sz val="11"/>
      <name val="Arial"/>
      <family val="2"/>
    </font>
    <font>
      <sz val="9"/>
      <name val="Arial"/>
      <family val="0"/>
    </font>
    <font>
      <b/>
      <sz val="6"/>
      <name val="Arial"/>
      <family val="2"/>
    </font>
    <font>
      <b/>
      <sz val="16"/>
      <name val="Arial"/>
      <family val="2"/>
    </font>
    <font>
      <sz val="10"/>
      <color indexed="10"/>
      <name val="Arial"/>
      <family val="0"/>
    </font>
    <font>
      <b/>
      <u val="single"/>
      <sz val="12"/>
      <color indexed="12"/>
      <name val="Arial"/>
      <family val="2"/>
    </font>
    <font>
      <vertAlign val="superscript"/>
      <sz val="9"/>
      <name val="Arial"/>
      <family val="0"/>
    </font>
    <font>
      <b/>
      <sz val="14"/>
      <name val="Arial"/>
      <family val="0"/>
    </font>
    <font>
      <u val="single"/>
      <sz val="10"/>
      <name val="Arial"/>
      <family val="0"/>
    </font>
    <font>
      <sz val="11"/>
      <name val="Arial"/>
      <family val="0"/>
    </font>
    <font>
      <b/>
      <sz val="8"/>
      <name val="Arial"/>
      <family val="2"/>
    </font>
    <font>
      <b/>
      <sz val="10"/>
      <color indexed="10"/>
      <name val="Arial"/>
      <family val="2"/>
    </font>
    <font>
      <b/>
      <sz val="11"/>
      <color indexed="10"/>
      <name val="Arial"/>
      <family val="0"/>
    </font>
    <font>
      <b/>
      <u val="single"/>
      <sz val="12"/>
      <color indexed="10"/>
      <name val="Arial"/>
      <family val="0"/>
    </font>
    <font>
      <sz val="12"/>
      <color indexed="10"/>
      <name val="Arial"/>
      <family val="0"/>
    </font>
    <font>
      <sz val="11"/>
      <color indexed="10"/>
      <name val="Arial"/>
      <family val="0"/>
    </font>
    <font>
      <b/>
      <sz val="14"/>
      <color indexed="10"/>
      <name val="Arial"/>
      <family val="0"/>
    </font>
    <font>
      <sz val="9"/>
      <color indexed="10"/>
      <name val="Arial"/>
      <family val="0"/>
    </font>
    <font>
      <sz val="8"/>
      <color indexed="10"/>
      <name val="Arial"/>
      <family val="0"/>
    </font>
    <font>
      <i/>
      <sz val="9"/>
      <name val="Arial"/>
      <family val="0"/>
    </font>
    <font>
      <b/>
      <u val="single"/>
      <sz val="11"/>
      <color indexed="12"/>
      <name val="Arial"/>
      <family val="2"/>
    </font>
    <font>
      <b/>
      <sz val="9"/>
      <color indexed="8"/>
      <name val="Arial Bold"/>
      <family val="0"/>
    </font>
    <font>
      <b/>
      <sz val="10"/>
      <name val="Arial"/>
      <family val="2"/>
    </font>
    <font>
      <b/>
      <sz val="9"/>
      <name val="Arial"/>
      <family val="2"/>
    </font>
    <font>
      <sz val="1.5"/>
      <name val="Arial"/>
      <family val="0"/>
    </font>
    <font>
      <b/>
      <u val="single"/>
      <sz val="10"/>
      <color indexed="12"/>
      <name val="Arial"/>
      <family val="2"/>
    </font>
    <font>
      <b/>
      <sz val="12"/>
      <name val="Arial"/>
      <family val="2"/>
    </font>
    <font>
      <b/>
      <vertAlign val="superscript"/>
      <sz val="11"/>
      <name val="Arial"/>
      <family val="0"/>
    </font>
    <font>
      <b/>
      <u val="single"/>
      <sz val="12"/>
      <name val="Arial"/>
      <family val="0"/>
    </font>
    <font>
      <b/>
      <u val="single"/>
      <sz val="11"/>
      <name val="Arial"/>
      <family val="0"/>
    </font>
    <font>
      <sz val="10"/>
      <color indexed="12"/>
      <name val="Arial"/>
      <family val="0"/>
    </font>
    <font>
      <b/>
      <sz val="8"/>
      <color indexed="12"/>
      <name val="Arial"/>
      <family val="0"/>
    </font>
    <font>
      <b/>
      <sz val="11"/>
      <color indexed="12"/>
      <name val="Arial"/>
      <family val="0"/>
    </font>
    <font>
      <sz val="7"/>
      <name val="Arial"/>
      <family val="0"/>
    </font>
    <font>
      <sz val="10"/>
      <name val="Times New Roman"/>
      <family val="1"/>
    </font>
    <font>
      <sz val="8"/>
      <name val="Verdana"/>
      <family val="0"/>
    </font>
    <font>
      <b/>
      <sz val="8"/>
      <name val="Verdana"/>
      <family val="0"/>
    </font>
    <font>
      <sz val="10"/>
      <color indexed="48"/>
      <name val="Arial"/>
      <family val="2"/>
    </font>
    <font>
      <u val="single"/>
      <sz val="10"/>
      <color indexed="48"/>
      <name val="Arial"/>
      <family val="2"/>
    </font>
    <font>
      <b/>
      <sz val="8"/>
      <color indexed="48"/>
      <name val="Arial"/>
      <family val="2"/>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medium"/>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4">
    <xf numFmtId="0" fontId="0" fillId="0" borderId="0" xfId="0" applyAlignment="1">
      <alignment/>
    </xf>
    <xf numFmtId="0" fontId="0" fillId="0" borderId="0" xfId="0" applyFill="1" applyBorder="1" applyAlignment="1">
      <alignment/>
    </xf>
    <xf numFmtId="0" fontId="0" fillId="2" borderId="0" xfId="0" applyFill="1" applyBorder="1" applyAlignment="1">
      <alignment/>
    </xf>
    <xf numFmtId="194" fontId="0" fillId="2" borderId="0" xfId="0" applyNumberFormat="1" applyFill="1" applyBorder="1" applyAlignment="1">
      <alignment/>
    </xf>
    <xf numFmtId="0" fontId="0" fillId="2" borderId="0" xfId="0" applyFill="1" applyAlignment="1">
      <alignment/>
    </xf>
    <xf numFmtId="0" fontId="4" fillId="2" borderId="0" xfId="0" applyFont="1" applyFill="1" applyBorder="1" applyAlignment="1">
      <alignment horizontal="center"/>
    </xf>
    <xf numFmtId="0" fontId="5" fillId="0" borderId="0" xfId="0" applyFont="1" applyFill="1" applyBorder="1" applyAlignment="1">
      <alignment horizontal="left"/>
    </xf>
    <xf numFmtId="0" fontId="5" fillId="0" borderId="1" xfId="0" applyFont="1" applyFill="1" applyBorder="1" applyAlignment="1">
      <alignment horizontal="left"/>
    </xf>
    <xf numFmtId="0" fontId="5" fillId="0" borderId="2" xfId="0" applyFont="1" applyFill="1" applyBorder="1" applyAlignment="1">
      <alignment horizontal="left"/>
    </xf>
    <xf numFmtId="0" fontId="6" fillId="0" borderId="0" xfId="0" applyFont="1" applyFill="1" applyBorder="1" applyAlignment="1">
      <alignment/>
    </xf>
    <xf numFmtId="0" fontId="0" fillId="2" borderId="0" xfId="0" applyFont="1" applyFill="1" applyBorder="1" applyAlignment="1">
      <alignment/>
    </xf>
    <xf numFmtId="0" fontId="0" fillId="2" borderId="0" xfId="0" applyFont="1" applyFill="1" applyBorder="1" applyAlignment="1">
      <alignment/>
    </xf>
    <xf numFmtId="0" fontId="9" fillId="2" borderId="0" xfId="15" applyFont="1" applyFill="1" applyBorder="1" applyAlignment="1">
      <alignment horizontal="left" indent="1"/>
    </xf>
    <xf numFmtId="0" fontId="7" fillId="2" borderId="0" xfId="0" applyFont="1" applyFill="1" applyBorder="1" applyAlignment="1">
      <alignment vertical="top"/>
    </xf>
    <xf numFmtId="0" fontId="5" fillId="0" borderId="0" xfId="0" applyFont="1" applyAlignment="1">
      <alignment/>
    </xf>
    <xf numFmtId="0" fontId="5" fillId="2" borderId="0" xfId="0" applyFont="1" applyFill="1" applyBorder="1" applyAlignment="1">
      <alignment/>
    </xf>
    <xf numFmtId="0" fontId="5" fillId="2" borderId="2" xfId="0" applyFont="1" applyFill="1" applyBorder="1" applyAlignment="1">
      <alignment/>
    </xf>
    <xf numFmtId="0" fontId="5" fillId="2" borderId="1" xfId="0" applyFont="1" applyFill="1" applyBorder="1" applyAlignment="1">
      <alignment/>
    </xf>
    <xf numFmtId="0" fontId="0" fillId="2" borderId="0" xfId="0" applyFont="1" applyFill="1" applyBorder="1" applyAlignment="1">
      <alignment/>
    </xf>
    <xf numFmtId="0" fontId="12" fillId="0" borderId="0" xfId="15" applyFont="1" applyFill="1" applyBorder="1" applyAlignment="1">
      <alignment/>
    </xf>
    <xf numFmtId="0" fontId="4" fillId="2" borderId="0" xfId="0" applyFont="1" applyFill="1" applyBorder="1" applyAlignment="1">
      <alignment horizontal="center"/>
    </xf>
    <xf numFmtId="0" fontId="0" fillId="0" borderId="0" xfId="0"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0" fontId="0" fillId="0" borderId="1" xfId="0" applyFont="1" applyFill="1" applyBorder="1" applyAlignment="1">
      <alignment/>
    </xf>
    <xf numFmtId="0" fontId="11" fillId="2" borderId="1" xfId="0" applyFont="1" applyFill="1" applyBorder="1" applyAlignment="1">
      <alignment vertical="top"/>
    </xf>
    <xf numFmtId="0" fontId="11" fillId="2" borderId="2" xfId="0" applyFont="1" applyFill="1" applyBorder="1" applyAlignment="1">
      <alignment vertical="top"/>
    </xf>
    <xf numFmtId="3" fontId="0" fillId="0" borderId="2" xfId="0" applyNumberFormat="1" applyFont="1" applyFill="1" applyBorder="1" applyAlignment="1">
      <alignment/>
    </xf>
    <xf numFmtId="3" fontId="0" fillId="0" borderId="2" xfId="0" applyNumberFormat="1" applyFont="1" applyBorder="1" applyAlignment="1">
      <alignment/>
    </xf>
    <xf numFmtId="177" fontId="0" fillId="0" borderId="0" xfId="0" applyNumberFormat="1" applyFont="1" applyFill="1" applyBorder="1" applyAlignment="1">
      <alignment/>
    </xf>
    <xf numFmtId="177" fontId="0" fillId="0" borderId="0" xfId="0" applyNumberFormat="1" applyFont="1" applyBorder="1" applyAlignment="1">
      <alignment/>
    </xf>
    <xf numFmtId="2" fontId="0" fillId="0" borderId="0" xfId="0" applyNumberFormat="1" applyFont="1" applyFill="1" applyBorder="1" applyAlignment="1">
      <alignment/>
    </xf>
    <xf numFmtId="2" fontId="0" fillId="0" borderId="0" xfId="0" applyNumberFormat="1" applyFont="1" applyBorder="1" applyAlignment="1">
      <alignment/>
    </xf>
    <xf numFmtId="0" fontId="0" fillId="2" borderId="1" xfId="0" applyFont="1" applyFill="1" applyBorder="1" applyAlignment="1">
      <alignment/>
    </xf>
    <xf numFmtId="177" fontId="0" fillId="0" borderId="1" xfId="0" applyNumberFormat="1" applyFont="1" applyFill="1" applyBorder="1" applyAlignment="1">
      <alignment/>
    </xf>
    <xf numFmtId="177" fontId="0" fillId="0" borderId="1" xfId="0" applyNumberFormat="1" applyFont="1" applyBorder="1" applyAlignment="1">
      <alignment/>
    </xf>
    <xf numFmtId="0" fontId="0" fillId="2" borderId="2" xfId="0" applyFont="1" applyFill="1" applyBorder="1" applyAlignment="1">
      <alignment/>
    </xf>
    <xf numFmtId="177" fontId="0" fillId="0" borderId="2" xfId="0" applyNumberFormat="1" applyFont="1" applyFill="1" applyBorder="1" applyAlignment="1">
      <alignment/>
    </xf>
    <xf numFmtId="177" fontId="0" fillId="0" borderId="2" xfId="0" applyNumberFormat="1" applyFont="1" applyBorder="1" applyAlignment="1">
      <alignment/>
    </xf>
    <xf numFmtId="0" fontId="1" fillId="2" borderId="0" xfId="0" applyFont="1" applyFill="1" applyBorder="1" applyAlignment="1">
      <alignment/>
    </xf>
    <xf numFmtId="0" fontId="0" fillId="0" borderId="0" xfId="0" applyFont="1" applyFill="1" applyBorder="1" applyAlignment="1">
      <alignment/>
    </xf>
    <xf numFmtId="0" fontId="0" fillId="0" borderId="1" xfId="0" applyFont="1" applyFill="1" applyBorder="1" applyAlignment="1">
      <alignment/>
    </xf>
    <xf numFmtId="0" fontId="11" fillId="2" borderId="0" xfId="0" applyFont="1" applyFill="1" applyBorder="1" applyAlignment="1">
      <alignment vertical="top"/>
    </xf>
    <xf numFmtId="0" fontId="14" fillId="2" borderId="0" xfId="0" applyFont="1" applyFill="1" applyBorder="1" applyAlignment="1">
      <alignment vertical="top"/>
    </xf>
    <xf numFmtId="0" fontId="8" fillId="2" borderId="0" xfId="0" applyFont="1" applyFill="1" applyBorder="1" applyAlignment="1">
      <alignment/>
    </xf>
    <xf numFmtId="0" fontId="8" fillId="2" borderId="0" xfId="0" applyFont="1" applyFill="1" applyAlignment="1">
      <alignment/>
    </xf>
    <xf numFmtId="194" fontId="8" fillId="2" borderId="0" xfId="0" applyNumberFormat="1" applyFont="1" applyFill="1" applyBorder="1" applyAlignment="1">
      <alignment/>
    </xf>
    <xf numFmtId="0" fontId="16" fillId="2" borderId="0" xfId="0" applyFont="1" applyFill="1" applyBorder="1" applyAlignment="1">
      <alignment horizontal="center"/>
    </xf>
    <xf numFmtId="0" fontId="17" fillId="2" borderId="0" xfId="15" applyFont="1" applyFill="1" applyBorder="1" applyAlignment="1">
      <alignment horizontal="center"/>
    </xf>
    <xf numFmtId="0" fontId="18" fillId="2" borderId="0" xfId="0" applyFont="1" applyFill="1" applyBorder="1" applyAlignment="1">
      <alignment/>
    </xf>
    <xf numFmtId="0" fontId="8" fillId="0" borderId="0" xfId="0" applyFont="1" applyFill="1" applyBorder="1" applyAlignment="1">
      <alignment/>
    </xf>
    <xf numFmtId="0" fontId="20" fillId="2" borderId="2" xfId="0" applyFont="1" applyFill="1" applyBorder="1" applyAlignment="1">
      <alignment vertical="top"/>
    </xf>
    <xf numFmtId="0" fontId="21" fillId="0" borderId="0" xfId="0" applyFont="1" applyFill="1" applyBorder="1" applyAlignment="1">
      <alignment horizontal="left"/>
    </xf>
    <xf numFmtId="177" fontId="8" fillId="0" borderId="0" xfId="0" applyNumberFormat="1" applyFont="1" applyFill="1" applyBorder="1" applyAlignment="1">
      <alignment/>
    </xf>
    <xf numFmtId="0" fontId="8" fillId="2" borderId="1" xfId="0" applyFont="1" applyFill="1" applyBorder="1" applyAlignment="1">
      <alignment/>
    </xf>
    <xf numFmtId="0" fontId="8" fillId="0" borderId="0" xfId="0" applyFont="1" applyFill="1" applyAlignment="1">
      <alignment/>
    </xf>
    <xf numFmtId="0" fontId="16" fillId="0" borderId="0" xfId="0" applyFont="1" applyFill="1" applyBorder="1" applyAlignment="1">
      <alignment horizontal="center"/>
    </xf>
    <xf numFmtId="0" fontId="20" fillId="2" borderId="0" xfId="0" applyFont="1" applyFill="1" applyBorder="1" applyAlignment="1">
      <alignment vertical="top"/>
    </xf>
    <xf numFmtId="0" fontId="22" fillId="2" borderId="0" xfId="0" applyFont="1" applyFill="1" applyBorder="1" applyAlignment="1">
      <alignment/>
    </xf>
    <xf numFmtId="0" fontId="15" fillId="0" borderId="0" xfId="0" applyFont="1" applyFill="1" applyBorder="1" applyAlignment="1">
      <alignment/>
    </xf>
    <xf numFmtId="0" fontId="0" fillId="2" borderId="0" xfId="0" applyFont="1" applyFill="1" applyBorder="1" applyAlignment="1">
      <alignment/>
    </xf>
    <xf numFmtId="0" fontId="0" fillId="2" borderId="0" xfId="0" applyFont="1" applyFill="1" applyBorder="1" applyAlignment="1">
      <alignment/>
    </xf>
    <xf numFmtId="0" fontId="0" fillId="2" borderId="0" xfId="0" applyFont="1" applyFill="1" applyBorder="1" applyAlignment="1">
      <alignment/>
    </xf>
    <xf numFmtId="177" fontId="0" fillId="0" borderId="0" xfId="0" applyNumberFormat="1" applyFont="1" applyFill="1" applyBorder="1" applyAlignment="1">
      <alignment/>
    </xf>
    <xf numFmtId="0" fontId="5" fillId="2" borderId="3" xfId="0" applyFont="1" applyFill="1" applyBorder="1" applyAlignment="1">
      <alignment/>
    </xf>
    <xf numFmtId="0" fontId="0" fillId="2" borderId="3" xfId="0" applyFont="1" applyFill="1" applyBorder="1" applyAlignment="1">
      <alignment/>
    </xf>
    <xf numFmtId="177" fontId="0" fillId="0" borderId="3" xfId="0" applyNumberFormat="1" applyFont="1" applyFill="1" applyBorder="1" applyAlignment="1">
      <alignment/>
    </xf>
    <xf numFmtId="0" fontId="0" fillId="2" borderId="0" xfId="0" applyFill="1" applyAlignment="1">
      <alignment horizontal="left"/>
    </xf>
    <xf numFmtId="0" fontId="0" fillId="0" borderId="1" xfId="0" applyFont="1" applyFill="1" applyBorder="1" applyAlignment="1">
      <alignment/>
    </xf>
    <xf numFmtId="0" fontId="23" fillId="0" borderId="0" xfId="0" applyFont="1" applyFill="1" applyBorder="1" applyAlignment="1">
      <alignment horizontal="left"/>
    </xf>
    <xf numFmtId="3" fontId="0" fillId="0" borderId="0" xfId="0" applyNumberFormat="1" applyFont="1" applyFill="1" applyBorder="1" applyAlignment="1">
      <alignment/>
    </xf>
    <xf numFmtId="3" fontId="0" fillId="0" borderId="0" xfId="0" applyNumberFormat="1" applyFont="1" applyBorder="1" applyAlignment="1">
      <alignment/>
    </xf>
    <xf numFmtId="177" fontId="0" fillId="0" borderId="0" xfId="0" applyNumberFormat="1" applyFont="1" applyBorder="1" applyAlignment="1" quotePrefix="1">
      <alignment horizontal="right"/>
    </xf>
    <xf numFmtId="177" fontId="0" fillId="0" borderId="3" xfId="0" applyNumberFormat="1" applyFont="1" applyBorder="1" applyAlignment="1">
      <alignment/>
    </xf>
    <xf numFmtId="0" fontId="23" fillId="0" borderId="0" xfId="0" applyFont="1" applyFill="1" applyBorder="1" applyAlignment="1">
      <alignment horizontal="left" indent="1"/>
    </xf>
    <xf numFmtId="0" fontId="17" fillId="2" borderId="0" xfId="15" applyFont="1" applyFill="1" applyBorder="1" applyAlignment="1">
      <alignment horizontal="left" indent="12"/>
    </xf>
    <xf numFmtId="0" fontId="9" fillId="2" borderId="0" xfId="15" applyFont="1" applyFill="1" applyBorder="1" applyAlignment="1">
      <alignment horizontal="left" indent="12"/>
    </xf>
    <xf numFmtId="0" fontId="0" fillId="0" borderId="1" xfId="0" applyFont="1" applyFill="1" applyBorder="1" applyAlignment="1">
      <alignment horizontal="center"/>
    </xf>
    <xf numFmtId="0" fontId="0" fillId="2" borderId="0" xfId="0" applyFont="1" applyFill="1" applyAlignment="1">
      <alignment/>
    </xf>
    <xf numFmtId="0" fontId="0" fillId="2" borderId="0" xfId="0" applyFont="1" applyFill="1" applyAlignment="1">
      <alignment/>
    </xf>
    <xf numFmtId="0" fontId="0" fillId="2" borderId="0" xfId="0" applyFont="1" applyFill="1" applyAlignment="1">
      <alignment/>
    </xf>
    <xf numFmtId="177" fontId="8" fillId="2" borderId="0" xfId="0" applyNumberFormat="1" applyFont="1" applyFill="1" applyAlignment="1">
      <alignment/>
    </xf>
    <xf numFmtId="2" fontId="0" fillId="0" borderId="1" xfId="0" applyNumberFormat="1" applyFont="1" applyFill="1" applyBorder="1" applyAlignment="1">
      <alignment/>
    </xf>
    <xf numFmtId="2" fontId="0" fillId="0" borderId="1" xfId="0" applyNumberFormat="1" applyFont="1" applyBorder="1" applyAlignment="1">
      <alignment/>
    </xf>
    <xf numFmtId="193" fontId="0" fillId="0" borderId="0" xfId="0" applyNumberFormat="1" applyFont="1" applyFill="1" applyBorder="1" applyAlignment="1">
      <alignment/>
    </xf>
    <xf numFmtId="193" fontId="0" fillId="0" borderId="0" xfId="0" applyNumberFormat="1" applyFont="1" applyBorder="1" applyAlignment="1">
      <alignment/>
    </xf>
    <xf numFmtId="0" fontId="0" fillId="0" borderId="1" xfId="0" applyFont="1" applyFill="1" applyBorder="1" applyAlignment="1">
      <alignment horizontal="center"/>
    </xf>
    <xf numFmtId="3" fontId="0" fillId="0" borderId="2" xfId="0" applyNumberFormat="1" applyFont="1" applyFill="1" applyBorder="1" applyAlignment="1">
      <alignment/>
    </xf>
    <xf numFmtId="3" fontId="0" fillId="0" borderId="2" xfId="0" applyNumberFormat="1" applyFont="1" applyBorder="1" applyAlignment="1">
      <alignment/>
    </xf>
    <xf numFmtId="177" fontId="0" fillId="0" borderId="0" xfId="0" applyNumberFormat="1" applyAlignment="1">
      <alignment/>
    </xf>
    <xf numFmtId="4" fontId="0" fillId="0" borderId="0" xfId="0" applyNumberFormat="1" applyFont="1" applyFill="1" applyBorder="1" applyAlignment="1">
      <alignment/>
    </xf>
    <xf numFmtId="4" fontId="0" fillId="0" borderId="0" xfId="0" applyNumberFormat="1" applyFont="1" applyBorder="1" applyAlignment="1">
      <alignment/>
    </xf>
    <xf numFmtId="177" fontId="0" fillId="2" borderId="1" xfId="0" applyNumberFormat="1" applyFont="1" applyFill="1" applyBorder="1" applyAlignment="1">
      <alignment/>
    </xf>
    <xf numFmtId="177" fontId="0" fillId="2" borderId="0" xfId="0" applyNumberFormat="1" applyFont="1" applyFill="1" applyAlignment="1">
      <alignment/>
    </xf>
    <xf numFmtId="0" fontId="23" fillId="0" borderId="0" xfId="0" applyFont="1" applyFill="1" applyBorder="1" applyAlignment="1">
      <alignment horizontal="left" indent="3"/>
    </xf>
    <xf numFmtId="0" fontId="0" fillId="0" borderId="0" xfId="0" applyFont="1" applyFill="1" applyBorder="1" applyAlignment="1">
      <alignment horizontal="center"/>
    </xf>
    <xf numFmtId="177" fontId="0" fillId="0" borderId="2" xfId="0" applyNumberFormat="1" applyFont="1" applyFill="1" applyBorder="1" applyAlignment="1">
      <alignment/>
    </xf>
    <xf numFmtId="0" fontId="0" fillId="2" borderId="0" xfId="0" applyFont="1" applyFill="1" applyAlignment="1">
      <alignment/>
    </xf>
    <xf numFmtId="0" fontId="0" fillId="0" borderId="1" xfId="0" applyFont="1" applyFill="1" applyBorder="1" applyAlignment="1">
      <alignment/>
    </xf>
    <xf numFmtId="0" fontId="0" fillId="0" borderId="2" xfId="0" applyFont="1" applyFill="1" applyBorder="1" applyAlignment="1">
      <alignment/>
    </xf>
    <xf numFmtId="0" fontId="26" fillId="0" borderId="2" xfId="0" applyFont="1" applyFill="1" applyBorder="1" applyAlignment="1">
      <alignment/>
    </xf>
    <xf numFmtId="0" fontId="27" fillId="0" borderId="2" xfId="0" applyFont="1" applyFill="1" applyBorder="1" applyAlignment="1">
      <alignment/>
    </xf>
    <xf numFmtId="0" fontId="0" fillId="2" borderId="1" xfId="0" applyFont="1" applyFill="1" applyBorder="1" applyAlignment="1">
      <alignment/>
    </xf>
    <xf numFmtId="0" fontId="0" fillId="2" borderId="0" xfId="0" applyFont="1" applyFill="1" applyBorder="1" applyAlignment="1">
      <alignment/>
    </xf>
    <xf numFmtId="0" fontId="0" fillId="0" borderId="0" xfId="0" applyFont="1" applyFill="1" applyBorder="1" applyAlignment="1">
      <alignment/>
    </xf>
    <xf numFmtId="3" fontId="0" fillId="0" borderId="0" xfId="0" applyNumberFormat="1" applyFont="1" applyFill="1" applyBorder="1" applyAlignment="1">
      <alignment/>
    </xf>
    <xf numFmtId="177" fontId="0" fillId="2" borderId="0" xfId="0" applyNumberFormat="1" applyFont="1" applyFill="1" applyBorder="1" applyAlignment="1">
      <alignment/>
    </xf>
    <xf numFmtId="204" fontId="0" fillId="0" borderId="0" xfId="0" applyNumberFormat="1" applyFont="1" applyBorder="1" applyAlignment="1">
      <alignment horizontal="right" vertical="top"/>
    </xf>
    <xf numFmtId="0" fontId="0" fillId="2" borderId="1" xfId="0" applyFont="1" applyFill="1" applyBorder="1" applyAlignment="1">
      <alignment/>
    </xf>
    <xf numFmtId="3" fontId="0" fillId="0" borderId="1" xfId="0" applyNumberFormat="1" applyFont="1" applyFill="1" applyBorder="1" applyAlignment="1">
      <alignment/>
    </xf>
    <xf numFmtId="177" fontId="0" fillId="2" borderId="1" xfId="0" applyNumberFormat="1" applyFont="1" applyFill="1" applyBorder="1" applyAlignment="1">
      <alignment/>
    </xf>
    <xf numFmtId="0" fontId="25" fillId="0" borderId="0" xfId="0" applyFont="1" applyBorder="1" applyAlignment="1">
      <alignment vertical="center" wrapText="1"/>
    </xf>
    <xf numFmtId="0" fontId="0" fillId="0" borderId="0" xfId="0" applyFont="1" applyBorder="1" applyAlignment="1">
      <alignment vertical="center"/>
    </xf>
    <xf numFmtId="0" fontId="0" fillId="0" borderId="0" xfId="0" applyBorder="1" applyAlignment="1">
      <alignment/>
    </xf>
    <xf numFmtId="0" fontId="26" fillId="2" borderId="0" xfId="0" applyFont="1" applyFill="1" applyAlignment="1">
      <alignment/>
    </xf>
    <xf numFmtId="0" fontId="15" fillId="2" borderId="0" xfId="0" applyFont="1" applyFill="1" applyBorder="1" applyAlignment="1">
      <alignment/>
    </xf>
    <xf numFmtId="0" fontId="29" fillId="0" borderId="0" xfId="15" applyFont="1" applyFill="1" applyBorder="1" applyAlignment="1">
      <alignment/>
    </xf>
    <xf numFmtId="0" fontId="5" fillId="2" borderId="0" xfId="0" applyFont="1" applyFill="1" applyBorder="1" applyAlignment="1">
      <alignment/>
    </xf>
    <xf numFmtId="177" fontId="0" fillId="0" borderId="0" xfId="0" applyNumberFormat="1" applyFont="1" applyFill="1" applyBorder="1" applyAlignment="1">
      <alignment horizontal="right"/>
    </xf>
    <xf numFmtId="0" fontId="0" fillId="0" borderId="0" xfId="0" applyFont="1" applyFill="1" applyBorder="1" applyAlignment="1">
      <alignment/>
    </xf>
    <xf numFmtId="0" fontId="27" fillId="0" borderId="0" xfId="0" applyFont="1" applyFill="1" applyBorder="1" applyAlignment="1">
      <alignment/>
    </xf>
    <xf numFmtId="0" fontId="0" fillId="0" borderId="0" xfId="0" applyFont="1" applyFill="1" applyBorder="1" applyAlignment="1">
      <alignment/>
    </xf>
    <xf numFmtId="0" fontId="0" fillId="0" borderId="1" xfId="0" applyFont="1" applyFill="1" applyBorder="1" applyAlignment="1">
      <alignment horizontal="left"/>
    </xf>
    <xf numFmtId="177" fontId="0" fillId="0" borderId="1" xfId="0" applyNumberFormat="1" applyBorder="1" applyAlignment="1">
      <alignment/>
    </xf>
    <xf numFmtId="2" fontId="0" fillId="2" borderId="0" xfId="0" applyNumberFormat="1" applyFont="1" applyFill="1" applyBorder="1" applyAlignment="1">
      <alignment/>
    </xf>
    <xf numFmtId="177" fontId="0" fillId="0" borderId="0" xfId="0" applyNumberFormat="1" applyBorder="1" applyAlignment="1">
      <alignment/>
    </xf>
    <xf numFmtId="0" fontId="0" fillId="0" borderId="0" xfId="0" applyFont="1" applyFill="1" applyBorder="1" applyAlignment="1">
      <alignment/>
    </xf>
    <xf numFmtId="0" fontId="0" fillId="0" borderId="0" xfId="0" applyFont="1" applyFill="1" applyAlignment="1">
      <alignment/>
    </xf>
    <xf numFmtId="193" fontId="0" fillId="0" borderId="0" xfId="0" applyNumberFormat="1" applyFont="1" applyFill="1" applyBorder="1" applyAlignment="1">
      <alignment/>
    </xf>
    <xf numFmtId="2" fontId="0" fillId="2" borderId="0" xfId="0" applyNumberFormat="1" applyFont="1" applyFill="1" applyAlignment="1">
      <alignment/>
    </xf>
    <xf numFmtId="2" fontId="0" fillId="0" borderId="0" xfId="0" applyNumberFormat="1" applyFont="1" applyFill="1" applyBorder="1" applyAlignment="1">
      <alignment/>
    </xf>
    <xf numFmtId="2" fontId="0" fillId="0" borderId="0" xfId="0" applyNumberFormat="1" applyFont="1" applyBorder="1" applyAlignment="1">
      <alignment/>
    </xf>
    <xf numFmtId="177" fontId="0" fillId="0" borderId="0" xfId="0" applyNumberFormat="1" applyFont="1" applyFill="1" applyBorder="1" applyAlignment="1">
      <alignment/>
    </xf>
    <xf numFmtId="177" fontId="0" fillId="0" borderId="0" xfId="0" applyNumberFormat="1" applyFont="1" applyBorder="1" applyAlignment="1">
      <alignment/>
    </xf>
    <xf numFmtId="177" fontId="0" fillId="0" borderId="1" xfId="0" applyNumberFormat="1" applyFont="1" applyFill="1" applyBorder="1" applyAlignment="1">
      <alignment/>
    </xf>
    <xf numFmtId="177" fontId="0" fillId="0" borderId="1" xfId="0" applyNumberFormat="1" applyFont="1" applyBorder="1" applyAlignment="1">
      <alignment/>
    </xf>
    <xf numFmtId="193" fontId="0" fillId="0" borderId="0" xfId="0" applyNumberFormat="1" applyFont="1" applyBorder="1" applyAlignment="1">
      <alignment/>
    </xf>
    <xf numFmtId="177" fontId="0" fillId="0" borderId="3" xfId="0" applyNumberFormat="1" applyFont="1" applyFill="1" applyBorder="1" applyAlignment="1">
      <alignment/>
    </xf>
    <xf numFmtId="177" fontId="0" fillId="0" borderId="3" xfId="0" applyNumberFormat="1" applyFont="1" applyBorder="1" applyAlignment="1">
      <alignment/>
    </xf>
    <xf numFmtId="177" fontId="0" fillId="0" borderId="2" xfId="0" applyNumberFormat="1" applyFont="1" applyBorder="1" applyAlignment="1">
      <alignment/>
    </xf>
    <xf numFmtId="4" fontId="0" fillId="0" borderId="0" xfId="0" applyNumberFormat="1" applyFont="1" applyFill="1" applyBorder="1" applyAlignment="1">
      <alignment/>
    </xf>
    <xf numFmtId="0" fontId="17" fillId="2" borderId="0" xfId="15" applyFont="1" applyFill="1" applyBorder="1" applyAlignment="1">
      <alignment vertical="center"/>
    </xf>
    <xf numFmtId="0" fontId="0" fillId="2" borderId="0" xfId="0" applyFont="1" applyFill="1" applyAlignment="1">
      <alignment horizontal="center"/>
    </xf>
    <xf numFmtId="0" fontId="30" fillId="2" borderId="0" xfId="15" applyFont="1" applyFill="1" applyBorder="1" applyAlignment="1">
      <alignment horizontal="left"/>
    </xf>
    <xf numFmtId="0" fontId="0" fillId="2" borderId="0" xfId="0" applyFont="1" applyFill="1" applyAlignment="1">
      <alignment/>
    </xf>
    <xf numFmtId="0" fontId="32" fillId="2" borderId="0" xfId="15" applyFont="1" applyFill="1" applyBorder="1" applyAlignment="1">
      <alignment horizontal="left" indent="1"/>
    </xf>
    <xf numFmtId="0" fontId="0" fillId="2" borderId="0" xfId="0" applyFont="1" applyFill="1" applyAlignment="1">
      <alignment/>
    </xf>
    <xf numFmtId="0" fontId="33" fillId="2" borderId="0" xfId="15" applyFont="1" applyFill="1" applyBorder="1" applyAlignment="1">
      <alignment/>
    </xf>
    <xf numFmtId="0" fontId="32" fillId="2" borderId="0" xfId="15" applyFont="1" applyFill="1" applyBorder="1" applyAlignment="1">
      <alignment vertical="center"/>
    </xf>
    <xf numFmtId="0" fontId="24" fillId="2" borderId="0" xfId="15" applyFont="1" applyFill="1" applyBorder="1" applyAlignment="1">
      <alignment horizontal="left" indent="3"/>
    </xf>
    <xf numFmtId="0" fontId="34" fillId="2" borderId="0" xfId="0" applyFont="1" applyFill="1" applyAlignment="1">
      <alignment/>
    </xf>
    <xf numFmtId="0" fontId="34" fillId="2" borderId="0" xfId="0" applyFont="1" applyFill="1" applyBorder="1" applyAlignment="1">
      <alignment/>
    </xf>
    <xf numFmtId="0" fontId="24" fillId="2" borderId="0" xfId="15" applyFont="1" applyFill="1" applyBorder="1" applyAlignment="1">
      <alignment horizontal="left"/>
    </xf>
    <xf numFmtId="0" fontId="35" fillId="2" borderId="0" xfId="0" applyFont="1" applyFill="1" applyBorder="1" applyAlignment="1">
      <alignment vertical="top"/>
    </xf>
    <xf numFmtId="0" fontId="36" fillId="0" borderId="0" xfId="15" applyFont="1" applyBorder="1" applyAlignment="1">
      <alignment horizontal="left"/>
    </xf>
    <xf numFmtId="0" fontId="2" fillId="0" borderId="0" xfId="15" applyFont="1" applyFill="1" applyBorder="1" applyAlignment="1">
      <alignment/>
    </xf>
    <xf numFmtId="0" fontId="0" fillId="2" borderId="3" xfId="0" applyFont="1" applyFill="1" applyBorder="1" applyAlignment="1">
      <alignment/>
    </xf>
    <xf numFmtId="177" fontId="0" fillId="0" borderId="0" xfId="0" applyNumberFormat="1" applyFont="1" applyFill="1" applyBorder="1" applyAlignment="1">
      <alignment/>
    </xf>
    <xf numFmtId="177" fontId="0" fillId="0" borderId="0" xfId="0" applyNumberFormat="1" applyFont="1" applyBorder="1" applyAlignment="1">
      <alignment/>
    </xf>
    <xf numFmtId="0" fontId="0" fillId="0" borderId="0" xfId="0" applyAlignment="1">
      <alignment horizontal="center"/>
    </xf>
    <xf numFmtId="0" fontId="29" fillId="0" borderId="0" xfId="15" applyFont="1" applyFill="1" applyBorder="1" applyAlignment="1">
      <alignment horizontal="left"/>
    </xf>
    <xf numFmtId="0" fontId="8" fillId="2" borderId="0" xfId="0" applyFont="1" applyFill="1" applyAlignment="1">
      <alignment horizontal="center"/>
    </xf>
    <xf numFmtId="177" fontId="0" fillId="2" borderId="0" xfId="0" applyNumberFormat="1" applyFont="1" applyFill="1" applyAlignment="1">
      <alignment horizontal="center"/>
    </xf>
    <xf numFmtId="3" fontId="0" fillId="0" borderId="2" xfId="0" applyNumberFormat="1" applyFont="1" applyBorder="1" applyAlignment="1">
      <alignment horizontal="center"/>
    </xf>
    <xf numFmtId="3" fontId="0" fillId="0" borderId="0" xfId="0" applyNumberFormat="1" applyFont="1" applyBorder="1" applyAlignment="1">
      <alignment/>
    </xf>
    <xf numFmtId="3" fontId="0" fillId="0" borderId="0" xfId="0" applyNumberFormat="1" applyFont="1" applyBorder="1" applyAlignment="1">
      <alignment horizontal="center"/>
    </xf>
    <xf numFmtId="193" fontId="0" fillId="0" borderId="0" xfId="0" applyNumberFormat="1" applyFont="1" applyBorder="1" applyAlignment="1">
      <alignment horizontal="center"/>
    </xf>
    <xf numFmtId="0" fontId="0" fillId="2" borderId="1" xfId="0" applyFont="1" applyFill="1" applyBorder="1" applyAlignment="1">
      <alignment/>
    </xf>
    <xf numFmtId="2" fontId="0" fillId="0" borderId="1" xfId="0" applyNumberFormat="1" applyFont="1" applyBorder="1" applyAlignment="1">
      <alignment horizontal="center"/>
    </xf>
    <xf numFmtId="177" fontId="0" fillId="0" borderId="0" xfId="0" applyNumberFormat="1" applyFont="1" applyBorder="1" applyAlignment="1">
      <alignment horizontal="center"/>
    </xf>
    <xf numFmtId="177" fontId="0" fillId="0" borderId="1" xfId="0" applyNumberFormat="1" applyFont="1" applyBorder="1" applyAlignment="1">
      <alignment horizontal="center"/>
    </xf>
    <xf numFmtId="0" fontId="0" fillId="2" borderId="2" xfId="0" applyFont="1" applyFill="1" applyBorder="1" applyAlignment="1">
      <alignment/>
    </xf>
    <xf numFmtId="177" fontId="0" fillId="0" borderId="2" xfId="0" applyNumberFormat="1" applyFont="1" applyBorder="1" applyAlignment="1">
      <alignment horizontal="center"/>
    </xf>
    <xf numFmtId="177" fontId="0" fillId="0" borderId="0" xfId="0" applyNumberFormat="1" applyFont="1" applyFill="1" applyBorder="1" applyAlignment="1">
      <alignment horizontal="center"/>
    </xf>
    <xf numFmtId="2" fontId="0" fillId="0" borderId="1" xfId="0" applyNumberFormat="1" applyFont="1" applyFill="1" applyBorder="1" applyAlignment="1">
      <alignment horizontal="center"/>
    </xf>
    <xf numFmtId="2" fontId="0" fillId="0" borderId="0" xfId="0" applyNumberFormat="1" applyFont="1" applyFill="1" applyBorder="1" applyAlignment="1">
      <alignment horizontal="center"/>
    </xf>
    <xf numFmtId="177" fontId="0" fillId="0" borderId="1" xfId="0" applyNumberFormat="1" applyFont="1" applyFill="1" applyBorder="1" applyAlignment="1">
      <alignment horizontal="center"/>
    </xf>
    <xf numFmtId="177" fontId="0" fillId="0" borderId="3" xfId="0" applyNumberFormat="1" applyFont="1" applyFill="1" applyBorder="1" applyAlignment="1">
      <alignment horizontal="center"/>
    </xf>
    <xf numFmtId="2" fontId="0" fillId="0" borderId="3" xfId="0" applyNumberFormat="1" applyFont="1" applyFill="1" applyBorder="1" applyAlignment="1">
      <alignment horizontal="center"/>
    </xf>
    <xf numFmtId="2" fontId="0" fillId="0" borderId="0" xfId="0" applyNumberFormat="1" applyFont="1" applyBorder="1" applyAlignment="1">
      <alignment horizontal="center"/>
    </xf>
    <xf numFmtId="2" fontId="0" fillId="2" borderId="1" xfId="0" applyNumberFormat="1" applyFont="1" applyFill="1" applyBorder="1" applyAlignment="1">
      <alignment horizontal="center"/>
    </xf>
    <xf numFmtId="2" fontId="0" fillId="2" borderId="0" xfId="0" applyNumberFormat="1" applyFont="1" applyFill="1" applyAlignment="1">
      <alignment horizontal="center"/>
    </xf>
    <xf numFmtId="177" fontId="0" fillId="0" borderId="0" xfId="0" applyNumberFormat="1" applyFont="1" applyBorder="1" applyAlignment="1" quotePrefix="1">
      <alignment horizontal="right"/>
    </xf>
    <xf numFmtId="0" fontId="29" fillId="0" borderId="2" xfId="15" applyFont="1" applyFill="1" applyBorder="1" applyAlignment="1">
      <alignment/>
    </xf>
    <xf numFmtId="0" fontId="0" fillId="2" borderId="0" xfId="0" applyFont="1" applyFill="1" applyBorder="1" applyAlignment="1">
      <alignment/>
    </xf>
    <xf numFmtId="0" fontId="8" fillId="2" borderId="1" xfId="0" applyFont="1" applyFill="1" applyBorder="1" applyAlignment="1">
      <alignment horizontal="center"/>
    </xf>
    <xf numFmtId="2" fontId="0" fillId="2" borderId="3" xfId="0" applyNumberFormat="1" applyFont="1" applyFill="1" applyBorder="1" applyAlignment="1">
      <alignment horizontal="center"/>
    </xf>
    <xf numFmtId="0" fontId="8" fillId="2" borderId="3" xfId="0" applyFont="1" applyFill="1" applyBorder="1" applyAlignment="1">
      <alignment horizontal="center"/>
    </xf>
    <xf numFmtId="0" fontId="29" fillId="2" borderId="0" xfId="15" applyFont="1" applyFill="1" applyBorder="1" applyAlignment="1">
      <alignment horizontal="left"/>
    </xf>
    <xf numFmtId="0" fontId="29" fillId="0" borderId="0" xfId="15" applyFont="1" applyFill="1" applyBorder="1" applyAlignment="1">
      <alignment/>
    </xf>
    <xf numFmtId="4" fontId="0" fillId="0" borderId="0" xfId="0" applyNumberFormat="1" applyFont="1" applyBorder="1" applyAlignment="1">
      <alignment/>
    </xf>
    <xf numFmtId="0" fontId="29" fillId="2" borderId="0" xfId="15" applyFont="1" applyFill="1" applyAlignment="1">
      <alignment/>
    </xf>
    <xf numFmtId="2" fontId="0" fillId="0" borderId="2" xfId="0" applyNumberFormat="1" applyFont="1" applyFill="1" applyBorder="1" applyAlignment="1">
      <alignment horizontal="center"/>
    </xf>
    <xf numFmtId="2" fontId="0" fillId="2" borderId="2" xfId="0" applyNumberFormat="1" applyFont="1" applyFill="1" applyBorder="1" applyAlignment="1">
      <alignment horizontal="center"/>
    </xf>
    <xf numFmtId="4" fontId="0" fillId="0" borderId="0" xfId="0" applyNumberFormat="1" applyFont="1" applyBorder="1" applyAlignment="1">
      <alignment horizontal="center"/>
    </xf>
    <xf numFmtId="4" fontId="0" fillId="0" borderId="1" xfId="0" applyNumberFormat="1" applyFont="1" applyBorder="1" applyAlignment="1">
      <alignment horizontal="center"/>
    </xf>
    <xf numFmtId="4" fontId="0" fillId="0" borderId="2" xfId="0" applyNumberFormat="1" applyFont="1" applyFill="1" applyBorder="1" applyAlignment="1">
      <alignment horizontal="center"/>
    </xf>
    <xf numFmtId="4" fontId="0" fillId="0" borderId="2" xfId="0" applyNumberFormat="1" applyFont="1" applyBorder="1" applyAlignment="1">
      <alignment horizontal="center"/>
    </xf>
    <xf numFmtId="4" fontId="0" fillId="0" borderId="0" xfId="0" applyNumberFormat="1" applyFont="1" applyFill="1" applyBorder="1" applyAlignment="1">
      <alignment horizontal="center"/>
    </xf>
    <xf numFmtId="4" fontId="0" fillId="0" borderId="1" xfId="0" applyNumberFormat="1" applyFont="1" applyFill="1" applyBorder="1" applyAlignment="1">
      <alignment horizontal="center"/>
    </xf>
    <xf numFmtId="4" fontId="0" fillId="0" borderId="3" xfId="0" applyNumberFormat="1" applyFont="1" applyFill="1" applyBorder="1" applyAlignment="1">
      <alignment horizontal="center"/>
    </xf>
    <xf numFmtId="0" fontId="5" fillId="0" borderId="3" xfId="0" applyFont="1" applyFill="1" applyBorder="1" applyAlignment="1">
      <alignment horizontal="left"/>
    </xf>
    <xf numFmtId="0" fontId="13" fillId="2" borderId="0" xfId="0" applyFont="1" applyFill="1" applyBorder="1" applyAlignment="1">
      <alignment horizontal="center"/>
    </xf>
    <xf numFmtId="0" fontId="14" fillId="2" borderId="0" xfId="0" applyFont="1" applyFill="1" applyBorder="1" applyAlignment="1">
      <alignment vertical="top"/>
    </xf>
    <xf numFmtId="0" fontId="0" fillId="2" borderId="0" xfId="0" applyFont="1" applyFill="1" applyBorder="1" applyAlignment="1">
      <alignment/>
    </xf>
    <xf numFmtId="0" fontId="0" fillId="2" borderId="0" xfId="0" applyFont="1" applyFill="1" applyAlignment="1">
      <alignment/>
    </xf>
    <xf numFmtId="0" fontId="6" fillId="0" borderId="0" xfId="0" applyFont="1" applyFill="1" applyBorder="1" applyAlignment="1">
      <alignment/>
    </xf>
    <xf numFmtId="0" fontId="0" fillId="2" borderId="0" xfId="0" applyFont="1" applyFill="1" applyBorder="1" applyAlignment="1">
      <alignment/>
    </xf>
    <xf numFmtId="0" fontId="0" fillId="0" borderId="0" xfId="0" applyFont="1" applyFill="1" applyBorder="1" applyAlignment="1">
      <alignment/>
    </xf>
    <xf numFmtId="0" fontId="0" fillId="2" borderId="0" xfId="0" applyFont="1" applyFill="1" applyAlignment="1">
      <alignment/>
    </xf>
    <xf numFmtId="0" fontId="0" fillId="2" borderId="1" xfId="0" applyFont="1" applyFill="1" applyBorder="1" applyAlignment="1">
      <alignment horizontal="center"/>
    </xf>
    <xf numFmtId="0" fontId="37" fillId="0" borderId="0" xfId="0" applyFont="1" applyFill="1" applyBorder="1" applyAlignment="1">
      <alignment vertical="top" wrapText="1"/>
    </xf>
    <xf numFmtId="177" fontId="8" fillId="0" borderId="0" xfId="0" applyNumberFormat="1" applyFont="1" applyFill="1" applyAlignment="1">
      <alignment/>
    </xf>
    <xf numFmtId="0" fontId="38" fillId="0" borderId="0" xfId="0" applyFont="1" applyAlignment="1">
      <alignment/>
    </xf>
    <xf numFmtId="3" fontId="8" fillId="0" borderId="0" xfId="0" applyNumberFormat="1" applyFont="1" applyBorder="1" applyAlignment="1">
      <alignment/>
    </xf>
    <xf numFmtId="177" fontId="8" fillId="0" borderId="0" xfId="0" applyNumberFormat="1" applyFont="1" applyBorder="1" applyAlignment="1">
      <alignment/>
    </xf>
    <xf numFmtId="3" fontId="8" fillId="0" borderId="0" xfId="0" applyNumberFormat="1" applyFont="1" applyFill="1" applyBorder="1" applyAlignment="1">
      <alignment/>
    </xf>
    <xf numFmtId="2" fontId="0" fillId="0" borderId="1" xfId="0" applyNumberFormat="1" applyFont="1" applyBorder="1" applyAlignment="1">
      <alignment/>
    </xf>
    <xf numFmtId="0" fontId="8" fillId="2" borderId="0" xfId="0" applyFont="1" applyFill="1" applyAlignment="1">
      <alignment/>
    </xf>
    <xf numFmtId="0" fontId="27" fillId="2" borderId="0" xfId="0" applyFont="1" applyFill="1" applyBorder="1" applyAlignment="1">
      <alignment horizontal="right"/>
    </xf>
    <xf numFmtId="0" fontId="8" fillId="0" borderId="0" xfId="0" applyFont="1" applyAlignment="1">
      <alignment/>
    </xf>
    <xf numFmtId="177" fontId="8" fillId="2" borderId="0" xfId="0" applyNumberFormat="1" applyFont="1" applyFill="1" applyAlignment="1">
      <alignment/>
    </xf>
    <xf numFmtId="0" fontId="8" fillId="2" borderId="0" xfId="0" applyFont="1" applyFill="1" applyBorder="1" applyAlignment="1">
      <alignment/>
    </xf>
    <xf numFmtId="3" fontId="1" fillId="0" borderId="0" xfId="0" applyNumberFormat="1" applyFont="1" applyAlignment="1">
      <alignment/>
    </xf>
    <xf numFmtId="3" fontId="0" fillId="0" borderId="0" xfId="0" applyNumberFormat="1" applyAlignment="1">
      <alignment/>
    </xf>
    <xf numFmtId="177" fontId="0" fillId="2" borderId="1" xfId="0" applyNumberFormat="1" applyFont="1" applyFill="1" applyBorder="1" applyAlignment="1">
      <alignment/>
    </xf>
    <xf numFmtId="177" fontId="0" fillId="2" borderId="0" xfId="0" applyNumberFormat="1" applyFont="1" applyFill="1" applyAlignment="1">
      <alignment/>
    </xf>
    <xf numFmtId="2" fontId="0" fillId="0" borderId="1" xfId="0" applyNumberFormat="1" applyFont="1" applyBorder="1" applyAlignment="1">
      <alignment/>
    </xf>
    <xf numFmtId="177" fontId="0" fillId="2" borderId="0" xfId="0" applyNumberFormat="1" applyFont="1" applyFill="1" applyBorder="1" applyAlignment="1">
      <alignment/>
    </xf>
    <xf numFmtId="49" fontId="40" fillId="3" borderId="4" xfId="0" applyAlignment="1">
      <alignment wrapText="1"/>
    </xf>
    <xf numFmtId="193" fontId="0" fillId="2" borderId="0" xfId="0" applyNumberFormat="1" applyFont="1" applyFill="1" applyAlignment="1">
      <alignment/>
    </xf>
    <xf numFmtId="3" fontId="14" fillId="4" borderId="5" xfId="0" applyNumberFormat="1" applyFont="1" applyFill="1" applyBorder="1" applyAlignment="1">
      <alignment horizontal="right" vertical="center"/>
    </xf>
    <xf numFmtId="0" fontId="1" fillId="2" borderId="0" xfId="0" applyFont="1" applyFill="1" applyBorder="1" applyAlignment="1">
      <alignment vertical="center"/>
    </xf>
    <xf numFmtId="0" fontId="14" fillId="4" borderId="6" xfId="0" applyFont="1" applyFill="1" applyBorder="1" applyAlignment="1">
      <alignment horizontal="center" vertical="center" wrapText="1"/>
    </xf>
    <xf numFmtId="0" fontId="14" fillId="4" borderId="0" xfId="0" applyFont="1" applyFill="1" applyBorder="1" applyAlignment="1">
      <alignment horizontal="center" vertical="center"/>
    </xf>
    <xf numFmtId="0" fontId="14" fillId="4" borderId="7"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9" xfId="0" applyFont="1" applyFill="1" applyBorder="1" applyAlignment="1">
      <alignment horizontal="center" vertical="center"/>
    </xf>
    <xf numFmtId="0" fontId="14" fillId="4" borderId="10" xfId="0" applyFont="1" applyFill="1" applyBorder="1" applyAlignment="1">
      <alignment horizontal="center" vertical="center" wrapText="1"/>
    </xf>
    <xf numFmtId="0" fontId="1" fillId="2" borderId="11" xfId="0" applyFont="1" applyFill="1" applyBorder="1" applyAlignment="1">
      <alignment vertical="center"/>
    </xf>
    <xf numFmtId="3" fontId="39" fillId="2" borderId="11" xfId="0" applyFill="1" applyBorder="1" applyAlignment="1">
      <alignment wrapText="1"/>
    </xf>
    <xf numFmtId="3" fontId="39" fillId="2" borderId="12" xfId="0" applyFill="1" applyBorder="1" applyAlignment="1">
      <alignment wrapText="1"/>
    </xf>
    <xf numFmtId="3" fontId="39" fillId="2" borderId="13" xfId="0" applyFill="1" applyBorder="1" applyAlignment="1">
      <alignment wrapText="1"/>
    </xf>
    <xf numFmtId="3" fontId="1" fillId="2" borderId="12" xfId="0" applyNumberFormat="1" applyFont="1" applyFill="1" applyBorder="1" applyAlignment="1">
      <alignment horizontal="right" vertical="center"/>
    </xf>
    <xf numFmtId="3" fontId="1" fillId="2" borderId="12" xfId="0" applyNumberFormat="1" applyFont="1" applyFill="1" applyBorder="1" applyAlignment="1">
      <alignment vertical="center"/>
    </xf>
    <xf numFmtId="3" fontId="1" fillId="2" borderId="13" xfId="0" applyNumberFormat="1" applyFont="1" applyFill="1" applyBorder="1" applyAlignment="1">
      <alignment vertical="center"/>
    </xf>
    <xf numFmtId="3" fontId="1" fillId="2" borderId="11" xfId="0" applyNumberFormat="1" applyFont="1" applyFill="1" applyBorder="1" applyAlignment="1">
      <alignment horizontal="right" vertical="center"/>
    </xf>
    <xf numFmtId="3" fontId="39" fillId="2" borderId="0" xfId="0" applyNumberFormat="1" applyFont="1" applyFill="1" applyBorder="1" applyAlignment="1">
      <alignment wrapText="1"/>
    </xf>
    <xf numFmtId="0" fontId="1" fillId="2" borderId="6" xfId="0" applyFont="1" applyFill="1" applyBorder="1" applyAlignment="1">
      <alignment vertical="center"/>
    </xf>
    <xf numFmtId="3" fontId="39" fillId="2" borderId="6" xfId="0" applyFill="1" applyBorder="1" applyAlignment="1">
      <alignment wrapText="1"/>
    </xf>
    <xf numFmtId="3" fontId="39" fillId="2" borderId="0" xfId="0" applyFill="1" applyBorder="1" applyAlignment="1">
      <alignment wrapText="1"/>
    </xf>
    <xf numFmtId="3" fontId="39" fillId="2" borderId="7" xfId="0" applyFill="1" applyBorder="1" applyAlignment="1">
      <alignment wrapText="1"/>
    </xf>
    <xf numFmtId="3" fontId="1" fillId="2" borderId="0" xfId="0" applyNumberFormat="1" applyFont="1" applyFill="1" applyBorder="1" applyAlignment="1">
      <alignment horizontal="right" vertical="center"/>
    </xf>
    <xf numFmtId="3" fontId="1" fillId="2" borderId="0" xfId="0" applyNumberFormat="1" applyFont="1" applyFill="1" applyBorder="1" applyAlignment="1">
      <alignment vertical="center"/>
    </xf>
    <xf numFmtId="3" fontId="1" fillId="2" borderId="7" xfId="0" applyNumberFormat="1" applyFont="1" applyFill="1" applyBorder="1" applyAlignment="1">
      <alignment vertical="center"/>
    </xf>
    <xf numFmtId="3" fontId="1" fillId="2" borderId="6" xfId="0" applyNumberFormat="1" applyFont="1" applyFill="1" applyBorder="1" applyAlignment="1">
      <alignment horizontal="right" vertical="center"/>
    </xf>
    <xf numFmtId="0" fontId="1" fillId="2" borderId="8" xfId="0" applyFont="1" applyFill="1" applyBorder="1" applyAlignment="1">
      <alignment vertical="center"/>
    </xf>
    <xf numFmtId="3" fontId="1" fillId="2" borderId="9" xfId="0" applyNumberFormat="1" applyFont="1" applyFill="1" applyBorder="1" applyAlignment="1">
      <alignment horizontal="right" vertical="center"/>
    </xf>
    <xf numFmtId="3" fontId="1" fillId="2" borderId="9" xfId="0" applyNumberFormat="1" applyFont="1" applyFill="1" applyBorder="1" applyAlignment="1">
      <alignment vertical="center"/>
    </xf>
    <xf numFmtId="3" fontId="1" fillId="2" borderId="10" xfId="0" applyNumberFormat="1" applyFont="1" applyFill="1" applyBorder="1" applyAlignment="1">
      <alignment vertical="center"/>
    </xf>
    <xf numFmtId="3" fontId="1" fillId="2" borderId="8" xfId="0" applyNumberFormat="1" applyFont="1" applyFill="1" applyBorder="1" applyAlignment="1">
      <alignment horizontal="right" vertical="center"/>
    </xf>
    <xf numFmtId="0" fontId="14" fillId="4" borderId="5" xfId="0" applyFont="1" applyFill="1" applyBorder="1" applyAlignment="1">
      <alignment vertical="center"/>
    </xf>
    <xf numFmtId="3" fontId="14" fillId="4" borderId="14" xfId="0" applyNumberFormat="1" applyFont="1" applyFill="1" applyBorder="1" applyAlignment="1">
      <alignment horizontal="right" vertical="center"/>
    </xf>
    <xf numFmtId="3" fontId="14" fillId="4" borderId="15" xfId="0" applyNumberFormat="1" applyFont="1" applyFill="1" applyBorder="1" applyAlignment="1">
      <alignment horizontal="right" vertical="center"/>
    </xf>
    <xf numFmtId="3" fontId="14" fillId="4" borderId="14" xfId="0" applyNumberFormat="1" applyFont="1" applyFill="1" applyBorder="1" applyAlignment="1">
      <alignment vertical="center"/>
    </xf>
    <xf numFmtId="3" fontId="14" fillId="4" borderId="15" xfId="0" applyNumberFormat="1" applyFont="1" applyFill="1" applyBorder="1" applyAlignment="1">
      <alignment vertical="center"/>
    </xf>
    <xf numFmtId="0" fontId="14" fillId="2" borderId="0" xfId="0" applyFont="1" applyFill="1" applyBorder="1" applyAlignment="1">
      <alignment vertical="center"/>
    </xf>
    <xf numFmtId="3" fontId="14" fillId="4" borderId="8" xfId="0" applyNumberFormat="1" applyFont="1" applyFill="1" applyBorder="1" applyAlignment="1">
      <alignment vertical="center"/>
    </xf>
    <xf numFmtId="3" fontId="14" fillId="4" borderId="9" xfId="0" applyNumberFormat="1" applyFont="1" applyFill="1" applyBorder="1" applyAlignment="1">
      <alignment vertical="center"/>
    </xf>
    <xf numFmtId="3" fontId="14" fillId="4" borderId="10" xfId="0" applyNumberFormat="1" applyFont="1" applyFill="1" applyBorder="1" applyAlignment="1">
      <alignment vertical="center"/>
    </xf>
    <xf numFmtId="3" fontId="14" fillId="4" borderId="5" xfId="0" applyNumberFormat="1" applyFont="1" applyFill="1" applyBorder="1" applyAlignment="1">
      <alignment vertical="center"/>
    </xf>
    <xf numFmtId="3" fontId="14" fillId="4" borderId="14" xfId="0" applyNumberFormat="1" applyFont="1" applyFill="1" applyBorder="1" applyAlignment="1">
      <alignment vertical="center"/>
    </xf>
    <xf numFmtId="3" fontId="14" fillId="4" borderId="15" xfId="0" applyNumberFormat="1" applyFont="1" applyFill="1" applyBorder="1" applyAlignment="1">
      <alignment vertical="center"/>
    </xf>
    <xf numFmtId="0" fontId="14" fillId="4" borderId="11" xfId="0" applyFont="1" applyFill="1" applyBorder="1" applyAlignment="1">
      <alignment vertical="center"/>
    </xf>
    <xf numFmtId="0" fontId="14" fillId="4" borderId="11" xfId="0" applyFont="1" applyFill="1" applyBorder="1" applyAlignment="1">
      <alignment vertical="center"/>
    </xf>
    <xf numFmtId="177" fontId="0" fillId="0" borderId="0" xfId="0" applyNumberFormat="1" applyFont="1" applyAlignment="1">
      <alignment/>
    </xf>
    <xf numFmtId="177" fontId="0" fillId="0" borderId="0" xfId="0" applyNumberFormat="1" applyFont="1" applyAlignment="1">
      <alignment/>
    </xf>
    <xf numFmtId="2" fontId="0" fillId="2" borderId="0" xfId="0" applyNumberFormat="1" applyFont="1" applyFill="1" applyBorder="1" applyAlignment="1">
      <alignment/>
    </xf>
    <xf numFmtId="0" fontId="8" fillId="2" borderId="0" xfId="0" applyFont="1" applyFill="1" applyAlignment="1" quotePrefix="1">
      <alignment/>
    </xf>
    <xf numFmtId="0" fontId="1" fillId="2" borderId="3" xfId="0" applyFont="1" applyFill="1" applyBorder="1" applyAlignment="1">
      <alignment/>
    </xf>
    <xf numFmtId="0" fontId="0" fillId="2" borderId="1" xfId="0" applyFont="1" applyFill="1" applyBorder="1" applyAlignment="1">
      <alignment horizontal="center"/>
    </xf>
    <xf numFmtId="3" fontId="8" fillId="2" borderId="0" xfId="0" applyNumberFormat="1" applyFont="1" applyFill="1" applyAlignment="1">
      <alignment/>
    </xf>
    <xf numFmtId="0" fontId="0" fillId="0" borderId="1" xfId="0" applyFont="1" applyFill="1" applyBorder="1" applyAlignment="1">
      <alignment horizontal="center"/>
    </xf>
    <xf numFmtId="3" fontId="39" fillId="0" borderId="0" xfId="0" applyBorder="1" applyAlignment="1">
      <alignment wrapText="1"/>
    </xf>
    <xf numFmtId="177" fontId="0" fillId="0" borderId="2" xfId="0" applyNumberFormat="1" applyFont="1" applyBorder="1" applyAlignment="1">
      <alignment/>
    </xf>
    <xf numFmtId="177" fontId="0" fillId="0" borderId="1" xfId="0" applyNumberFormat="1" applyFont="1" applyFill="1" applyBorder="1" applyAlignment="1">
      <alignment/>
    </xf>
    <xf numFmtId="177" fontId="0" fillId="0" borderId="3" xfId="0" applyNumberFormat="1" applyFont="1" applyFill="1" applyBorder="1" applyAlignment="1">
      <alignment/>
    </xf>
    <xf numFmtId="177" fontId="0" fillId="0" borderId="0" xfId="0" applyNumberFormat="1" applyFont="1" applyBorder="1" applyAlignment="1" quotePrefix="1">
      <alignment horizontal="right"/>
    </xf>
    <xf numFmtId="177" fontId="0" fillId="0" borderId="1" xfId="0" applyNumberFormat="1" applyFont="1" applyBorder="1" applyAlignment="1">
      <alignment/>
    </xf>
    <xf numFmtId="0" fontId="0" fillId="2" borderId="3" xfId="0" applyFont="1" applyFill="1" applyBorder="1" applyAlignment="1">
      <alignment/>
    </xf>
    <xf numFmtId="177" fontId="8" fillId="2" borderId="0" xfId="0" applyNumberFormat="1" applyFont="1" applyFill="1" applyBorder="1" applyAlignment="1">
      <alignment/>
    </xf>
    <xf numFmtId="193" fontId="0" fillId="0" borderId="0" xfId="0" applyNumberFormat="1" applyAlignment="1">
      <alignment/>
    </xf>
    <xf numFmtId="3" fontId="14" fillId="4" borderId="8" xfId="0" applyNumberFormat="1" applyFont="1" applyFill="1" applyBorder="1" applyAlignment="1">
      <alignment horizontal="right" vertical="center"/>
    </xf>
    <xf numFmtId="49" fontId="40" fillId="3" borderId="16" xfId="0" applyBorder="1" applyAlignment="1">
      <alignment wrapText="1"/>
    </xf>
    <xf numFmtId="3" fontId="0" fillId="0" borderId="0" xfId="0" applyNumberFormat="1" applyFont="1" applyFill="1" applyBorder="1" applyAlignment="1">
      <alignment/>
    </xf>
    <xf numFmtId="2" fontId="22" fillId="2" borderId="0" xfId="0" applyNumberFormat="1" applyFont="1" applyFill="1" applyBorder="1" applyAlignment="1">
      <alignment/>
    </xf>
    <xf numFmtId="0" fontId="30" fillId="2" borderId="0" xfId="0" applyFont="1" applyFill="1" applyAlignment="1">
      <alignment horizontal="center"/>
    </xf>
    <xf numFmtId="0" fontId="30" fillId="2" borderId="0" xfId="0" applyFont="1" applyFill="1" applyBorder="1" applyAlignment="1">
      <alignment horizontal="center"/>
    </xf>
    <xf numFmtId="0" fontId="29" fillId="0" borderId="0" xfId="15" applyFont="1" applyFill="1" applyBorder="1" applyAlignment="1">
      <alignment horizontal="center"/>
    </xf>
    <xf numFmtId="0" fontId="29" fillId="2" borderId="0" xfId="15" applyFont="1" applyFill="1" applyBorder="1" applyAlignment="1">
      <alignment horizontal="left"/>
    </xf>
    <xf numFmtId="0" fontId="41" fillId="2" borderId="0" xfId="0" applyFont="1" applyFill="1" applyAlignment="1">
      <alignment/>
    </xf>
    <xf numFmtId="0" fontId="43" fillId="2" borderId="0" xfId="0" applyFont="1" applyFill="1" applyBorder="1" applyAlignment="1">
      <alignment vertical="top"/>
    </xf>
    <xf numFmtId="0" fontId="15" fillId="0" borderId="0" xfId="0" applyFont="1" applyAlignment="1">
      <alignment horizontal="center"/>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13" xfId="0" applyFont="1" applyFill="1" applyBorder="1" applyAlignment="1">
      <alignment horizontal="center" vertical="center"/>
    </xf>
    <xf numFmtId="0" fontId="42" fillId="2" borderId="0" xfId="15" applyFont="1" applyFill="1" applyBorder="1" applyAlignment="1">
      <alignment horizontal="justify"/>
    </xf>
    <xf numFmtId="0" fontId="7" fillId="2" borderId="0" xfId="0" applyFont="1" applyFill="1" applyBorder="1" applyAlignment="1">
      <alignment horizontal="center" vertical="top"/>
    </xf>
    <xf numFmtId="0" fontId="9" fillId="2" borderId="0" xfId="15" applyFont="1" applyFill="1" applyBorder="1" applyAlignment="1">
      <alignment horizontal="left" indent="1"/>
    </xf>
    <xf numFmtId="0" fontId="1" fillId="2" borderId="0" xfId="0" applyFont="1" applyFill="1" applyBorder="1" applyAlignment="1">
      <alignment horizontal="justify" vertical="top" wrapText="1"/>
    </xf>
    <xf numFmtId="0" fontId="14" fillId="2" borderId="0" xfId="0" applyFont="1" applyFill="1" applyBorder="1" applyAlignment="1">
      <alignment horizontal="justify" vertical="top" wrapText="1"/>
    </xf>
    <xf numFmtId="0" fontId="15" fillId="2" borderId="0" xfId="0" applyFont="1" applyFill="1" applyBorder="1" applyAlignment="1">
      <alignment horizontal="center"/>
    </xf>
    <xf numFmtId="0" fontId="9" fillId="2" borderId="0" xfId="15" applyFont="1" applyFill="1" applyBorder="1" applyAlignment="1">
      <alignment horizontal="left" indent="3"/>
    </xf>
    <xf numFmtId="0" fontId="7" fillId="2" borderId="0" xfId="0" applyFont="1" applyFill="1" applyBorder="1" applyAlignment="1">
      <alignment horizontal="center" vertical="top"/>
    </xf>
    <xf numFmtId="0" fontId="0" fillId="2" borderId="0" xfId="0" applyFont="1" applyFill="1" applyBorder="1" applyAlignment="1">
      <alignment horizontal="justify"/>
    </xf>
    <xf numFmtId="0" fontId="30" fillId="2" borderId="0" xfId="15" applyFont="1" applyFill="1" applyBorder="1" applyAlignment="1">
      <alignment horizontal="left" indent="1"/>
    </xf>
    <xf numFmtId="0" fontId="11" fillId="2" borderId="0" xfId="0" applyFont="1" applyFill="1" applyBorder="1" applyAlignment="1">
      <alignment horizontal="center" vertical="top"/>
    </xf>
    <xf numFmtId="0" fontId="37" fillId="0" borderId="2" xfId="0" applyFont="1" applyFill="1" applyBorder="1" applyAlignment="1">
      <alignment horizontal="justify" vertical="top" wrapText="1"/>
    </xf>
    <xf numFmtId="0" fontId="37" fillId="0" borderId="0" xfId="0" applyFont="1" applyFill="1" applyBorder="1" applyAlignment="1">
      <alignment horizontal="justify" vertical="top" wrapText="1"/>
    </xf>
    <xf numFmtId="0" fontId="13" fillId="2" borderId="0" xfId="0" applyFont="1" applyFill="1" applyBorder="1" applyAlignment="1">
      <alignment horizontal="center"/>
    </xf>
    <xf numFmtId="0" fontId="29" fillId="0" borderId="2" xfId="15" applyFont="1" applyFill="1" applyBorder="1" applyAlignment="1">
      <alignment horizontal="left"/>
    </xf>
    <xf numFmtId="0" fontId="1" fillId="2" borderId="3" xfId="0" applyFont="1" applyFill="1" applyBorder="1" applyAlignment="1">
      <alignment horizontal="left" wrapText="1"/>
    </xf>
    <xf numFmtId="0" fontId="37" fillId="0" borderId="2" xfId="0" applyFont="1" applyFill="1" applyBorder="1" applyAlignment="1">
      <alignment horizontal="justify" wrapText="1"/>
    </xf>
    <xf numFmtId="0" fontId="37" fillId="0" borderId="0" xfId="0" applyFont="1" applyFill="1" applyBorder="1" applyAlignment="1">
      <alignment horizontal="justify" wrapText="1"/>
    </xf>
    <xf numFmtId="0" fontId="0" fillId="2" borderId="0" xfId="0" applyFont="1" applyFill="1" applyAlignment="1">
      <alignment horizontal="center"/>
    </xf>
    <xf numFmtId="0" fontId="11" fillId="2" borderId="0" xfId="0" applyFont="1" applyFill="1" applyBorder="1" applyAlignment="1">
      <alignment horizontal="center" vertical="top" wrapText="1"/>
    </xf>
    <xf numFmtId="0" fontId="29" fillId="0" borderId="0" xfId="15" applyFont="1" applyFill="1" applyBorder="1" applyAlignment="1">
      <alignment horizontal="left"/>
    </xf>
    <xf numFmtId="0" fontId="37" fillId="0" borderId="0" xfId="0" applyFont="1" applyFill="1" applyBorder="1" applyAlignment="1">
      <alignment horizontal="left" vertical="top" wrapText="1"/>
    </xf>
    <xf numFmtId="0" fontId="11" fillId="0" borderId="0" xfId="0" applyFont="1" applyFill="1" applyBorder="1" applyAlignment="1">
      <alignment horizontal="center" vertical="top"/>
    </xf>
    <xf numFmtId="0" fontId="19" fillId="0" borderId="0" xfId="0" applyFont="1"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SCASEST!$D$9:$N$9</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val>
            <c:numRef>
              <c:f>SCASEST!$D$10:$N$10</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59319156"/>
        <c:axId val="64110357"/>
      </c:lineChart>
      <c:catAx>
        <c:axId val="59319156"/>
        <c:scaling>
          <c:orientation val="minMax"/>
        </c:scaling>
        <c:axPos val="b"/>
        <c:delete val="0"/>
        <c:numFmt formatCode="General" sourceLinked="1"/>
        <c:majorTickMark val="out"/>
        <c:minorTickMark val="none"/>
        <c:tickLblPos val="nextTo"/>
        <c:crossAx val="64110357"/>
        <c:crosses val="autoZero"/>
        <c:auto val="1"/>
        <c:lblOffset val="100"/>
        <c:noMultiLvlLbl val="0"/>
      </c:catAx>
      <c:valAx>
        <c:axId val="64110357"/>
        <c:scaling>
          <c:orientation val="minMax"/>
        </c:scaling>
        <c:axPos val="l"/>
        <c:majorGridlines/>
        <c:delete val="0"/>
        <c:numFmt formatCode="General" sourceLinked="1"/>
        <c:majorTickMark val="out"/>
        <c:minorTickMark val="none"/>
        <c:tickLblPos val="nextTo"/>
        <c:crossAx val="5931915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790575</xdr:colOff>
      <xdr:row>0</xdr:row>
      <xdr:rowOff>142875</xdr:rowOff>
    </xdr:from>
    <xdr:to>
      <xdr:col>6</xdr:col>
      <xdr:colOff>209550</xdr:colOff>
      <xdr:row>3</xdr:row>
      <xdr:rowOff>123825</xdr:rowOff>
    </xdr:to>
    <xdr:pic>
      <xdr:nvPicPr>
        <xdr:cNvPr id="1" name="Picture 2"/>
        <xdr:cNvPicPr preferRelativeResize="1">
          <a:picLocks noChangeAspect="1"/>
        </xdr:cNvPicPr>
      </xdr:nvPicPr>
      <xdr:blipFill>
        <a:blip r:embed="rId1"/>
        <a:stretch>
          <a:fillRect/>
        </a:stretch>
      </xdr:blipFill>
      <xdr:spPr>
        <a:xfrm>
          <a:off x="7239000" y="142875"/>
          <a:ext cx="2000250" cy="523875"/>
        </a:xfrm>
        <a:prstGeom prst="rect">
          <a:avLst/>
        </a:prstGeom>
        <a:noFill/>
        <a:ln w="9525" cmpd="sng">
          <a:noFill/>
        </a:ln>
      </xdr:spPr>
    </xdr:pic>
    <xdr:clientData/>
  </xdr:twoCellAnchor>
  <xdr:twoCellAnchor>
    <xdr:from>
      <xdr:col>0</xdr:col>
      <xdr:colOff>28575</xdr:colOff>
      <xdr:row>0</xdr:row>
      <xdr:rowOff>0</xdr:rowOff>
    </xdr:from>
    <xdr:to>
      <xdr:col>1</xdr:col>
      <xdr:colOff>2381250</xdr:colOff>
      <xdr:row>5</xdr:row>
      <xdr:rowOff>114300</xdr:rowOff>
    </xdr:to>
    <xdr:pic>
      <xdr:nvPicPr>
        <xdr:cNvPr id="2" name="4 Imagen" descr="Nueva imagen (1)"/>
        <xdr:cNvPicPr preferRelativeResize="1">
          <a:picLocks noChangeAspect="1"/>
        </xdr:cNvPicPr>
      </xdr:nvPicPr>
      <xdr:blipFill>
        <a:blip r:embed="rId2"/>
        <a:stretch>
          <a:fillRect/>
        </a:stretch>
      </xdr:blipFill>
      <xdr:spPr>
        <a:xfrm>
          <a:off x="28575" y="0"/>
          <a:ext cx="28003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790575</xdr:colOff>
      <xdr:row>0</xdr:row>
      <xdr:rowOff>142875</xdr:rowOff>
    </xdr:from>
    <xdr:to>
      <xdr:col>6</xdr:col>
      <xdr:colOff>266700</xdr:colOff>
      <xdr:row>3</xdr:row>
      <xdr:rowOff>123825</xdr:rowOff>
    </xdr:to>
    <xdr:pic>
      <xdr:nvPicPr>
        <xdr:cNvPr id="1" name="Picture 2"/>
        <xdr:cNvPicPr preferRelativeResize="1">
          <a:picLocks noChangeAspect="1"/>
        </xdr:cNvPicPr>
      </xdr:nvPicPr>
      <xdr:blipFill>
        <a:blip r:embed="rId1"/>
        <a:stretch>
          <a:fillRect/>
        </a:stretch>
      </xdr:blipFill>
      <xdr:spPr>
        <a:xfrm>
          <a:off x="7239000" y="142875"/>
          <a:ext cx="2000250" cy="523875"/>
        </a:xfrm>
        <a:prstGeom prst="rect">
          <a:avLst/>
        </a:prstGeom>
        <a:noFill/>
        <a:ln w="9525" cmpd="sng">
          <a:noFill/>
        </a:ln>
      </xdr:spPr>
    </xdr:pic>
    <xdr:clientData/>
  </xdr:twoCellAnchor>
  <xdr:twoCellAnchor editAs="oneCell">
    <xdr:from>
      <xdr:col>0</xdr:col>
      <xdr:colOff>381000</xdr:colOff>
      <xdr:row>0</xdr:row>
      <xdr:rowOff>0</xdr:rowOff>
    </xdr:from>
    <xdr:to>
      <xdr:col>2</xdr:col>
      <xdr:colOff>561975</xdr:colOff>
      <xdr:row>5</xdr:row>
      <xdr:rowOff>123825</xdr:rowOff>
    </xdr:to>
    <xdr:pic>
      <xdr:nvPicPr>
        <xdr:cNvPr id="2" name="Picture 3"/>
        <xdr:cNvPicPr preferRelativeResize="1">
          <a:picLocks noChangeAspect="1"/>
        </xdr:cNvPicPr>
      </xdr:nvPicPr>
      <xdr:blipFill>
        <a:blip r:embed="rId2"/>
        <a:stretch>
          <a:fillRect/>
        </a:stretch>
      </xdr:blipFill>
      <xdr:spPr>
        <a:xfrm>
          <a:off x="381000" y="0"/>
          <a:ext cx="31432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15</xdr:row>
      <xdr:rowOff>0</xdr:rowOff>
    </xdr:from>
    <xdr:to>
      <xdr:col>15</xdr:col>
      <xdr:colOff>0</xdr:colOff>
      <xdr:row>15</xdr:row>
      <xdr:rowOff>0</xdr:rowOff>
    </xdr:to>
    <xdr:graphicFrame>
      <xdr:nvGraphicFramePr>
        <xdr:cNvPr id="1" name="Chart 3"/>
        <xdr:cNvGraphicFramePr/>
      </xdr:nvGraphicFramePr>
      <xdr:xfrm>
        <a:off x="9848850" y="2524125"/>
        <a:ext cx="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urciasalud.es/publicaciones.php?op=mostrar_publicacion&amp;id=2082" TargetMode="External" /><Relationship Id="rId2" Type="http://schemas.openxmlformats.org/officeDocument/2006/relationships/hyperlink" Target="http://www.murciasalud.es/publicaciones.php?op=mostrar_publicacion&amp;id=2122&amp;idsec=88"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4:AE389"/>
  <sheetViews>
    <sheetView workbookViewId="0" topLeftCell="A30">
      <selection activeCell="C41" sqref="C41:D41"/>
    </sheetView>
  </sheetViews>
  <sheetFormatPr defaultColWidth="11.421875" defaultRowHeight="12.75"/>
  <cols>
    <col min="1" max="1" width="10.7109375" style="0" customWidth="1"/>
    <col min="4" max="4" width="10.421875" style="0" customWidth="1"/>
    <col min="5" max="5" width="2.7109375" style="0" customWidth="1"/>
    <col min="6" max="6" width="14.28125" style="0" bestFit="1" customWidth="1"/>
    <col min="7" max="12" width="14.28125" style="0" hidden="1" customWidth="1"/>
    <col min="13" max="14" width="14.28125" style="0" bestFit="1" customWidth="1"/>
    <col min="15" max="15" width="15.28125" style="0" bestFit="1" customWidth="1"/>
  </cols>
  <sheetData>
    <row r="4" spans="2:11" ht="12.75">
      <c r="B4" s="159">
        <v>1</v>
      </c>
      <c r="C4" s="159">
        <v>2</v>
      </c>
      <c r="D4" s="159">
        <v>3</v>
      </c>
      <c r="E4" s="159">
        <v>4</v>
      </c>
      <c r="F4" s="159">
        <v>5</v>
      </c>
      <c r="G4" s="159">
        <v>6</v>
      </c>
      <c r="H4" s="159">
        <v>7</v>
      </c>
      <c r="I4" s="159">
        <v>8</v>
      </c>
      <c r="J4" s="159">
        <v>9</v>
      </c>
      <c r="K4" s="159" t="s">
        <v>161</v>
      </c>
    </row>
    <row r="5" spans="1:13" ht="12.75">
      <c r="A5">
        <v>2003</v>
      </c>
      <c r="K5">
        <v>1269230</v>
      </c>
      <c r="L5" s="105"/>
      <c r="M5">
        <f>+L5*100000/K5</f>
        <v>0</v>
      </c>
    </row>
    <row r="6" spans="1:13" ht="12.75">
      <c r="A6">
        <v>2004</v>
      </c>
      <c r="K6">
        <v>1294694</v>
      </c>
      <c r="L6" s="105"/>
      <c r="M6">
        <f aca="true" t="shared" si="0" ref="M6:M15">+L6*100000/K6</f>
        <v>0</v>
      </c>
    </row>
    <row r="7" spans="1:13" ht="12.75">
      <c r="A7">
        <v>2005</v>
      </c>
      <c r="K7">
        <v>1335792</v>
      </c>
      <c r="L7" s="105"/>
      <c r="M7">
        <f t="shared" si="0"/>
        <v>0</v>
      </c>
    </row>
    <row r="8" spans="1:13" ht="12.75">
      <c r="A8">
        <v>2006</v>
      </c>
      <c r="K8">
        <v>1370306</v>
      </c>
      <c r="L8" s="105"/>
      <c r="M8">
        <f t="shared" si="0"/>
        <v>0</v>
      </c>
    </row>
    <row r="9" spans="1:13" ht="12.75">
      <c r="A9">
        <v>2007</v>
      </c>
      <c r="K9">
        <v>1392117</v>
      </c>
      <c r="L9" s="105"/>
      <c r="M9">
        <f t="shared" si="0"/>
        <v>0</v>
      </c>
    </row>
    <row r="10" spans="1:13" ht="12.75">
      <c r="A10">
        <v>2008</v>
      </c>
      <c r="B10" s="223">
        <v>247782</v>
      </c>
      <c r="C10" s="223">
        <v>279416</v>
      </c>
      <c r="D10" s="223">
        <v>168668</v>
      </c>
      <c r="E10" s="223">
        <v>73795</v>
      </c>
      <c r="F10" s="223">
        <v>60217</v>
      </c>
      <c r="G10" s="223">
        <v>249952</v>
      </c>
      <c r="H10" s="223">
        <v>195132</v>
      </c>
      <c r="I10" s="223">
        <v>96790</v>
      </c>
      <c r="J10" s="223">
        <v>54357</v>
      </c>
      <c r="K10">
        <v>1426109</v>
      </c>
      <c r="L10" s="105"/>
      <c r="M10">
        <f t="shared" si="0"/>
        <v>0</v>
      </c>
    </row>
    <row r="11" spans="1:13" ht="12.75">
      <c r="A11">
        <v>2009</v>
      </c>
      <c r="B11" s="223">
        <v>251631</v>
      </c>
      <c r="C11" s="223">
        <v>282602</v>
      </c>
      <c r="D11" s="223">
        <v>170663</v>
      </c>
      <c r="E11" s="223">
        <v>74357</v>
      </c>
      <c r="F11" s="223">
        <v>60710</v>
      </c>
      <c r="G11" s="223">
        <v>253846</v>
      </c>
      <c r="H11" s="223">
        <v>198638</v>
      </c>
      <c r="I11" s="223">
        <v>99512</v>
      </c>
      <c r="J11" s="223">
        <v>54561</v>
      </c>
      <c r="K11">
        <v>1446520</v>
      </c>
      <c r="L11" s="105"/>
      <c r="M11">
        <f t="shared" si="0"/>
        <v>0</v>
      </c>
    </row>
    <row r="12" spans="1:13" ht="12.75">
      <c r="A12">
        <v>2010</v>
      </c>
      <c r="B12" s="223">
        <v>255165</v>
      </c>
      <c r="C12" s="223">
        <v>286025</v>
      </c>
      <c r="D12" s="223">
        <v>172100</v>
      </c>
      <c r="E12" s="223">
        <v>74467</v>
      </c>
      <c r="F12" s="223">
        <v>60960</v>
      </c>
      <c r="G12" s="223">
        <v>256804</v>
      </c>
      <c r="H12" s="223">
        <v>200293</v>
      </c>
      <c r="I12" s="223">
        <v>101350</v>
      </c>
      <c r="J12" s="223">
        <v>54815</v>
      </c>
      <c r="K12">
        <v>1461979</v>
      </c>
      <c r="L12" s="105"/>
      <c r="M12">
        <f t="shared" si="0"/>
        <v>0</v>
      </c>
    </row>
    <row r="13" spans="1:13" ht="12.75">
      <c r="A13">
        <v>2011</v>
      </c>
      <c r="B13" s="223">
        <v>257672</v>
      </c>
      <c r="C13" s="223">
        <v>287980</v>
      </c>
      <c r="D13" s="223">
        <v>173203</v>
      </c>
      <c r="E13" s="223">
        <v>74152</v>
      </c>
      <c r="F13" s="223">
        <v>60739</v>
      </c>
      <c r="G13" s="223">
        <v>258245</v>
      </c>
      <c r="H13" s="223">
        <v>200175</v>
      </c>
      <c r="I13" s="223">
        <v>103003</v>
      </c>
      <c r="J13" s="223">
        <v>54900</v>
      </c>
      <c r="K13">
        <v>1470069</v>
      </c>
      <c r="L13" s="105"/>
      <c r="M13">
        <f t="shared" si="0"/>
        <v>0</v>
      </c>
    </row>
    <row r="14" spans="1:13" ht="12.75">
      <c r="A14">
        <v>2012</v>
      </c>
      <c r="B14" s="223">
        <v>257865</v>
      </c>
      <c r="C14" s="223">
        <v>290108</v>
      </c>
      <c r="D14" s="223">
        <v>174009</v>
      </c>
      <c r="E14" s="223">
        <v>73935</v>
      </c>
      <c r="F14" s="223">
        <v>60312</v>
      </c>
      <c r="G14" s="223">
        <v>259785</v>
      </c>
      <c r="H14" s="223">
        <v>199254</v>
      </c>
      <c r="I14" s="223">
        <v>104227</v>
      </c>
      <c r="J14" s="223">
        <v>54954</v>
      </c>
      <c r="K14">
        <v>1474449</v>
      </c>
      <c r="L14" s="88">
        <v>542</v>
      </c>
      <c r="M14">
        <f t="shared" si="0"/>
        <v>36.75949456373194</v>
      </c>
    </row>
    <row r="15" spans="1:13" ht="12.75">
      <c r="A15">
        <v>2013</v>
      </c>
      <c r="B15">
        <v>256725</v>
      </c>
      <c r="C15">
        <v>292134</v>
      </c>
      <c r="D15">
        <v>173664</v>
      </c>
      <c r="E15">
        <v>73366</v>
      </c>
      <c r="F15">
        <v>60103</v>
      </c>
      <c r="G15">
        <v>259658</v>
      </c>
      <c r="H15">
        <v>197401</v>
      </c>
      <c r="I15">
        <v>104141</v>
      </c>
      <c r="J15">
        <v>54857</v>
      </c>
      <c r="K15">
        <v>1472049</v>
      </c>
      <c r="L15" s="88">
        <v>536</v>
      </c>
      <c r="M15">
        <f t="shared" si="0"/>
        <v>36.41183139963412</v>
      </c>
    </row>
    <row r="19" spans="1:11" ht="12.75">
      <c r="A19" s="302" t="s">
        <v>162</v>
      </c>
      <c r="B19" s="302"/>
      <c r="C19" s="302"/>
      <c r="D19" s="302"/>
      <c r="E19" s="302"/>
      <c r="F19" s="302"/>
      <c r="G19" s="302"/>
      <c r="H19" s="302"/>
      <c r="I19" s="302"/>
      <c r="J19" s="302"/>
      <c r="K19" s="302"/>
    </row>
    <row r="21" spans="2:11" ht="12.75">
      <c r="B21" s="159">
        <v>1</v>
      </c>
      <c r="C21" s="159">
        <v>2</v>
      </c>
      <c r="D21" s="159">
        <v>3</v>
      </c>
      <c r="E21" s="159">
        <v>4</v>
      </c>
      <c r="F21" s="159">
        <v>5</v>
      </c>
      <c r="G21" s="159">
        <v>6</v>
      </c>
      <c r="H21" s="159">
        <v>7</v>
      </c>
      <c r="I21" s="159">
        <v>8</v>
      </c>
      <c r="J21" s="159">
        <v>9</v>
      </c>
      <c r="K21" s="159" t="s">
        <v>161</v>
      </c>
    </row>
    <row r="22" spans="1:11" ht="12.75">
      <c r="A22">
        <v>2008</v>
      </c>
      <c r="B22" s="223">
        <v>239594</v>
      </c>
      <c r="C22" s="223">
        <v>270158</v>
      </c>
      <c r="D22" s="223">
        <v>162423</v>
      </c>
      <c r="E22" s="223">
        <v>70253</v>
      </c>
      <c r="F22" s="223">
        <v>57920</v>
      </c>
      <c r="G22" s="223">
        <v>241735</v>
      </c>
      <c r="H22" s="223">
        <v>188761</v>
      </c>
      <c r="I22" s="223">
        <v>94388</v>
      </c>
      <c r="J22" s="223">
        <v>51977</v>
      </c>
      <c r="K22" s="223">
        <v>1377209</v>
      </c>
    </row>
    <row r="23" spans="1:11" ht="12.75">
      <c r="A23">
        <v>2009</v>
      </c>
      <c r="B23" s="223">
        <v>242975</v>
      </c>
      <c r="C23" s="223">
        <v>272855</v>
      </c>
      <c r="D23" s="223">
        <v>164101</v>
      </c>
      <c r="E23" s="223">
        <v>70577</v>
      </c>
      <c r="F23" s="223">
        <v>58296</v>
      </c>
      <c r="G23" s="223">
        <v>245234</v>
      </c>
      <c r="H23" s="223">
        <v>191972</v>
      </c>
      <c r="I23" s="223">
        <v>96883</v>
      </c>
      <c r="J23" s="223">
        <v>52127</v>
      </c>
      <c r="K23" s="223">
        <v>1395020</v>
      </c>
    </row>
    <row r="24" spans="1:11" ht="12.75">
      <c r="A24">
        <v>2010</v>
      </c>
      <c r="B24" s="223">
        <v>246075</v>
      </c>
      <c r="C24" s="223">
        <v>275862</v>
      </c>
      <c r="D24" s="223">
        <v>165380</v>
      </c>
      <c r="E24" s="223">
        <v>70504</v>
      </c>
      <c r="F24" s="223">
        <v>58466</v>
      </c>
      <c r="G24" s="223">
        <v>247817</v>
      </c>
      <c r="H24" s="223">
        <v>193202</v>
      </c>
      <c r="I24" s="223">
        <v>98563</v>
      </c>
      <c r="J24" s="223">
        <v>52308</v>
      </c>
      <c r="K24" s="223">
        <v>1408177</v>
      </c>
    </row>
    <row r="25" spans="1:11" ht="12.75">
      <c r="A25">
        <v>2011</v>
      </c>
      <c r="B25" s="223">
        <v>248105</v>
      </c>
      <c r="C25" s="223">
        <v>277123</v>
      </c>
      <c r="D25" s="223">
        <v>166231</v>
      </c>
      <c r="E25" s="223">
        <v>70014</v>
      </c>
      <c r="F25" s="223">
        <v>58076</v>
      </c>
      <c r="G25" s="223">
        <v>248842</v>
      </c>
      <c r="H25" s="223">
        <v>192612</v>
      </c>
      <c r="I25" s="223">
        <v>99871</v>
      </c>
      <c r="J25" s="223">
        <v>52302</v>
      </c>
      <c r="K25" s="223">
        <v>1413176</v>
      </c>
    </row>
    <row r="26" spans="1:12" ht="12.75">
      <c r="A26">
        <v>2012</v>
      </c>
      <c r="B26" s="223">
        <v>247875</v>
      </c>
      <c r="C26" s="223">
        <v>278739</v>
      </c>
      <c r="D26" s="223">
        <v>166904</v>
      </c>
      <c r="E26" s="223">
        <v>69625</v>
      </c>
      <c r="F26" s="223">
        <v>57569</v>
      </c>
      <c r="G26" s="223">
        <v>249918</v>
      </c>
      <c r="H26" s="223">
        <v>191403</v>
      </c>
      <c r="I26" s="223">
        <v>100895</v>
      </c>
      <c r="J26" s="223">
        <v>52293</v>
      </c>
      <c r="K26" s="223">
        <v>1415221</v>
      </c>
      <c r="L26" s="88"/>
    </row>
    <row r="27" spans="1:12" ht="12.75">
      <c r="A27">
        <v>2013</v>
      </c>
      <c r="B27">
        <v>246307</v>
      </c>
      <c r="C27">
        <v>280246</v>
      </c>
      <c r="D27">
        <v>166408</v>
      </c>
      <c r="E27">
        <v>68980</v>
      </c>
      <c r="F27">
        <v>57291</v>
      </c>
      <c r="G27">
        <v>249524</v>
      </c>
      <c r="H27">
        <v>189278</v>
      </c>
      <c r="I27">
        <v>100687</v>
      </c>
      <c r="J27">
        <v>52129</v>
      </c>
      <c r="K27">
        <v>1410850</v>
      </c>
      <c r="L27" s="88"/>
    </row>
    <row r="31" spans="2:4" ht="12.75">
      <c r="B31">
        <v>2012</v>
      </c>
      <c r="C31">
        <v>2013</v>
      </c>
      <c r="D31">
        <v>2014</v>
      </c>
    </row>
    <row r="32" ht="12.75">
      <c r="C32" s="293" t="s">
        <v>161</v>
      </c>
    </row>
    <row r="33" spans="1:10" ht="12" customHeight="1">
      <c r="A33" s="229" t="s">
        <v>163</v>
      </c>
      <c r="B33">
        <v>257865</v>
      </c>
      <c r="C33" s="283">
        <v>256725</v>
      </c>
      <c r="D33" s="113">
        <v>257856</v>
      </c>
      <c r="G33" s="28">
        <v>105</v>
      </c>
      <c r="H33" s="28">
        <v>147</v>
      </c>
      <c r="I33">
        <f aca="true" t="shared" si="1" ref="I33:I42">+G33*100000/B33</f>
        <v>40.71898086207899</v>
      </c>
      <c r="J33">
        <f aca="true" t="shared" si="2" ref="J33:J42">+H33*100000/C33</f>
        <v>57.259713701431494</v>
      </c>
    </row>
    <row r="34" spans="1:10" ht="12" customHeight="1">
      <c r="A34" s="229" t="s">
        <v>164</v>
      </c>
      <c r="B34">
        <v>290108</v>
      </c>
      <c r="C34" s="283">
        <v>292134</v>
      </c>
      <c r="D34" s="113">
        <v>287352</v>
      </c>
      <c r="G34" s="28">
        <v>220</v>
      </c>
      <c r="H34" s="28">
        <v>206</v>
      </c>
      <c r="I34">
        <f t="shared" si="1"/>
        <v>75.83382740220883</v>
      </c>
      <c r="J34">
        <f t="shared" si="2"/>
        <v>70.51558531358897</v>
      </c>
    </row>
    <row r="35" spans="1:10" ht="12" customHeight="1">
      <c r="A35" s="229" t="s">
        <v>165</v>
      </c>
      <c r="B35">
        <v>174009</v>
      </c>
      <c r="C35" s="283">
        <v>173664</v>
      </c>
      <c r="D35" s="113">
        <v>172656</v>
      </c>
      <c r="G35" s="28">
        <v>88</v>
      </c>
      <c r="H35" s="28">
        <v>83</v>
      </c>
      <c r="I35">
        <f t="shared" si="1"/>
        <v>50.57209684556546</v>
      </c>
      <c r="J35">
        <f t="shared" si="2"/>
        <v>47.79344020637553</v>
      </c>
    </row>
    <row r="36" spans="1:10" ht="12" customHeight="1">
      <c r="A36" s="229" t="s">
        <v>166</v>
      </c>
      <c r="B36">
        <v>73935</v>
      </c>
      <c r="C36" s="283">
        <v>73366</v>
      </c>
      <c r="D36" s="113">
        <v>73042</v>
      </c>
      <c r="G36" s="45">
        <v>62</v>
      </c>
      <c r="H36" s="45">
        <v>47</v>
      </c>
      <c r="I36">
        <f t="shared" si="1"/>
        <v>83.85744234800839</v>
      </c>
      <c r="J36">
        <f t="shared" si="2"/>
        <v>64.06237221601286</v>
      </c>
    </row>
    <row r="37" spans="1:10" ht="12" customHeight="1">
      <c r="A37" s="229" t="s">
        <v>167</v>
      </c>
      <c r="B37">
        <v>60312</v>
      </c>
      <c r="C37" s="283">
        <v>60103</v>
      </c>
      <c r="D37" s="113">
        <v>59606</v>
      </c>
      <c r="G37" s="45">
        <v>32</v>
      </c>
      <c r="H37" s="45">
        <v>44</v>
      </c>
      <c r="I37">
        <f t="shared" si="1"/>
        <v>53.05743467303356</v>
      </c>
      <c r="J37">
        <f t="shared" si="2"/>
        <v>73.20766018335192</v>
      </c>
    </row>
    <row r="38" spans="1:10" ht="12" customHeight="1">
      <c r="A38" s="229" t="s">
        <v>168</v>
      </c>
      <c r="B38">
        <v>259785</v>
      </c>
      <c r="C38" s="283">
        <v>259658</v>
      </c>
      <c r="D38" s="113">
        <v>260404</v>
      </c>
      <c r="G38" s="45">
        <v>108</v>
      </c>
      <c r="H38" s="45">
        <v>141</v>
      </c>
      <c r="I38">
        <f t="shared" si="1"/>
        <v>41.57283907846873</v>
      </c>
      <c r="J38">
        <f t="shared" si="2"/>
        <v>54.30219750595013</v>
      </c>
    </row>
    <row r="39" spans="1:10" ht="12" customHeight="1">
      <c r="A39" s="229" t="s">
        <v>169</v>
      </c>
      <c r="B39">
        <v>199254</v>
      </c>
      <c r="C39" s="283">
        <v>197401</v>
      </c>
      <c r="D39" s="113">
        <v>197703</v>
      </c>
      <c r="G39" s="45">
        <v>99</v>
      </c>
      <c r="H39" s="45">
        <v>92</v>
      </c>
      <c r="I39">
        <f t="shared" si="1"/>
        <v>49.68532626697582</v>
      </c>
      <c r="J39">
        <f t="shared" si="2"/>
        <v>46.60564029564187</v>
      </c>
    </row>
    <row r="40" spans="1:10" ht="12" customHeight="1">
      <c r="A40" s="229" t="s">
        <v>170</v>
      </c>
      <c r="B40">
        <v>104227</v>
      </c>
      <c r="C40" s="283">
        <v>104141</v>
      </c>
      <c r="D40" s="113">
        <v>103572</v>
      </c>
      <c r="G40" s="28">
        <v>50</v>
      </c>
      <c r="H40" s="28">
        <v>53</v>
      </c>
      <c r="I40">
        <f t="shared" si="1"/>
        <v>47.97221449336544</v>
      </c>
      <c r="J40">
        <f t="shared" si="2"/>
        <v>50.89253992183674</v>
      </c>
    </row>
    <row r="41" spans="1:10" ht="12" customHeight="1">
      <c r="A41" s="229" t="s">
        <v>171</v>
      </c>
      <c r="B41">
        <v>54954</v>
      </c>
      <c r="C41" s="283">
        <v>54857</v>
      </c>
      <c r="D41" s="113">
        <v>54627</v>
      </c>
      <c r="G41" s="28">
        <v>33</v>
      </c>
      <c r="H41" s="28">
        <v>33</v>
      </c>
      <c r="I41">
        <f t="shared" si="1"/>
        <v>60.050223823561524</v>
      </c>
      <c r="J41">
        <f t="shared" si="2"/>
        <v>60.156406657309006</v>
      </c>
    </row>
    <row r="42" spans="1:10" ht="12" customHeight="1">
      <c r="A42" s="229" t="s">
        <v>172</v>
      </c>
      <c r="B42">
        <v>1474449</v>
      </c>
      <c r="C42" s="283">
        <v>1472049</v>
      </c>
      <c r="D42" s="113">
        <v>1466818</v>
      </c>
      <c r="I42">
        <f t="shared" si="1"/>
        <v>0</v>
      </c>
      <c r="J42">
        <f t="shared" si="2"/>
        <v>0</v>
      </c>
    </row>
    <row r="43" ht="13.5" thickBot="1">
      <c r="C43" s="292"/>
    </row>
    <row r="44" ht="13.5" thickBot="1"/>
    <row r="45" spans="1:31" ht="12.75">
      <c r="A45" s="303" t="s">
        <v>173</v>
      </c>
      <c r="B45" s="307">
        <v>2012</v>
      </c>
      <c r="C45" s="308"/>
      <c r="D45" s="309"/>
      <c r="E45" s="303">
        <v>2011</v>
      </c>
      <c r="F45" s="304"/>
      <c r="G45" s="305"/>
      <c r="H45" s="303">
        <v>2010</v>
      </c>
      <c r="I45" s="304"/>
      <c r="J45" s="304"/>
      <c r="K45" s="303">
        <v>2009</v>
      </c>
      <c r="L45" s="304"/>
      <c r="M45" s="304"/>
      <c r="N45" s="303">
        <v>2008</v>
      </c>
      <c r="O45" s="304"/>
      <c r="P45" s="304"/>
      <c r="Q45" s="303">
        <v>2007</v>
      </c>
      <c r="R45" s="304"/>
      <c r="S45" s="304"/>
      <c r="T45" s="303">
        <v>2006</v>
      </c>
      <c r="U45" s="304"/>
      <c r="V45" s="304"/>
      <c r="W45" s="303">
        <v>2005</v>
      </c>
      <c r="X45" s="304"/>
      <c r="Y45" s="305"/>
      <c r="Z45" s="232"/>
      <c r="AA45" s="232"/>
      <c r="AB45" s="232"/>
      <c r="AC45" s="232"/>
      <c r="AD45" s="232"/>
      <c r="AE45" s="232"/>
    </row>
    <row r="46" spans="1:31" ht="113.25" thickBot="1">
      <c r="A46" s="306"/>
      <c r="B46" s="233" t="s">
        <v>174</v>
      </c>
      <c r="C46" s="234" t="s">
        <v>104</v>
      </c>
      <c r="D46" s="235" t="s">
        <v>105</v>
      </c>
      <c r="E46" s="236" t="s">
        <v>174</v>
      </c>
      <c r="F46" s="237" t="s">
        <v>104</v>
      </c>
      <c r="G46" s="238" t="s">
        <v>105</v>
      </c>
      <c r="H46" s="236" t="s">
        <v>174</v>
      </c>
      <c r="I46" s="237" t="s">
        <v>104</v>
      </c>
      <c r="J46" s="238" t="s">
        <v>105</v>
      </c>
      <c r="K46" s="236" t="s">
        <v>174</v>
      </c>
      <c r="L46" s="237" t="s">
        <v>104</v>
      </c>
      <c r="M46" s="238" t="s">
        <v>105</v>
      </c>
      <c r="N46" s="236" t="s">
        <v>174</v>
      </c>
      <c r="O46" s="237" t="s">
        <v>104</v>
      </c>
      <c r="P46" s="238" t="s">
        <v>105</v>
      </c>
      <c r="Q46" s="236" t="s">
        <v>174</v>
      </c>
      <c r="R46" s="237" t="s">
        <v>104</v>
      </c>
      <c r="S46" s="238" t="s">
        <v>105</v>
      </c>
      <c r="T46" s="236" t="s">
        <v>174</v>
      </c>
      <c r="U46" s="237" t="s">
        <v>104</v>
      </c>
      <c r="V46" s="238" t="s">
        <v>105</v>
      </c>
      <c r="W46" s="236" t="s">
        <v>174</v>
      </c>
      <c r="X46" s="237" t="s">
        <v>104</v>
      </c>
      <c r="Y46" s="238" t="s">
        <v>105</v>
      </c>
      <c r="Z46" s="232"/>
      <c r="AA46" s="232"/>
      <c r="AB46" s="232"/>
      <c r="AC46" s="232"/>
      <c r="AD46" s="232"/>
      <c r="AE46" s="232"/>
    </row>
    <row r="47" spans="1:31" ht="12.75">
      <c r="A47" s="239" t="s">
        <v>175</v>
      </c>
      <c r="B47" s="240">
        <v>257865</v>
      </c>
      <c r="C47" s="241">
        <v>128897</v>
      </c>
      <c r="D47" s="242">
        <v>128968</v>
      </c>
      <c r="E47" s="243">
        <v>257672</v>
      </c>
      <c r="F47" s="244">
        <v>129022</v>
      </c>
      <c r="G47" s="245">
        <v>128650</v>
      </c>
      <c r="H47" s="246">
        <v>255078</v>
      </c>
      <c r="I47" s="244">
        <v>127900</v>
      </c>
      <c r="J47" s="244">
        <v>127178</v>
      </c>
      <c r="K47" s="246">
        <v>251631</v>
      </c>
      <c r="L47" s="244">
        <v>126398</v>
      </c>
      <c r="M47" s="244">
        <v>125233</v>
      </c>
      <c r="N47" s="246">
        <v>247782</v>
      </c>
      <c r="O47" s="244">
        <v>124804</v>
      </c>
      <c r="P47" s="244">
        <v>122978</v>
      </c>
      <c r="Q47" s="246">
        <v>242895</v>
      </c>
      <c r="R47" s="244">
        <v>122579</v>
      </c>
      <c r="S47" s="244">
        <v>120316</v>
      </c>
      <c r="T47" s="246">
        <v>237663</v>
      </c>
      <c r="U47" s="244">
        <v>119978</v>
      </c>
      <c r="V47" s="244">
        <v>117685</v>
      </c>
      <c r="W47" s="246">
        <v>231925</v>
      </c>
      <c r="X47" s="244">
        <v>116693</v>
      </c>
      <c r="Y47" s="245">
        <v>115232</v>
      </c>
      <c r="Z47" s="247"/>
      <c r="AA47" s="232"/>
      <c r="AB47" s="232"/>
      <c r="AC47" s="232"/>
      <c r="AD47" s="232"/>
      <c r="AE47" s="232"/>
    </row>
    <row r="48" spans="1:31" ht="12.75">
      <c r="A48" s="248" t="s">
        <v>176</v>
      </c>
      <c r="B48" s="249">
        <v>290108</v>
      </c>
      <c r="C48" s="250">
        <v>146891</v>
      </c>
      <c r="D48" s="251">
        <v>143217</v>
      </c>
      <c r="E48" s="252">
        <v>287980</v>
      </c>
      <c r="F48" s="253">
        <v>145954</v>
      </c>
      <c r="G48" s="254">
        <v>142026</v>
      </c>
      <c r="H48" s="255">
        <v>286025</v>
      </c>
      <c r="I48" s="253">
        <v>145127</v>
      </c>
      <c r="J48" s="253">
        <v>140898</v>
      </c>
      <c r="K48" s="255">
        <v>282602</v>
      </c>
      <c r="L48" s="253">
        <v>143557</v>
      </c>
      <c r="M48" s="253">
        <v>139045</v>
      </c>
      <c r="N48" s="255">
        <v>279416</v>
      </c>
      <c r="O48" s="253">
        <v>142439</v>
      </c>
      <c r="P48" s="253">
        <v>136977</v>
      </c>
      <c r="Q48" s="255">
        <v>273258</v>
      </c>
      <c r="R48" s="253">
        <v>139395</v>
      </c>
      <c r="S48" s="253">
        <v>133863</v>
      </c>
      <c r="T48" s="255">
        <v>272065</v>
      </c>
      <c r="U48" s="253">
        <v>139875</v>
      </c>
      <c r="V48" s="253">
        <v>132190</v>
      </c>
      <c r="W48" s="255">
        <v>264407</v>
      </c>
      <c r="X48" s="253">
        <v>135517</v>
      </c>
      <c r="Y48" s="254">
        <v>128890</v>
      </c>
      <c r="Z48" s="247"/>
      <c r="AA48" s="232"/>
      <c r="AB48" s="232"/>
      <c r="AC48" s="232"/>
      <c r="AD48" s="232"/>
      <c r="AE48" s="232"/>
    </row>
    <row r="49" spans="1:31" ht="12.75">
      <c r="A49" s="248" t="s">
        <v>177</v>
      </c>
      <c r="B49" s="249">
        <v>174009</v>
      </c>
      <c r="C49" s="250">
        <v>89315</v>
      </c>
      <c r="D49" s="251">
        <v>84694</v>
      </c>
      <c r="E49" s="252">
        <v>173203</v>
      </c>
      <c r="F49" s="253">
        <v>88958</v>
      </c>
      <c r="G49" s="254">
        <v>84245</v>
      </c>
      <c r="H49" s="255">
        <v>172100</v>
      </c>
      <c r="I49" s="253">
        <v>88485</v>
      </c>
      <c r="J49" s="253">
        <v>83615</v>
      </c>
      <c r="K49" s="255">
        <v>170663</v>
      </c>
      <c r="L49" s="253">
        <v>87821</v>
      </c>
      <c r="M49" s="253">
        <v>82842</v>
      </c>
      <c r="N49" s="255">
        <v>168668</v>
      </c>
      <c r="O49" s="253">
        <v>86930</v>
      </c>
      <c r="P49" s="253">
        <v>81738</v>
      </c>
      <c r="Q49" s="255">
        <v>165492</v>
      </c>
      <c r="R49" s="253">
        <v>85459</v>
      </c>
      <c r="S49" s="253">
        <v>80033</v>
      </c>
      <c r="T49" s="255">
        <v>164672</v>
      </c>
      <c r="U49" s="253">
        <v>85368</v>
      </c>
      <c r="V49" s="253">
        <v>79304</v>
      </c>
      <c r="W49" s="255">
        <v>159630</v>
      </c>
      <c r="X49" s="253">
        <v>82311</v>
      </c>
      <c r="Y49" s="254">
        <v>77319</v>
      </c>
      <c r="Z49" s="247"/>
      <c r="AA49" s="232"/>
      <c r="AB49" s="232"/>
      <c r="AC49" s="232"/>
      <c r="AD49" s="232"/>
      <c r="AE49" s="232"/>
    </row>
    <row r="50" spans="1:31" ht="12.75">
      <c r="A50" s="248" t="s">
        <v>178</v>
      </c>
      <c r="B50" s="249">
        <v>73935</v>
      </c>
      <c r="C50" s="250">
        <v>37350</v>
      </c>
      <c r="D50" s="251">
        <v>36585</v>
      </c>
      <c r="E50" s="252">
        <v>74152</v>
      </c>
      <c r="F50" s="253">
        <v>37466</v>
      </c>
      <c r="G50" s="254">
        <v>36686</v>
      </c>
      <c r="H50" s="255">
        <v>74467</v>
      </c>
      <c r="I50" s="253">
        <v>37663</v>
      </c>
      <c r="J50" s="253">
        <v>36804</v>
      </c>
      <c r="K50" s="255">
        <v>74357</v>
      </c>
      <c r="L50" s="253">
        <v>37625</v>
      </c>
      <c r="M50" s="253">
        <v>36732</v>
      </c>
      <c r="N50" s="255">
        <v>73795</v>
      </c>
      <c r="O50" s="253">
        <v>37408</v>
      </c>
      <c r="P50" s="253">
        <v>36387</v>
      </c>
      <c r="Q50" s="255">
        <v>72167</v>
      </c>
      <c r="R50" s="253">
        <v>36456</v>
      </c>
      <c r="S50" s="253">
        <v>35711</v>
      </c>
      <c r="T50" s="255">
        <v>71045</v>
      </c>
      <c r="U50" s="253">
        <v>35897</v>
      </c>
      <c r="V50" s="253">
        <v>35148</v>
      </c>
      <c r="W50" s="255">
        <v>69894</v>
      </c>
      <c r="X50" s="253">
        <v>35224</v>
      </c>
      <c r="Y50" s="254">
        <v>34670</v>
      </c>
      <c r="Z50" s="247"/>
      <c r="AA50" s="232"/>
      <c r="AB50" s="232"/>
      <c r="AC50" s="232"/>
      <c r="AD50" s="232"/>
      <c r="AE50" s="232"/>
    </row>
    <row r="51" spans="1:31" ht="12.75">
      <c r="A51" s="248" t="s">
        <v>179</v>
      </c>
      <c r="B51" s="249">
        <v>60312</v>
      </c>
      <c r="C51" s="250">
        <v>30756</v>
      </c>
      <c r="D51" s="251">
        <v>29556</v>
      </c>
      <c r="E51" s="252">
        <v>60739</v>
      </c>
      <c r="F51" s="253">
        <v>31042</v>
      </c>
      <c r="G51" s="254">
        <v>29697</v>
      </c>
      <c r="H51" s="255">
        <v>60960</v>
      </c>
      <c r="I51" s="253">
        <v>31231</v>
      </c>
      <c r="J51" s="253">
        <v>29729</v>
      </c>
      <c r="K51" s="255">
        <v>60710</v>
      </c>
      <c r="L51" s="253">
        <v>31035</v>
      </c>
      <c r="M51" s="253">
        <v>29675</v>
      </c>
      <c r="N51" s="255">
        <v>60217</v>
      </c>
      <c r="O51" s="253">
        <v>30761</v>
      </c>
      <c r="P51" s="253">
        <v>29456</v>
      </c>
      <c r="Q51" s="255">
        <v>58757</v>
      </c>
      <c r="R51" s="253">
        <v>29978</v>
      </c>
      <c r="S51" s="253">
        <v>28779</v>
      </c>
      <c r="T51" s="255">
        <v>58088</v>
      </c>
      <c r="U51" s="253">
        <v>29659</v>
      </c>
      <c r="V51" s="253">
        <v>28429</v>
      </c>
      <c r="W51" s="255">
        <v>57741</v>
      </c>
      <c r="X51" s="253">
        <v>29528</v>
      </c>
      <c r="Y51" s="254">
        <v>28213</v>
      </c>
      <c r="Z51" s="247"/>
      <c r="AA51" s="232"/>
      <c r="AB51" s="232"/>
      <c r="AC51" s="232"/>
      <c r="AD51" s="232"/>
      <c r="AE51" s="232"/>
    </row>
    <row r="52" spans="1:31" ht="12.75">
      <c r="A52" s="248" t="s">
        <v>180</v>
      </c>
      <c r="B52" s="249">
        <v>259785</v>
      </c>
      <c r="C52" s="250">
        <v>129208</v>
      </c>
      <c r="D52" s="251">
        <v>130577</v>
      </c>
      <c r="E52" s="252">
        <v>258245</v>
      </c>
      <c r="F52" s="253">
        <v>128652</v>
      </c>
      <c r="G52" s="254">
        <v>129593</v>
      </c>
      <c r="H52" s="255">
        <v>256805</v>
      </c>
      <c r="I52" s="253">
        <v>128158</v>
      </c>
      <c r="J52" s="253">
        <v>128647</v>
      </c>
      <c r="K52" s="255">
        <v>253846</v>
      </c>
      <c r="L52" s="253">
        <v>126835</v>
      </c>
      <c r="M52" s="253">
        <v>127011</v>
      </c>
      <c r="N52" s="255">
        <v>249952</v>
      </c>
      <c r="O52" s="253">
        <v>125268</v>
      </c>
      <c r="P52" s="253">
        <v>124684</v>
      </c>
      <c r="Q52" s="255">
        <v>242816</v>
      </c>
      <c r="R52" s="253">
        <v>121449</v>
      </c>
      <c r="S52" s="253">
        <v>121367</v>
      </c>
      <c r="T52" s="255">
        <v>239448</v>
      </c>
      <c r="U52" s="253">
        <v>120039</v>
      </c>
      <c r="V52" s="253">
        <v>119409</v>
      </c>
      <c r="W52" s="255">
        <v>234072</v>
      </c>
      <c r="X52" s="253">
        <v>117234</v>
      </c>
      <c r="Y52" s="254">
        <v>116838</v>
      </c>
      <c r="Z52" s="247"/>
      <c r="AA52" s="232"/>
      <c r="AB52" s="232"/>
      <c r="AC52" s="232"/>
      <c r="AD52" s="232"/>
      <c r="AE52" s="232"/>
    </row>
    <row r="53" spans="1:31" ht="12.75">
      <c r="A53" s="248" t="s">
        <v>181</v>
      </c>
      <c r="B53" s="249">
        <v>199254</v>
      </c>
      <c r="C53" s="250">
        <v>99111</v>
      </c>
      <c r="D53" s="251">
        <v>100143</v>
      </c>
      <c r="E53" s="252">
        <v>200175</v>
      </c>
      <c r="F53" s="253">
        <v>99854</v>
      </c>
      <c r="G53" s="254">
        <v>100321</v>
      </c>
      <c r="H53" s="255">
        <v>200379</v>
      </c>
      <c r="I53" s="253">
        <v>100227</v>
      </c>
      <c r="J53" s="253">
        <v>100152</v>
      </c>
      <c r="K53" s="255">
        <v>198638</v>
      </c>
      <c r="L53" s="253">
        <v>99523</v>
      </c>
      <c r="M53" s="253">
        <v>99115</v>
      </c>
      <c r="N53" s="255">
        <v>195132</v>
      </c>
      <c r="O53" s="253">
        <v>97736</v>
      </c>
      <c r="P53" s="253">
        <v>97396</v>
      </c>
      <c r="Q53" s="255">
        <v>190584</v>
      </c>
      <c r="R53" s="253">
        <v>95670</v>
      </c>
      <c r="S53" s="253">
        <v>94914</v>
      </c>
      <c r="T53" s="255">
        <v>185477</v>
      </c>
      <c r="U53" s="253">
        <v>93067</v>
      </c>
      <c r="V53" s="253">
        <v>92410</v>
      </c>
      <c r="W53" s="255">
        <v>181180</v>
      </c>
      <c r="X53" s="253">
        <v>90221</v>
      </c>
      <c r="Y53" s="254">
        <v>90959</v>
      </c>
      <c r="Z53" s="247"/>
      <c r="AA53" s="232"/>
      <c r="AB53" s="232"/>
      <c r="AC53" s="232"/>
      <c r="AD53" s="232"/>
      <c r="AE53" s="232"/>
    </row>
    <row r="54" spans="1:31" ht="12.75">
      <c r="A54" s="248" t="s">
        <v>182</v>
      </c>
      <c r="B54" s="249">
        <v>104227</v>
      </c>
      <c r="C54" s="250">
        <v>53546</v>
      </c>
      <c r="D54" s="251">
        <v>50681</v>
      </c>
      <c r="E54" s="252">
        <v>103003</v>
      </c>
      <c r="F54" s="253">
        <v>52995</v>
      </c>
      <c r="G54" s="254">
        <v>50008</v>
      </c>
      <c r="H54" s="255">
        <v>101350</v>
      </c>
      <c r="I54" s="253">
        <v>52218</v>
      </c>
      <c r="J54" s="253">
        <v>49132</v>
      </c>
      <c r="K54" s="255">
        <v>99512</v>
      </c>
      <c r="L54" s="253">
        <v>51397</v>
      </c>
      <c r="M54" s="253">
        <v>48115</v>
      </c>
      <c r="N54" s="255">
        <v>96790</v>
      </c>
      <c r="O54" s="253">
        <v>50343</v>
      </c>
      <c r="P54" s="253">
        <v>46447</v>
      </c>
      <c r="Q54" s="255">
        <v>92163</v>
      </c>
      <c r="R54" s="253">
        <v>48146</v>
      </c>
      <c r="S54" s="253">
        <v>44017</v>
      </c>
      <c r="T54" s="255">
        <v>88091</v>
      </c>
      <c r="U54" s="253">
        <v>46045</v>
      </c>
      <c r="V54" s="253">
        <v>42046</v>
      </c>
      <c r="W54" s="255">
        <v>83635</v>
      </c>
      <c r="X54" s="253">
        <v>43546</v>
      </c>
      <c r="Y54" s="254">
        <v>40089</v>
      </c>
      <c r="Z54" s="247"/>
      <c r="AA54" s="232"/>
      <c r="AB54" s="232"/>
      <c r="AC54" s="232"/>
      <c r="AD54" s="232"/>
      <c r="AE54" s="232"/>
    </row>
    <row r="55" spans="1:31" ht="13.5" thickBot="1">
      <c r="A55" s="256" t="s">
        <v>183</v>
      </c>
      <c r="B55" s="249">
        <v>54954</v>
      </c>
      <c r="C55" s="250">
        <v>27653</v>
      </c>
      <c r="D55" s="251">
        <v>27301</v>
      </c>
      <c r="E55" s="257">
        <v>54900</v>
      </c>
      <c r="F55" s="258">
        <v>27638</v>
      </c>
      <c r="G55" s="259">
        <v>27262</v>
      </c>
      <c r="H55" s="260">
        <v>54815</v>
      </c>
      <c r="I55" s="258">
        <v>27618</v>
      </c>
      <c r="J55" s="258">
        <v>27197</v>
      </c>
      <c r="K55" s="260">
        <v>54561</v>
      </c>
      <c r="L55" s="258">
        <v>27418</v>
      </c>
      <c r="M55" s="258">
        <v>27143</v>
      </c>
      <c r="N55" s="255">
        <v>54357</v>
      </c>
      <c r="O55" s="253">
        <v>27310</v>
      </c>
      <c r="P55" s="253">
        <v>27047</v>
      </c>
      <c r="Q55" s="260">
        <v>53985</v>
      </c>
      <c r="R55" s="258">
        <v>27194</v>
      </c>
      <c r="S55" s="258">
        <v>26791</v>
      </c>
      <c r="T55" s="260">
        <v>53757</v>
      </c>
      <c r="U55" s="258">
        <v>27099</v>
      </c>
      <c r="V55" s="258">
        <v>26658</v>
      </c>
      <c r="W55" s="260">
        <v>53308</v>
      </c>
      <c r="X55" s="258">
        <v>26775</v>
      </c>
      <c r="Y55" s="259">
        <v>26533</v>
      </c>
      <c r="Z55" s="247"/>
      <c r="AA55" s="232"/>
      <c r="AB55" s="232"/>
      <c r="AC55" s="232"/>
      <c r="AD55" s="232"/>
      <c r="AE55" s="232"/>
    </row>
    <row r="56" spans="1:31" ht="13.5" thickBot="1">
      <c r="A56" s="261" t="s">
        <v>184</v>
      </c>
      <c r="B56" s="231">
        <v>1474449</v>
      </c>
      <c r="C56" s="262">
        <v>742727</v>
      </c>
      <c r="D56" s="263">
        <v>731722</v>
      </c>
      <c r="E56" s="262">
        <v>1470069</v>
      </c>
      <c r="F56" s="264">
        <v>741581</v>
      </c>
      <c r="G56" s="265">
        <v>728488</v>
      </c>
      <c r="H56" s="231">
        <v>1461979</v>
      </c>
      <c r="I56" s="264">
        <v>738627</v>
      </c>
      <c r="J56" s="265">
        <v>723352</v>
      </c>
      <c r="K56" s="231">
        <v>1446520</v>
      </c>
      <c r="L56" s="264">
        <v>731609</v>
      </c>
      <c r="M56" s="265">
        <v>714911</v>
      </c>
      <c r="N56" s="231">
        <v>1426109</v>
      </c>
      <c r="O56" s="264">
        <v>722999</v>
      </c>
      <c r="P56" s="265">
        <v>703110</v>
      </c>
      <c r="Q56" s="231">
        <v>1392117</v>
      </c>
      <c r="R56" s="264">
        <v>706326</v>
      </c>
      <c r="S56" s="265">
        <v>685791</v>
      </c>
      <c r="T56" s="231">
        <v>1370306</v>
      </c>
      <c r="U56" s="264">
        <v>697027</v>
      </c>
      <c r="V56" s="265">
        <v>673279</v>
      </c>
      <c r="W56" s="231">
        <v>1335792</v>
      </c>
      <c r="X56" s="264">
        <v>677049</v>
      </c>
      <c r="Y56" s="265">
        <v>658743</v>
      </c>
      <c r="Z56" s="266"/>
      <c r="AA56" s="266"/>
      <c r="AB56" s="266"/>
      <c r="AC56" s="266"/>
      <c r="AD56" s="266"/>
      <c r="AE56" s="266"/>
    </row>
    <row r="57" spans="1:31" ht="13.5" thickBot="1">
      <c r="A57" s="261" t="s">
        <v>185</v>
      </c>
      <c r="B57" s="267">
        <v>47265321</v>
      </c>
      <c r="C57" s="268">
        <v>23298356</v>
      </c>
      <c r="D57" s="269">
        <v>23966965</v>
      </c>
      <c r="E57" s="270">
        <v>47190493</v>
      </c>
      <c r="F57" s="271">
        <v>23283187</v>
      </c>
      <c r="G57" s="272">
        <v>23907306</v>
      </c>
      <c r="H57" s="270">
        <v>47021031</v>
      </c>
      <c r="I57" s="271">
        <v>23226185</v>
      </c>
      <c r="J57" s="271">
        <v>23794846</v>
      </c>
      <c r="K57" s="270">
        <v>46745807</v>
      </c>
      <c r="L57" s="271">
        <v>23116988</v>
      </c>
      <c r="M57" s="272">
        <v>23628819</v>
      </c>
      <c r="N57" s="270">
        <v>46157822</v>
      </c>
      <c r="O57" s="271">
        <v>22847737</v>
      </c>
      <c r="P57" s="272">
        <v>23310085</v>
      </c>
      <c r="Q57" s="270">
        <v>45200737</v>
      </c>
      <c r="R57" s="271">
        <v>22339962</v>
      </c>
      <c r="S57" s="272">
        <v>22860775</v>
      </c>
      <c r="T57" s="270">
        <v>44708964</v>
      </c>
      <c r="U57" s="271">
        <v>22100466</v>
      </c>
      <c r="V57" s="271">
        <v>22608498</v>
      </c>
      <c r="W57" s="270">
        <v>44108530</v>
      </c>
      <c r="X57" s="271">
        <v>21780869</v>
      </c>
      <c r="Y57" s="272">
        <v>22327661</v>
      </c>
      <c r="Z57" s="266"/>
      <c r="AA57" s="266"/>
      <c r="AB57" s="266"/>
      <c r="AC57" s="266"/>
      <c r="AD57" s="266"/>
      <c r="AE57" s="266"/>
    </row>
    <row r="60" ht="13.5" thickBot="1"/>
    <row r="61" spans="1:15" ht="12.75">
      <c r="A61" s="303" t="s">
        <v>173</v>
      </c>
      <c r="E61" s="274">
        <v>2005</v>
      </c>
      <c r="F61" s="274">
        <v>2006</v>
      </c>
      <c r="G61" s="274">
        <v>2007</v>
      </c>
      <c r="H61" s="274">
        <v>2008</v>
      </c>
      <c r="I61" s="274">
        <v>2009</v>
      </c>
      <c r="J61" s="274">
        <v>2010</v>
      </c>
      <c r="K61" s="274">
        <v>2011</v>
      </c>
      <c r="L61" s="273">
        <v>2012</v>
      </c>
      <c r="M61" s="273">
        <v>2013</v>
      </c>
      <c r="N61" s="232"/>
      <c r="O61" s="232"/>
    </row>
    <row r="62" spans="1:15" ht="113.25" thickBot="1">
      <c r="A62" s="306"/>
      <c r="E62" s="236" t="s">
        <v>174</v>
      </c>
      <c r="F62" s="236" t="s">
        <v>174</v>
      </c>
      <c r="G62" s="236" t="s">
        <v>174</v>
      </c>
      <c r="H62" s="236" t="s">
        <v>174</v>
      </c>
      <c r="I62" s="236" t="s">
        <v>174</v>
      </c>
      <c r="J62" s="236" t="s">
        <v>174</v>
      </c>
      <c r="K62" s="236" t="s">
        <v>174</v>
      </c>
      <c r="L62" s="233" t="s">
        <v>174</v>
      </c>
      <c r="M62" s="233" t="s">
        <v>174</v>
      </c>
      <c r="N62" s="232"/>
      <c r="O62" s="232"/>
    </row>
    <row r="63" spans="1:15" ht="12.75">
      <c r="A63" s="239" t="s">
        <v>175</v>
      </c>
      <c r="E63" s="246">
        <v>231925</v>
      </c>
      <c r="F63" s="246">
        <v>237663</v>
      </c>
      <c r="G63" s="246">
        <v>242895</v>
      </c>
      <c r="H63" s="246">
        <v>247782</v>
      </c>
      <c r="I63" s="246">
        <v>251631</v>
      </c>
      <c r="J63" s="246">
        <v>255078</v>
      </c>
      <c r="K63" s="243">
        <v>257672</v>
      </c>
      <c r="L63" s="240">
        <v>257865</v>
      </c>
      <c r="M63" s="240">
        <v>256725</v>
      </c>
      <c r="N63" s="232"/>
      <c r="O63" s="232"/>
    </row>
    <row r="64" spans="1:15" ht="12.75">
      <c r="A64" s="248" t="s">
        <v>176</v>
      </c>
      <c r="E64" s="255">
        <v>264407</v>
      </c>
      <c r="F64" s="255">
        <v>272065</v>
      </c>
      <c r="G64" s="255">
        <v>273258</v>
      </c>
      <c r="H64" s="255">
        <v>279416</v>
      </c>
      <c r="I64" s="255">
        <v>282602</v>
      </c>
      <c r="J64" s="255">
        <v>286025</v>
      </c>
      <c r="K64" s="252">
        <v>287980</v>
      </c>
      <c r="L64" s="249">
        <v>290108</v>
      </c>
      <c r="M64" s="249">
        <v>292134</v>
      </c>
      <c r="N64" s="232"/>
      <c r="O64" s="232"/>
    </row>
    <row r="65" spans="1:15" ht="12.75">
      <c r="A65" s="248" t="s">
        <v>177</v>
      </c>
      <c r="E65" s="255">
        <v>159630</v>
      </c>
      <c r="F65" s="255">
        <v>164672</v>
      </c>
      <c r="G65" s="255">
        <v>165492</v>
      </c>
      <c r="H65" s="255">
        <v>168668</v>
      </c>
      <c r="I65" s="255">
        <v>170663</v>
      </c>
      <c r="J65" s="255">
        <v>172100</v>
      </c>
      <c r="K65" s="252">
        <v>173203</v>
      </c>
      <c r="L65" s="249">
        <v>174009</v>
      </c>
      <c r="M65" s="249">
        <v>173664</v>
      </c>
      <c r="N65" s="232"/>
      <c r="O65" s="232"/>
    </row>
    <row r="66" spans="1:15" ht="12.75">
      <c r="A66" s="248" t="s">
        <v>178</v>
      </c>
      <c r="E66" s="255">
        <v>69894</v>
      </c>
      <c r="F66" s="255">
        <v>71045</v>
      </c>
      <c r="G66" s="255">
        <v>72167</v>
      </c>
      <c r="H66" s="255">
        <v>73795</v>
      </c>
      <c r="I66" s="255">
        <v>74357</v>
      </c>
      <c r="J66" s="255">
        <v>74467</v>
      </c>
      <c r="K66" s="252">
        <v>74152</v>
      </c>
      <c r="L66" s="249">
        <v>73935</v>
      </c>
      <c r="M66" s="249">
        <v>73366</v>
      </c>
      <c r="N66" s="232"/>
      <c r="O66" s="232"/>
    </row>
    <row r="67" spans="1:15" ht="12.75">
      <c r="A67" s="248" t="s">
        <v>179</v>
      </c>
      <c r="E67" s="255">
        <v>57741</v>
      </c>
      <c r="F67" s="255">
        <v>58088</v>
      </c>
      <c r="G67" s="255">
        <v>58757</v>
      </c>
      <c r="H67" s="255">
        <v>60217</v>
      </c>
      <c r="I67" s="255">
        <v>60710</v>
      </c>
      <c r="J67" s="255">
        <v>60960</v>
      </c>
      <c r="K67" s="252">
        <v>60739</v>
      </c>
      <c r="L67" s="249">
        <v>60312</v>
      </c>
      <c r="M67" s="249">
        <v>60103</v>
      </c>
      <c r="N67" s="232"/>
      <c r="O67" s="232"/>
    </row>
    <row r="68" spans="1:15" ht="12.75">
      <c r="A68" s="248" t="s">
        <v>180</v>
      </c>
      <c r="E68" s="255">
        <v>234072</v>
      </c>
      <c r="F68" s="255">
        <v>239448</v>
      </c>
      <c r="G68" s="255">
        <v>242816</v>
      </c>
      <c r="H68" s="255">
        <v>249952</v>
      </c>
      <c r="I68" s="255">
        <v>253846</v>
      </c>
      <c r="J68" s="255">
        <v>256805</v>
      </c>
      <c r="K68" s="252">
        <v>258245</v>
      </c>
      <c r="L68" s="249">
        <v>259785</v>
      </c>
      <c r="M68" s="249">
        <v>259658</v>
      </c>
      <c r="N68" s="232"/>
      <c r="O68" s="232"/>
    </row>
    <row r="69" spans="1:15" ht="12.75">
      <c r="A69" s="248" t="s">
        <v>181</v>
      </c>
      <c r="E69" s="255">
        <v>181180</v>
      </c>
      <c r="F69" s="255">
        <v>185477</v>
      </c>
      <c r="G69" s="255">
        <v>190584</v>
      </c>
      <c r="H69" s="255">
        <v>195132</v>
      </c>
      <c r="I69" s="255">
        <v>198638</v>
      </c>
      <c r="J69" s="255">
        <v>200379</v>
      </c>
      <c r="K69" s="252">
        <v>200175</v>
      </c>
      <c r="L69" s="249">
        <v>199254</v>
      </c>
      <c r="M69" s="249">
        <v>197401</v>
      </c>
      <c r="N69" s="232"/>
      <c r="O69" s="232"/>
    </row>
    <row r="70" spans="1:15" ht="12.75">
      <c r="A70" s="248" t="s">
        <v>182</v>
      </c>
      <c r="E70" s="255">
        <v>83635</v>
      </c>
      <c r="F70" s="255">
        <v>88091</v>
      </c>
      <c r="G70" s="255">
        <v>92163</v>
      </c>
      <c r="H70" s="255">
        <v>96790</v>
      </c>
      <c r="I70" s="255">
        <v>99512</v>
      </c>
      <c r="J70" s="255">
        <v>101350</v>
      </c>
      <c r="K70" s="252">
        <v>103003</v>
      </c>
      <c r="L70" s="249">
        <v>104227</v>
      </c>
      <c r="M70" s="249">
        <v>104141</v>
      </c>
      <c r="N70" s="232"/>
      <c r="O70" s="232"/>
    </row>
    <row r="71" spans="1:15" ht="13.5" thickBot="1">
      <c r="A71" s="256" t="s">
        <v>183</v>
      </c>
      <c r="E71" s="260">
        <v>53308</v>
      </c>
      <c r="F71" s="260">
        <v>53757</v>
      </c>
      <c r="G71" s="260">
        <v>53985</v>
      </c>
      <c r="H71" s="255">
        <v>54357</v>
      </c>
      <c r="I71" s="260">
        <v>54561</v>
      </c>
      <c r="J71" s="260">
        <v>54815</v>
      </c>
      <c r="K71" s="257">
        <v>54900</v>
      </c>
      <c r="L71" s="249">
        <v>54954</v>
      </c>
      <c r="M71" s="249">
        <v>54857</v>
      </c>
      <c r="N71" s="232"/>
      <c r="O71" s="232"/>
    </row>
    <row r="72" spans="1:15" ht="13.5" thickBot="1">
      <c r="A72" s="261" t="s">
        <v>184</v>
      </c>
      <c r="E72" s="231">
        <v>1335792</v>
      </c>
      <c r="F72" s="231">
        <v>1370306</v>
      </c>
      <c r="G72" s="231">
        <v>1392117</v>
      </c>
      <c r="H72" s="231">
        <v>1426109</v>
      </c>
      <c r="I72" s="231">
        <v>1446520</v>
      </c>
      <c r="J72" s="231">
        <v>1461979</v>
      </c>
      <c r="K72" s="262">
        <v>1470069</v>
      </c>
      <c r="L72" s="231">
        <v>1474449</v>
      </c>
      <c r="M72" s="231">
        <v>1472049</v>
      </c>
      <c r="N72" s="266"/>
      <c r="O72" s="266"/>
    </row>
    <row r="73" spans="1:15" ht="13.5" thickBot="1">
      <c r="A73" s="261" t="s">
        <v>185</v>
      </c>
      <c r="E73" s="270">
        <v>44108530</v>
      </c>
      <c r="F73" s="270">
        <v>44708964</v>
      </c>
      <c r="G73" s="270">
        <v>45200737</v>
      </c>
      <c r="H73" s="270">
        <v>46157822</v>
      </c>
      <c r="I73" s="270">
        <v>46745807</v>
      </c>
      <c r="J73" s="270">
        <v>47021031</v>
      </c>
      <c r="K73" s="270">
        <v>47190493</v>
      </c>
      <c r="L73" s="267">
        <v>47265321</v>
      </c>
      <c r="M73" s="267"/>
      <c r="N73" s="266"/>
      <c r="O73" s="266"/>
    </row>
    <row r="76" spans="2:15" ht="13.5" thickBot="1">
      <c r="B76" s="98"/>
      <c r="C76" s="77" t="s">
        <v>54</v>
      </c>
      <c r="D76" s="77" t="s">
        <v>55</v>
      </c>
      <c r="E76" s="77" t="s">
        <v>56</v>
      </c>
      <c r="F76" s="77" t="s">
        <v>57</v>
      </c>
      <c r="G76" s="77" t="s">
        <v>58</v>
      </c>
      <c r="H76" s="77" t="s">
        <v>59</v>
      </c>
      <c r="I76" s="77" t="s">
        <v>60</v>
      </c>
      <c r="J76" s="77" t="s">
        <v>61</v>
      </c>
      <c r="K76" s="77" t="s">
        <v>62</v>
      </c>
      <c r="L76" s="77" t="s">
        <v>63</v>
      </c>
      <c r="M76" s="77" t="s">
        <v>64</v>
      </c>
      <c r="N76" s="77">
        <v>2013</v>
      </c>
      <c r="O76">
        <v>2014</v>
      </c>
    </row>
    <row r="77" spans="1:15" ht="12.75">
      <c r="A77" s="100" t="s">
        <v>79</v>
      </c>
      <c r="B77" s="99"/>
      <c r="C77" s="95"/>
      <c r="D77" s="95"/>
      <c r="E77" s="95"/>
      <c r="F77" s="246">
        <v>231925</v>
      </c>
      <c r="G77" s="246">
        <v>237663</v>
      </c>
      <c r="H77" s="246">
        <v>242895</v>
      </c>
      <c r="I77" s="246">
        <v>247782</v>
      </c>
      <c r="J77" s="246">
        <v>251631</v>
      </c>
      <c r="K77" s="246">
        <v>255078</v>
      </c>
      <c r="L77" s="243">
        <v>257672</v>
      </c>
      <c r="M77" s="240">
        <v>257865</v>
      </c>
      <c r="N77" s="240">
        <v>256725</v>
      </c>
      <c r="O77">
        <v>257856</v>
      </c>
    </row>
    <row r="78" spans="1:15" ht="12.75">
      <c r="A78" s="10"/>
      <c r="B78" s="6" t="s">
        <v>9</v>
      </c>
      <c r="C78">
        <v>482</v>
      </c>
      <c r="D78">
        <v>569</v>
      </c>
      <c r="E78">
        <v>526</v>
      </c>
      <c r="F78">
        <v>492</v>
      </c>
      <c r="G78">
        <v>565</v>
      </c>
      <c r="H78">
        <v>511</v>
      </c>
      <c r="I78">
        <v>615</v>
      </c>
      <c r="J78">
        <v>511</v>
      </c>
      <c r="K78">
        <v>470</v>
      </c>
      <c r="L78">
        <v>459</v>
      </c>
      <c r="M78">
        <v>482</v>
      </c>
      <c r="N78">
        <v>498</v>
      </c>
      <c r="O78">
        <v>458</v>
      </c>
    </row>
    <row r="79" spans="1:15" ht="12.75">
      <c r="A79" s="10"/>
      <c r="B79" s="6" t="s">
        <v>15</v>
      </c>
      <c r="C79" s="70"/>
      <c r="D79" s="70"/>
      <c r="E79" s="70"/>
      <c r="F79" s="84">
        <v>212.13754446480544</v>
      </c>
      <c r="G79" s="84">
        <v>237.73157790653153</v>
      </c>
      <c r="H79" s="84">
        <v>210.3789703369769</v>
      </c>
      <c r="I79" s="85">
        <v>248.20204857495702</v>
      </c>
      <c r="J79" s="85">
        <v>203.07513780098637</v>
      </c>
      <c r="K79" s="85">
        <v>184.2573644140224</v>
      </c>
      <c r="L79" s="85">
        <v>178.1334409637058</v>
      </c>
      <c r="M79" s="85">
        <v>186.9195121478293</v>
      </c>
      <c r="N79" s="85">
        <v>193.98188723342096</v>
      </c>
      <c r="O79" s="85">
        <v>177.61851576073468</v>
      </c>
    </row>
    <row r="80" spans="1:15" ht="12.75">
      <c r="A80" s="10"/>
      <c r="B80" s="69" t="s">
        <v>23</v>
      </c>
      <c r="C80" s="70"/>
      <c r="D80" s="70"/>
      <c r="E80" s="70"/>
      <c r="F80" s="70"/>
      <c r="G80" s="70"/>
      <c r="H80" s="70"/>
      <c r="I80" s="71"/>
      <c r="J80" s="71"/>
      <c r="K80" s="71"/>
      <c r="L80" s="71"/>
      <c r="M80" s="71"/>
      <c r="N80" s="71"/>
      <c r="O80" s="71"/>
    </row>
    <row r="81" spans="1:15" ht="12.75">
      <c r="A81" s="10"/>
      <c r="B81" s="94" t="s">
        <v>71</v>
      </c>
      <c r="C81" s="84">
        <v>35.26970954356847</v>
      </c>
      <c r="D81" s="84">
        <v>24.956063268892795</v>
      </c>
      <c r="E81" s="84">
        <v>28.136882129277566</v>
      </c>
      <c r="F81" s="84">
        <v>28.45528455284553</v>
      </c>
      <c r="G81" s="84">
        <v>31.68141592920354</v>
      </c>
      <c r="H81" s="84">
        <v>30.528375733855185</v>
      </c>
      <c r="I81" s="85">
        <v>27.317073170731707</v>
      </c>
      <c r="J81" s="85">
        <v>25.244618395303327</v>
      </c>
      <c r="K81" s="85">
        <v>31.70212765957447</v>
      </c>
      <c r="L81" s="85">
        <v>28.104575163398692</v>
      </c>
      <c r="M81" s="85">
        <v>21.78423236514523</v>
      </c>
      <c r="N81" s="85">
        <v>29.31726907630522</v>
      </c>
      <c r="O81" s="85">
        <v>33.842794759825324</v>
      </c>
    </row>
    <row r="82" spans="1:15" ht="12.75">
      <c r="A82" s="10"/>
      <c r="B82" s="94" t="s">
        <v>72</v>
      </c>
      <c r="C82" s="84">
        <v>28.008298755186722</v>
      </c>
      <c r="D82" s="84">
        <v>33.74340949033392</v>
      </c>
      <c r="E82" s="84">
        <v>32.129277566539926</v>
      </c>
      <c r="F82" s="84">
        <v>34.34959349593496</v>
      </c>
      <c r="G82" s="84">
        <v>26.902654867256636</v>
      </c>
      <c r="H82" s="84">
        <v>30.919765166340508</v>
      </c>
      <c r="I82" s="85">
        <v>33.333333333333336</v>
      </c>
      <c r="J82" s="85">
        <v>33.07240704500978</v>
      </c>
      <c r="K82" s="85">
        <v>28.29787234042553</v>
      </c>
      <c r="L82" s="85">
        <v>30.501089324618736</v>
      </c>
      <c r="M82" s="85">
        <v>39.83402489626556</v>
      </c>
      <c r="N82" s="85">
        <v>36.94779116465863</v>
      </c>
      <c r="O82" s="85">
        <v>35.1528384279476</v>
      </c>
    </row>
    <row r="83" spans="1:15" ht="12.75">
      <c r="A83" s="10"/>
      <c r="B83" s="94" t="s">
        <v>70</v>
      </c>
      <c r="C83" s="84">
        <v>31.12033195020747</v>
      </c>
      <c r="D83" s="84">
        <v>33.91915641476274</v>
      </c>
      <c r="E83" s="84">
        <v>32.50950570342205</v>
      </c>
      <c r="F83" s="84">
        <v>28.86178861788618</v>
      </c>
      <c r="G83" s="84">
        <v>28.31858407079646</v>
      </c>
      <c r="H83" s="84">
        <v>28.180039138943247</v>
      </c>
      <c r="I83" s="85">
        <v>28.29268292682927</v>
      </c>
      <c r="J83" s="85">
        <v>25.831702544031312</v>
      </c>
      <c r="K83" s="85">
        <v>27.872340425531913</v>
      </c>
      <c r="L83" s="85">
        <v>27.233115468409586</v>
      </c>
      <c r="M83" s="85">
        <v>25.933609958506224</v>
      </c>
      <c r="N83" s="85">
        <v>27.10843373493976</v>
      </c>
      <c r="O83" s="85">
        <v>23.799126637554586</v>
      </c>
    </row>
    <row r="84" spans="1:15" ht="12.75">
      <c r="A84" s="10"/>
      <c r="B84" s="94" t="s">
        <v>69</v>
      </c>
      <c r="C84" s="84">
        <v>5.601659751037344</v>
      </c>
      <c r="D84" s="84">
        <v>7.381370826010545</v>
      </c>
      <c r="E84" s="84">
        <v>7.224334600760456</v>
      </c>
      <c r="F84" s="84">
        <v>8.333333333333334</v>
      </c>
      <c r="G84" s="84">
        <v>13.097345132743364</v>
      </c>
      <c r="H84" s="84">
        <v>10.371819960861057</v>
      </c>
      <c r="I84" s="85">
        <v>11.05691056910569</v>
      </c>
      <c r="J84" s="85">
        <v>15.851272015655578</v>
      </c>
      <c r="K84" s="85">
        <v>12.127659574468085</v>
      </c>
      <c r="L84" s="85">
        <v>14.161220043572985</v>
      </c>
      <c r="M84" s="85">
        <v>12.448132780082988</v>
      </c>
      <c r="N84" s="85">
        <v>6.626506024096385</v>
      </c>
      <c r="O84" s="85">
        <v>7.205240174672489</v>
      </c>
    </row>
    <row r="85" spans="1:14" ht="12.75">
      <c r="A85" s="18"/>
      <c r="B85" s="7"/>
      <c r="C85" s="34"/>
      <c r="D85" s="34"/>
      <c r="E85" s="34"/>
      <c r="F85" s="34"/>
      <c r="G85" s="34"/>
      <c r="H85" s="34"/>
      <c r="I85" s="34"/>
      <c r="J85" s="35"/>
      <c r="K85" s="35"/>
      <c r="L85" s="35"/>
      <c r="M85" s="35"/>
      <c r="N85" s="35"/>
    </row>
    <row r="86" spans="1:15" ht="12.75">
      <c r="A86" s="100" t="s">
        <v>80</v>
      </c>
      <c r="B86" s="99"/>
      <c r="C86" s="95"/>
      <c r="D86" s="95"/>
      <c r="E86" s="95"/>
      <c r="F86" s="255">
        <v>264407</v>
      </c>
      <c r="G86" s="255">
        <v>272065</v>
      </c>
      <c r="H86" s="255">
        <v>273258</v>
      </c>
      <c r="I86" s="255">
        <v>279416</v>
      </c>
      <c r="J86" s="255">
        <v>282602</v>
      </c>
      <c r="K86" s="255">
        <v>286025</v>
      </c>
      <c r="L86" s="252">
        <v>287980</v>
      </c>
      <c r="M86" s="249">
        <v>290108</v>
      </c>
      <c r="N86" s="249">
        <v>292134</v>
      </c>
      <c r="O86">
        <v>287352</v>
      </c>
    </row>
    <row r="87" spans="1:15" ht="12.75">
      <c r="A87" s="10"/>
      <c r="B87" s="6" t="s">
        <v>9</v>
      </c>
      <c r="C87">
        <v>832</v>
      </c>
      <c r="D87">
        <v>810</v>
      </c>
      <c r="E87">
        <v>716</v>
      </c>
      <c r="F87">
        <v>645</v>
      </c>
      <c r="G87">
        <v>659</v>
      </c>
      <c r="H87">
        <v>740</v>
      </c>
      <c r="I87">
        <v>707</v>
      </c>
      <c r="J87">
        <v>713</v>
      </c>
      <c r="K87">
        <v>690</v>
      </c>
      <c r="L87">
        <v>676</v>
      </c>
      <c r="M87">
        <v>671</v>
      </c>
      <c r="N87">
        <v>716</v>
      </c>
      <c r="O87">
        <v>703</v>
      </c>
    </row>
    <row r="88" spans="1:15" ht="12.75">
      <c r="A88" s="10"/>
      <c r="B88" s="6" t="s">
        <v>15</v>
      </c>
      <c r="C88" s="70"/>
      <c r="D88" s="70"/>
      <c r="E88" s="70"/>
      <c r="F88" s="118">
        <v>243.94210440722068</v>
      </c>
      <c r="G88" s="118">
        <v>242.22152794368992</v>
      </c>
      <c r="H88" s="118">
        <v>270.80634418754437</v>
      </c>
      <c r="I88" s="118">
        <v>253.02774357946575</v>
      </c>
      <c r="J88" s="118">
        <v>252.2982852209114</v>
      </c>
      <c r="K88" s="118">
        <v>241.2376540512193</v>
      </c>
      <c r="L88" s="118">
        <v>234.73852350857698</v>
      </c>
      <c r="M88" s="118">
        <v>231.29317357673693</v>
      </c>
      <c r="N88" s="118">
        <v>245.0930052647073</v>
      </c>
      <c r="O88" s="118">
        <v>244.6476795010997</v>
      </c>
    </row>
    <row r="89" spans="1:15" ht="12.75">
      <c r="A89" s="10"/>
      <c r="B89" s="69" t="s">
        <v>23</v>
      </c>
      <c r="C89" s="70"/>
      <c r="D89" s="70"/>
      <c r="E89" s="70"/>
      <c r="F89" s="70"/>
      <c r="G89" s="70"/>
      <c r="H89" s="70"/>
      <c r="I89" s="71"/>
      <c r="J89" s="71"/>
      <c r="K89" s="71"/>
      <c r="L89" s="71"/>
      <c r="M89" s="71"/>
      <c r="N89" s="71"/>
      <c r="O89" s="71"/>
    </row>
    <row r="90" spans="1:15" ht="12.75">
      <c r="A90" s="10"/>
      <c r="B90" s="94" t="s">
        <v>71</v>
      </c>
      <c r="C90" s="84">
        <v>23.076923076923077</v>
      </c>
      <c r="D90" s="84">
        <v>21.97530864197531</v>
      </c>
      <c r="E90" s="84">
        <v>25.558659217877096</v>
      </c>
      <c r="F90" s="84">
        <v>27.751937984496124</v>
      </c>
      <c r="G90" s="84">
        <v>24.88619119878604</v>
      </c>
      <c r="H90" s="84">
        <v>21.89189189189189</v>
      </c>
      <c r="I90" s="85">
        <v>28.005657708628007</v>
      </c>
      <c r="J90" s="85">
        <v>26.928471248246844</v>
      </c>
      <c r="K90" s="85">
        <v>32.17391304347826</v>
      </c>
      <c r="L90" s="85">
        <v>28.846153846153847</v>
      </c>
      <c r="M90" s="85">
        <v>32.78688524590164</v>
      </c>
      <c r="N90" s="85">
        <v>28.07262569832402</v>
      </c>
      <c r="O90" s="85">
        <v>26.458036984352773</v>
      </c>
    </row>
    <row r="91" spans="1:15" ht="12.75">
      <c r="A91" s="10"/>
      <c r="B91" s="94" t="s">
        <v>72</v>
      </c>
      <c r="C91" s="84">
        <v>40.50480769230769</v>
      </c>
      <c r="D91" s="84">
        <v>37.28395061728395</v>
      </c>
      <c r="E91" s="84">
        <v>35.89385474860335</v>
      </c>
      <c r="F91" s="84">
        <v>33.48837209302326</v>
      </c>
      <c r="G91" s="84">
        <v>28.528072837632777</v>
      </c>
      <c r="H91" s="84">
        <v>37.027027027027025</v>
      </c>
      <c r="I91" s="85">
        <v>27.298444130127297</v>
      </c>
      <c r="J91" s="85">
        <v>37.727910238429175</v>
      </c>
      <c r="K91" s="85">
        <v>28.840579710144926</v>
      </c>
      <c r="L91" s="85">
        <v>31.65680473372781</v>
      </c>
      <c r="M91" s="85">
        <v>36.661698956780924</v>
      </c>
      <c r="N91" s="85">
        <v>37.70949720670391</v>
      </c>
      <c r="O91" s="85">
        <v>42.38975817923186</v>
      </c>
    </row>
    <row r="92" spans="1:15" ht="12.75">
      <c r="A92" s="10"/>
      <c r="B92" s="94" t="s">
        <v>70</v>
      </c>
      <c r="C92" s="84">
        <v>23.197115384615383</v>
      </c>
      <c r="D92" s="84">
        <v>26.296296296296298</v>
      </c>
      <c r="E92" s="84">
        <v>26.11731843575419</v>
      </c>
      <c r="F92" s="84">
        <v>29.45736434108527</v>
      </c>
      <c r="G92" s="84">
        <v>33.68740515933232</v>
      </c>
      <c r="H92" s="84">
        <v>27.2972972972973</v>
      </c>
      <c r="I92" s="85">
        <v>30.834512022630836</v>
      </c>
      <c r="J92" s="85">
        <v>20.61711079943899</v>
      </c>
      <c r="K92" s="85">
        <v>25.507246376811594</v>
      </c>
      <c r="L92" s="85">
        <v>24.556213017751478</v>
      </c>
      <c r="M92" s="85">
        <v>18.0327868852459</v>
      </c>
      <c r="N92" s="85">
        <v>15.782122905027933</v>
      </c>
      <c r="O92" s="85">
        <v>13.513513513513514</v>
      </c>
    </row>
    <row r="93" spans="1:15" ht="12.75">
      <c r="A93" s="10"/>
      <c r="B93" s="94" t="s">
        <v>69</v>
      </c>
      <c r="C93" s="84">
        <v>13.221153846153847</v>
      </c>
      <c r="D93" s="84">
        <v>14.444444444444445</v>
      </c>
      <c r="E93" s="84">
        <v>12.430167597765363</v>
      </c>
      <c r="F93" s="84">
        <v>9.30232558139535</v>
      </c>
      <c r="G93" s="84">
        <v>12.898330804248863</v>
      </c>
      <c r="H93" s="84">
        <v>13.783783783783784</v>
      </c>
      <c r="I93" s="85">
        <v>13.861386138613861</v>
      </c>
      <c r="J93" s="85">
        <v>14.726507713884994</v>
      </c>
      <c r="K93" s="85">
        <v>13.478260869565217</v>
      </c>
      <c r="L93" s="85">
        <v>14.940828402366863</v>
      </c>
      <c r="M93" s="85">
        <v>12.518628912071534</v>
      </c>
      <c r="N93" s="85">
        <v>18.435754189944134</v>
      </c>
      <c r="O93" s="85">
        <v>17.63869132290185</v>
      </c>
    </row>
    <row r="94" spans="1:14" ht="12.75">
      <c r="A94" s="18"/>
      <c r="B94" s="7"/>
      <c r="C94" s="34"/>
      <c r="D94" s="34"/>
      <c r="E94" s="34"/>
      <c r="F94" s="34"/>
      <c r="G94" s="34"/>
      <c r="H94" s="34"/>
      <c r="I94" s="34"/>
      <c r="J94" s="35"/>
      <c r="K94" s="35"/>
      <c r="L94" s="35"/>
      <c r="M94" s="35"/>
      <c r="N94" s="35"/>
    </row>
    <row r="95" spans="1:15" ht="12.75">
      <c r="A95" s="100" t="s">
        <v>83</v>
      </c>
      <c r="B95" s="99"/>
      <c r="C95" s="95"/>
      <c r="D95" s="95"/>
      <c r="E95" s="95"/>
      <c r="F95" s="255">
        <v>159630</v>
      </c>
      <c r="G95" s="255">
        <v>164672</v>
      </c>
      <c r="H95" s="255">
        <v>165492</v>
      </c>
      <c r="I95" s="255">
        <v>168668</v>
      </c>
      <c r="J95" s="255">
        <v>170663</v>
      </c>
      <c r="K95" s="255">
        <v>172100</v>
      </c>
      <c r="L95" s="252">
        <v>173203</v>
      </c>
      <c r="M95" s="249">
        <v>174009</v>
      </c>
      <c r="N95" s="249">
        <v>173664</v>
      </c>
      <c r="O95">
        <v>172656</v>
      </c>
    </row>
    <row r="96" spans="1:15" ht="12.75">
      <c r="A96" s="10"/>
      <c r="B96" s="6" t="s">
        <v>9</v>
      </c>
      <c r="C96">
        <v>423</v>
      </c>
      <c r="D96">
        <v>387</v>
      </c>
      <c r="E96">
        <v>390</v>
      </c>
      <c r="F96">
        <v>442</v>
      </c>
      <c r="G96">
        <v>486</v>
      </c>
      <c r="H96">
        <v>510</v>
      </c>
      <c r="I96">
        <v>496</v>
      </c>
      <c r="J96">
        <v>493</v>
      </c>
      <c r="K96">
        <v>426</v>
      </c>
      <c r="L96">
        <v>355</v>
      </c>
      <c r="M96">
        <v>405</v>
      </c>
      <c r="N96">
        <v>373</v>
      </c>
      <c r="O96">
        <v>446</v>
      </c>
    </row>
    <row r="97" spans="1:15" ht="12.75">
      <c r="A97" s="10"/>
      <c r="B97" s="6" t="s">
        <v>15</v>
      </c>
      <c r="C97" s="70"/>
      <c r="D97" s="70"/>
      <c r="E97" s="70"/>
      <c r="F97" s="84">
        <v>276.89030883919065</v>
      </c>
      <c r="G97" s="84">
        <v>295.13214146910224</v>
      </c>
      <c r="H97" s="84">
        <v>308.17199622942496</v>
      </c>
      <c r="I97" s="85">
        <v>294.06882159034313</v>
      </c>
      <c r="J97" s="85">
        <v>288.87339376431913</v>
      </c>
      <c r="K97" s="85">
        <v>247.5305055200465</v>
      </c>
      <c r="L97" s="85">
        <v>204.9618078208807</v>
      </c>
      <c r="M97" s="85">
        <v>232.74658207334105</v>
      </c>
      <c r="N97" s="85">
        <v>214.78256863829003</v>
      </c>
      <c r="O97" s="85">
        <v>258.31711611528124</v>
      </c>
    </row>
    <row r="98" spans="1:15" ht="12.75">
      <c r="A98" s="10"/>
      <c r="B98" s="69" t="s">
        <v>23</v>
      </c>
      <c r="C98" s="70"/>
      <c r="D98" s="70"/>
      <c r="E98" s="70"/>
      <c r="F98" s="70"/>
      <c r="G98" s="70"/>
      <c r="H98" s="70"/>
      <c r="I98" s="71"/>
      <c r="J98" s="71"/>
      <c r="K98" s="71"/>
      <c r="L98" s="71"/>
      <c r="M98" s="71"/>
      <c r="N98" s="71"/>
      <c r="O98" s="71"/>
    </row>
    <row r="99" spans="1:15" ht="12.75">
      <c r="A99" s="10"/>
      <c r="B99" s="94" t="s">
        <v>71</v>
      </c>
      <c r="C99" s="84">
        <v>28.84160756501182</v>
      </c>
      <c r="D99" s="84">
        <v>27.131782945736433</v>
      </c>
      <c r="E99" s="84">
        <v>25.384615384615383</v>
      </c>
      <c r="F99" s="84">
        <v>29.638009049773757</v>
      </c>
      <c r="G99" s="84">
        <v>27.983539094650205</v>
      </c>
      <c r="H99" s="84">
        <v>18.823529411764707</v>
      </c>
      <c r="I99" s="85">
        <v>17.943548387096776</v>
      </c>
      <c r="J99" s="85">
        <v>21.29817444219067</v>
      </c>
      <c r="K99" s="85">
        <v>24.88262910798122</v>
      </c>
      <c r="L99" s="85">
        <v>26.47887323943662</v>
      </c>
      <c r="M99" s="85">
        <v>21.728395061728396</v>
      </c>
      <c r="N99" s="85">
        <v>21.179624664879356</v>
      </c>
      <c r="O99" s="85">
        <v>23.542600896860986</v>
      </c>
    </row>
    <row r="100" spans="1:15" ht="12.75">
      <c r="A100" s="10"/>
      <c r="B100" s="94" t="s">
        <v>72</v>
      </c>
      <c r="C100" s="84">
        <v>36.170212765957444</v>
      </c>
      <c r="D100" s="84">
        <v>37.2093023255814</v>
      </c>
      <c r="E100" s="84">
        <v>33.84615384615385</v>
      </c>
      <c r="F100" s="84">
        <v>36.65158371040724</v>
      </c>
      <c r="G100" s="84">
        <v>18.106995884773664</v>
      </c>
      <c r="H100" s="84">
        <v>17.254901960784313</v>
      </c>
      <c r="I100" s="85">
        <v>15.120967741935484</v>
      </c>
      <c r="J100" s="85">
        <v>17.24137931034483</v>
      </c>
      <c r="K100" s="85">
        <v>15.492957746478874</v>
      </c>
      <c r="L100" s="85">
        <v>21.12676056338028</v>
      </c>
      <c r="M100" s="85">
        <v>19.25925925925926</v>
      </c>
      <c r="N100" s="85">
        <v>25.201072386058982</v>
      </c>
      <c r="O100" s="85">
        <v>21.748878923766817</v>
      </c>
    </row>
    <row r="101" spans="1:15" ht="12.75">
      <c r="A101" s="10"/>
      <c r="B101" s="94" t="s">
        <v>70</v>
      </c>
      <c r="C101" s="84">
        <v>23.87706855791962</v>
      </c>
      <c r="D101" s="84">
        <v>24.289405684754524</v>
      </c>
      <c r="E101" s="84">
        <v>25.641025641025642</v>
      </c>
      <c r="F101" s="84">
        <v>20.81447963800905</v>
      </c>
      <c r="G101" s="84">
        <v>35.18518518518518</v>
      </c>
      <c r="H101" s="84">
        <v>47.254901960784316</v>
      </c>
      <c r="I101" s="85">
        <v>49.193548387096776</v>
      </c>
      <c r="J101" s="85">
        <v>43.81338742393509</v>
      </c>
      <c r="K101" s="85">
        <v>42.95774647887324</v>
      </c>
      <c r="L101" s="85">
        <v>37.183098591549296</v>
      </c>
      <c r="M101" s="85">
        <v>41.48148148148148</v>
      </c>
      <c r="N101" s="85">
        <v>36.729222520107236</v>
      </c>
      <c r="O101" s="85">
        <v>33.408071748878925</v>
      </c>
    </row>
    <row r="102" spans="1:15" ht="12.75">
      <c r="A102" s="10"/>
      <c r="B102" s="94" t="s">
        <v>69</v>
      </c>
      <c r="C102" s="84">
        <v>11.11111111111111</v>
      </c>
      <c r="D102" s="84">
        <v>11.369509043927648</v>
      </c>
      <c r="E102" s="84">
        <v>15.128205128205128</v>
      </c>
      <c r="F102" s="84">
        <v>12.895927601809955</v>
      </c>
      <c r="G102" s="84">
        <v>18.724279835390945</v>
      </c>
      <c r="H102" s="84">
        <v>16.666666666666668</v>
      </c>
      <c r="I102" s="85">
        <v>17.741935483870968</v>
      </c>
      <c r="J102" s="85">
        <v>17.647058823529413</v>
      </c>
      <c r="K102" s="85">
        <v>16.666666666666668</v>
      </c>
      <c r="L102" s="85">
        <v>15.211267605633802</v>
      </c>
      <c r="M102" s="85">
        <v>17.530864197530864</v>
      </c>
      <c r="N102" s="85">
        <v>16.890080428954423</v>
      </c>
      <c r="O102" s="85">
        <v>21.300448430493272</v>
      </c>
    </row>
    <row r="103" spans="1:14" ht="12.75">
      <c r="A103" s="18"/>
      <c r="B103" s="7"/>
      <c r="C103" s="34"/>
      <c r="D103" s="34"/>
      <c r="E103" s="34"/>
      <c r="F103" s="34"/>
      <c r="G103" s="34"/>
      <c r="H103" s="34"/>
      <c r="I103" s="34"/>
      <c r="J103" s="35"/>
      <c r="K103" s="35"/>
      <c r="L103" s="35"/>
      <c r="M103" s="35"/>
      <c r="N103" s="35"/>
    </row>
    <row r="104" spans="1:15" ht="12.75">
      <c r="A104" s="100" t="s">
        <v>82</v>
      </c>
      <c r="B104" s="99"/>
      <c r="C104" s="95"/>
      <c r="D104" s="95"/>
      <c r="E104" s="95"/>
      <c r="F104" s="255">
        <v>69894</v>
      </c>
      <c r="G104" s="255">
        <v>71045</v>
      </c>
      <c r="H104" s="255">
        <v>72167</v>
      </c>
      <c r="I104" s="255">
        <v>73795</v>
      </c>
      <c r="J104" s="255">
        <v>74357</v>
      </c>
      <c r="K104" s="255">
        <v>74467</v>
      </c>
      <c r="L104" s="252">
        <v>74152</v>
      </c>
      <c r="M104" s="249">
        <v>73935</v>
      </c>
      <c r="N104" s="249">
        <v>73366</v>
      </c>
      <c r="O104">
        <v>73042</v>
      </c>
    </row>
    <row r="105" spans="1:15" ht="12.75">
      <c r="A105" s="10"/>
      <c r="B105" s="6" t="s">
        <v>9</v>
      </c>
      <c r="C105">
        <v>173</v>
      </c>
      <c r="D105">
        <v>214</v>
      </c>
      <c r="E105">
        <v>158</v>
      </c>
      <c r="F105">
        <v>188</v>
      </c>
      <c r="G105">
        <v>164</v>
      </c>
      <c r="H105">
        <v>161</v>
      </c>
      <c r="I105">
        <v>178</v>
      </c>
      <c r="J105">
        <v>165</v>
      </c>
      <c r="K105">
        <v>169</v>
      </c>
      <c r="L105">
        <v>181</v>
      </c>
      <c r="M105">
        <v>202</v>
      </c>
      <c r="N105">
        <v>157</v>
      </c>
      <c r="O105">
        <v>164</v>
      </c>
    </row>
    <row r="106" spans="1:15" ht="12.75">
      <c r="A106" s="10"/>
      <c r="B106" s="6" t="s">
        <v>15</v>
      </c>
      <c r="C106" s="70"/>
      <c r="D106" s="70"/>
      <c r="E106" s="70"/>
      <c r="F106" s="84">
        <v>268.97873923369673</v>
      </c>
      <c r="G106" s="84">
        <v>230.83960869871208</v>
      </c>
      <c r="H106" s="84">
        <v>223.09365776601493</v>
      </c>
      <c r="I106" s="85">
        <v>241.208753980622</v>
      </c>
      <c r="J106" s="85">
        <v>221.90244361660638</v>
      </c>
      <c r="K106" s="85">
        <v>226.94616407267648</v>
      </c>
      <c r="L106" s="85">
        <v>244.09321393893623</v>
      </c>
      <c r="M106" s="85">
        <v>273.2129573273822</v>
      </c>
      <c r="N106" s="85">
        <v>213.99558378540468</v>
      </c>
      <c r="O106" s="85">
        <v>224.52835355001233</v>
      </c>
    </row>
    <row r="107" spans="1:15" ht="12.75">
      <c r="A107" s="10"/>
      <c r="B107" s="69" t="s">
        <v>23</v>
      </c>
      <c r="C107" s="70"/>
      <c r="D107" s="70"/>
      <c r="E107" s="70"/>
      <c r="F107" s="70"/>
      <c r="G107" s="70"/>
      <c r="H107" s="70"/>
      <c r="I107" s="71"/>
      <c r="J107" s="71"/>
      <c r="K107" s="71"/>
      <c r="L107" s="71"/>
      <c r="M107" s="71"/>
      <c r="N107" s="71"/>
      <c r="O107" s="71"/>
    </row>
    <row r="108" spans="1:15" ht="12.75">
      <c r="A108" s="10"/>
      <c r="B108" s="94" t="s">
        <v>71</v>
      </c>
      <c r="C108" s="89">
        <v>28.90173410404624</v>
      </c>
      <c r="D108" s="89">
        <v>25.700934579439252</v>
      </c>
      <c r="E108" s="89">
        <v>30.379746835443036</v>
      </c>
      <c r="F108" s="89">
        <v>26.06382978723404</v>
      </c>
      <c r="G108" s="89">
        <v>28.658536585365855</v>
      </c>
      <c r="H108" s="89">
        <v>31.055900621118013</v>
      </c>
      <c r="I108" s="89">
        <v>28.651685393258425</v>
      </c>
      <c r="J108" s="89">
        <v>30.303030303030305</v>
      </c>
      <c r="K108" s="89">
        <v>24.2603550295858</v>
      </c>
      <c r="L108" s="89">
        <v>23.204419889502763</v>
      </c>
      <c r="M108" s="89">
        <v>30.693069306930692</v>
      </c>
      <c r="N108" s="89">
        <v>29.936305732484076</v>
      </c>
      <c r="O108" s="89">
        <v>24.390243902439025</v>
      </c>
    </row>
    <row r="109" spans="1:15" ht="12.75">
      <c r="A109" s="10"/>
      <c r="B109" s="94" t="s">
        <v>72</v>
      </c>
      <c r="C109" s="89">
        <v>23.69942196531792</v>
      </c>
      <c r="D109" s="89">
        <v>34.11214953271028</v>
      </c>
      <c r="E109" s="89">
        <v>31.0126582278481</v>
      </c>
      <c r="F109" s="89">
        <v>35.1063829787234</v>
      </c>
      <c r="G109" s="89">
        <v>32.31707317073171</v>
      </c>
      <c r="H109" s="89">
        <v>31.677018633540374</v>
      </c>
      <c r="I109" s="89">
        <v>41.01123595505618</v>
      </c>
      <c r="J109" s="89">
        <v>40.60606060606061</v>
      </c>
      <c r="K109" s="89">
        <v>49.70414201183432</v>
      </c>
      <c r="L109" s="89">
        <v>43.0939226519337</v>
      </c>
      <c r="M109" s="89">
        <v>38.118811881188115</v>
      </c>
      <c r="N109" s="89">
        <v>47.13375796178344</v>
      </c>
      <c r="O109" s="89">
        <v>45.1219512195122</v>
      </c>
    </row>
    <row r="110" spans="1:15" ht="12.75">
      <c r="A110" s="10"/>
      <c r="B110" s="94" t="s">
        <v>70</v>
      </c>
      <c r="C110" s="89">
        <v>38.72832369942196</v>
      </c>
      <c r="D110" s="89">
        <v>33.64485981308411</v>
      </c>
      <c r="E110" s="89">
        <v>34.81012658227848</v>
      </c>
      <c r="F110" s="89">
        <v>35.638297872340424</v>
      </c>
      <c r="G110" s="89">
        <v>32.926829268292686</v>
      </c>
      <c r="H110" s="89">
        <v>34.161490683229815</v>
      </c>
      <c r="I110" s="89">
        <v>21.348314606741575</v>
      </c>
      <c r="J110" s="89">
        <v>21.818181818181817</v>
      </c>
      <c r="K110" s="89">
        <v>17.159763313609467</v>
      </c>
      <c r="L110" s="89">
        <v>27.07182320441989</v>
      </c>
      <c r="M110" s="89">
        <v>24.257425742574256</v>
      </c>
      <c r="N110" s="89">
        <v>15.92356687898089</v>
      </c>
      <c r="O110" s="89">
        <v>18.29268292682927</v>
      </c>
    </row>
    <row r="111" spans="1:15" ht="12.75">
      <c r="A111" s="10"/>
      <c r="B111" s="94" t="s">
        <v>69</v>
      </c>
      <c r="C111" s="89">
        <v>8.670520231213873</v>
      </c>
      <c r="D111" s="89">
        <v>6.542056074766355</v>
      </c>
      <c r="E111" s="89">
        <v>3.7974683544303796</v>
      </c>
      <c r="F111" s="89">
        <v>3.1914893617021276</v>
      </c>
      <c r="G111" s="89">
        <v>6.097560975609756</v>
      </c>
      <c r="H111" s="89">
        <v>3.1055900621118013</v>
      </c>
      <c r="I111" s="89">
        <v>8.98876404494382</v>
      </c>
      <c r="J111" s="89">
        <v>7.2727272727272725</v>
      </c>
      <c r="K111" s="89">
        <v>8.875739644970414</v>
      </c>
      <c r="L111" s="89">
        <v>6.629834254143646</v>
      </c>
      <c r="M111" s="89">
        <v>6.930693069306931</v>
      </c>
      <c r="N111" s="89">
        <v>7.006369426751593</v>
      </c>
      <c r="O111" s="89">
        <v>12.195121951219512</v>
      </c>
    </row>
    <row r="112" spans="1:14" ht="12.75">
      <c r="A112" s="18"/>
      <c r="B112" s="7"/>
      <c r="C112" s="34"/>
      <c r="D112" s="34"/>
      <c r="E112" s="34"/>
      <c r="F112" s="34"/>
      <c r="G112" s="34"/>
      <c r="H112" s="34"/>
      <c r="I112" s="34"/>
      <c r="J112" s="35"/>
      <c r="K112" s="35"/>
      <c r="L112" s="35"/>
      <c r="M112" s="35"/>
      <c r="N112" s="35"/>
    </row>
    <row r="113" spans="1:15" ht="12.75">
      <c r="A113" s="100" t="s">
        <v>84</v>
      </c>
      <c r="B113" s="99"/>
      <c r="C113" s="95"/>
      <c r="D113" s="95"/>
      <c r="E113" s="95"/>
      <c r="F113" s="255">
        <v>57741</v>
      </c>
      <c r="G113" s="255">
        <v>58088</v>
      </c>
      <c r="H113" s="255">
        <v>58757</v>
      </c>
      <c r="I113" s="255">
        <v>60217</v>
      </c>
      <c r="J113" s="255">
        <v>60710</v>
      </c>
      <c r="K113" s="255">
        <v>60960</v>
      </c>
      <c r="L113" s="252">
        <v>60739</v>
      </c>
      <c r="M113" s="249">
        <v>60312</v>
      </c>
      <c r="N113" s="249">
        <v>60103</v>
      </c>
      <c r="O113">
        <v>59606</v>
      </c>
    </row>
    <row r="114" spans="1:15" ht="12.75">
      <c r="A114" s="10"/>
      <c r="B114" s="6" t="s">
        <v>9</v>
      </c>
      <c r="C114">
        <v>95</v>
      </c>
      <c r="D114">
        <v>102</v>
      </c>
      <c r="E114">
        <v>122</v>
      </c>
      <c r="F114">
        <v>138</v>
      </c>
      <c r="G114">
        <v>108</v>
      </c>
      <c r="H114">
        <v>85</v>
      </c>
      <c r="I114">
        <v>116</v>
      </c>
      <c r="J114">
        <v>85</v>
      </c>
      <c r="K114">
        <v>102</v>
      </c>
      <c r="L114">
        <v>114</v>
      </c>
      <c r="M114">
        <v>121</v>
      </c>
      <c r="N114">
        <v>131</v>
      </c>
      <c r="O114">
        <v>104</v>
      </c>
    </row>
    <row r="115" spans="1:15" ht="12.75">
      <c r="A115" s="10"/>
      <c r="B115" s="6" t="s">
        <v>15</v>
      </c>
      <c r="C115" s="70"/>
      <c r="D115" s="70"/>
      <c r="E115" s="70"/>
      <c r="F115" s="84">
        <v>238.99828544708265</v>
      </c>
      <c r="G115" s="84">
        <v>185.92480374604048</v>
      </c>
      <c r="H115" s="84">
        <v>144.66361454805386</v>
      </c>
      <c r="I115" s="85">
        <v>192.63663085175284</v>
      </c>
      <c r="J115" s="85">
        <v>140.00988305056828</v>
      </c>
      <c r="K115" s="85">
        <v>167.3228346456693</v>
      </c>
      <c r="L115" s="85">
        <v>187.68830570144388</v>
      </c>
      <c r="M115" s="85">
        <v>200.62342485740814</v>
      </c>
      <c r="N115" s="85">
        <v>217.9591700913432</v>
      </c>
      <c r="O115" s="85">
        <v>174.47907928732008</v>
      </c>
    </row>
    <row r="116" spans="1:15" ht="12.75">
      <c r="A116" s="10"/>
      <c r="B116" s="69" t="s">
        <v>23</v>
      </c>
      <c r="C116" s="70"/>
      <c r="D116" s="70"/>
      <c r="E116" s="70"/>
      <c r="F116" s="70"/>
      <c r="G116" s="70"/>
      <c r="H116" s="70"/>
      <c r="I116" s="71"/>
      <c r="J116" s="71"/>
      <c r="K116" s="71"/>
      <c r="L116" s="71"/>
      <c r="M116" s="71"/>
      <c r="N116" s="71"/>
      <c r="O116" s="71"/>
    </row>
    <row r="117" spans="1:15" ht="12.75">
      <c r="A117" s="10"/>
      <c r="B117" s="94" t="s">
        <v>71</v>
      </c>
      <c r="C117" s="89">
        <v>34.73684210526316</v>
      </c>
      <c r="D117" s="89">
        <v>36.27450980392157</v>
      </c>
      <c r="E117" s="89">
        <v>26.229508196721312</v>
      </c>
      <c r="F117" s="89">
        <v>26.81159420289855</v>
      </c>
      <c r="G117" s="89">
        <v>30.555555555555557</v>
      </c>
      <c r="H117" s="89">
        <v>24.705882352941178</v>
      </c>
      <c r="I117" s="89">
        <v>23.275862068965516</v>
      </c>
      <c r="J117" s="89">
        <v>28.235294117647058</v>
      </c>
      <c r="K117" s="89">
        <v>17.647058823529413</v>
      </c>
      <c r="L117" s="89">
        <v>39.473684210526315</v>
      </c>
      <c r="M117" s="89">
        <v>26.446280991735538</v>
      </c>
      <c r="N117" s="89">
        <v>33.587786259541986</v>
      </c>
      <c r="O117" s="89">
        <v>25</v>
      </c>
    </row>
    <row r="118" spans="1:15" ht="12.75">
      <c r="A118" s="10"/>
      <c r="B118" s="94" t="s">
        <v>72</v>
      </c>
      <c r="C118" s="89">
        <v>33.68421052631579</v>
      </c>
      <c r="D118" s="89">
        <v>27.45098039215686</v>
      </c>
      <c r="E118" s="89">
        <v>43.442622950819676</v>
      </c>
      <c r="F118" s="89">
        <v>44.20289855072464</v>
      </c>
      <c r="G118" s="89">
        <v>24.074074074074073</v>
      </c>
      <c r="H118" s="89">
        <v>34.11764705882353</v>
      </c>
      <c r="I118" s="89">
        <v>37.06896551724138</v>
      </c>
      <c r="J118" s="89">
        <v>27.058823529411764</v>
      </c>
      <c r="K118" s="89">
        <v>46.07843137254902</v>
      </c>
      <c r="L118" s="89">
        <v>32.45614035087719</v>
      </c>
      <c r="M118" s="89">
        <v>41.32231404958678</v>
      </c>
      <c r="N118" s="89">
        <v>40.458015267175576</v>
      </c>
      <c r="O118" s="89">
        <v>34.61538461538461</v>
      </c>
    </row>
    <row r="119" spans="1:15" ht="12.75">
      <c r="A119" s="10"/>
      <c r="B119" s="94" t="s">
        <v>70</v>
      </c>
      <c r="C119" s="89">
        <v>20</v>
      </c>
      <c r="D119" s="89">
        <v>18.627450980392158</v>
      </c>
      <c r="E119" s="89">
        <v>21.311475409836067</v>
      </c>
      <c r="F119" s="89">
        <v>13.768115942028986</v>
      </c>
      <c r="G119" s="89">
        <v>25.925925925925927</v>
      </c>
      <c r="H119" s="89">
        <v>20</v>
      </c>
      <c r="I119" s="89">
        <v>18.103448275862068</v>
      </c>
      <c r="J119" s="89">
        <v>20</v>
      </c>
      <c r="K119" s="89">
        <v>18.627450980392158</v>
      </c>
      <c r="L119" s="89">
        <v>16.666666666666668</v>
      </c>
      <c r="M119" s="89">
        <v>19.00826446280992</v>
      </c>
      <c r="N119" s="89">
        <v>12.977099236641221</v>
      </c>
      <c r="O119" s="89">
        <v>11.538461538461538</v>
      </c>
    </row>
    <row r="120" spans="1:15" ht="12.75">
      <c r="A120" s="10"/>
      <c r="B120" s="94" t="s">
        <v>69</v>
      </c>
      <c r="C120" s="89">
        <v>11.578947368421053</v>
      </c>
      <c r="D120" s="89">
        <v>17.647058823529413</v>
      </c>
      <c r="E120" s="89">
        <v>9.01639344262295</v>
      </c>
      <c r="F120" s="89">
        <v>15.217391304347826</v>
      </c>
      <c r="G120" s="89">
        <v>19.444444444444443</v>
      </c>
      <c r="H120" s="89">
        <v>21.176470588235293</v>
      </c>
      <c r="I120" s="89">
        <v>21.551724137931036</v>
      </c>
      <c r="J120" s="89">
        <v>24.705882352941178</v>
      </c>
      <c r="K120" s="89">
        <v>17.647058823529413</v>
      </c>
      <c r="L120" s="89">
        <v>11.403508771929825</v>
      </c>
      <c r="M120" s="89">
        <v>13.223140495867769</v>
      </c>
      <c r="N120" s="89">
        <v>12.977099236641221</v>
      </c>
      <c r="O120" s="89">
        <v>28.846153846153847</v>
      </c>
    </row>
    <row r="121" spans="1:14" ht="12.75">
      <c r="A121" s="18"/>
      <c r="B121" s="7"/>
      <c r="C121" s="34"/>
      <c r="D121" s="34"/>
      <c r="E121" s="34"/>
      <c r="F121" s="34"/>
      <c r="G121" s="34"/>
      <c r="H121" s="34"/>
      <c r="I121" s="34"/>
      <c r="J121" s="35"/>
      <c r="K121" s="35"/>
      <c r="L121" s="35"/>
      <c r="M121" s="35"/>
      <c r="N121" s="35"/>
    </row>
    <row r="122" spans="1:15" ht="12.75">
      <c r="A122" s="100" t="s">
        <v>85</v>
      </c>
      <c r="B122" s="99"/>
      <c r="C122" s="95"/>
      <c r="D122" s="95"/>
      <c r="E122" s="95"/>
      <c r="F122" s="255">
        <v>234072</v>
      </c>
      <c r="G122" s="255">
        <v>239448</v>
      </c>
      <c r="H122" s="255">
        <v>242816</v>
      </c>
      <c r="I122" s="255">
        <v>249952</v>
      </c>
      <c r="J122" s="255">
        <v>253846</v>
      </c>
      <c r="K122" s="255">
        <v>256805</v>
      </c>
      <c r="L122" s="252">
        <v>258245</v>
      </c>
      <c r="M122" s="249">
        <v>259785</v>
      </c>
      <c r="N122" s="249">
        <v>259658</v>
      </c>
      <c r="O122">
        <v>260404</v>
      </c>
    </row>
    <row r="123" spans="1:15" ht="12.75">
      <c r="A123" s="10"/>
      <c r="B123" s="6" t="s">
        <v>9</v>
      </c>
      <c r="C123">
        <v>579</v>
      </c>
      <c r="D123">
        <v>681</v>
      </c>
      <c r="E123">
        <v>762</v>
      </c>
      <c r="F123">
        <v>755</v>
      </c>
      <c r="G123">
        <v>786</v>
      </c>
      <c r="H123">
        <v>720</v>
      </c>
      <c r="I123">
        <v>715</v>
      </c>
      <c r="J123">
        <v>727</v>
      </c>
      <c r="K123">
        <v>802</v>
      </c>
      <c r="L123">
        <v>762</v>
      </c>
      <c r="M123">
        <v>711</v>
      </c>
      <c r="N123">
        <v>730</v>
      </c>
      <c r="O123">
        <v>631</v>
      </c>
    </row>
    <row r="124" spans="1:15" ht="12.75">
      <c r="A124" s="10"/>
      <c r="B124" s="6" t="s">
        <v>15</v>
      </c>
      <c r="C124" s="70"/>
      <c r="D124" s="70"/>
      <c r="E124" s="70"/>
      <c r="F124" s="84">
        <v>322.5503263952972</v>
      </c>
      <c r="G124" s="84">
        <v>328.2549864688784</v>
      </c>
      <c r="H124" s="84">
        <v>296.52082235108065</v>
      </c>
      <c r="I124" s="85">
        <v>286.05492254512865</v>
      </c>
      <c r="J124" s="85">
        <v>286.39411296612906</v>
      </c>
      <c r="K124" s="85">
        <v>312.2992153579564</v>
      </c>
      <c r="L124" s="85">
        <v>295.068636372437</v>
      </c>
      <c r="M124" s="85">
        <v>273.6878572665858</v>
      </c>
      <c r="N124" s="85">
        <v>281.13903673293333</v>
      </c>
      <c r="O124" s="85">
        <v>242.3157862398427</v>
      </c>
    </row>
    <row r="125" spans="1:15" ht="12.75">
      <c r="A125" s="10"/>
      <c r="B125" s="69" t="s">
        <v>23</v>
      </c>
      <c r="C125" s="70"/>
      <c r="D125" s="70"/>
      <c r="E125" s="70"/>
      <c r="F125" s="70"/>
      <c r="G125" s="70"/>
      <c r="H125" s="70"/>
      <c r="I125" s="71"/>
      <c r="J125" s="71"/>
      <c r="K125" s="71"/>
      <c r="L125" s="71"/>
      <c r="M125" s="71"/>
      <c r="N125" s="71"/>
      <c r="O125" s="71"/>
    </row>
    <row r="126" spans="1:15" ht="12.75">
      <c r="A126" s="10"/>
      <c r="B126" s="94" t="s">
        <v>71</v>
      </c>
      <c r="C126" s="89">
        <v>20.379965457685664</v>
      </c>
      <c r="D126" s="89">
        <v>19.676945668135094</v>
      </c>
      <c r="E126" s="89">
        <v>23.62204724409449</v>
      </c>
      <c r="F126" s="89">
        <v>19.205298013245034</v>
      </c>
      <c r="G126" s="89">
        <v>17.557251908396946</v>
      </c>
      <c r="H126" s="89">
        <v>17.63888888888889</v>
      </c>
      <c r="I126" s="89">
        <v>19.44055944055944</v>
      </c>
      <c r="J126" s="89">
        <v>19.944979367262725</v>
      </c>
      <c r="K126" s="89">
        <v>18.453865336658353</v>
      </c>
      <c r="L126" s="89">
        <v>13.648293963254593</v>
      </c>
      <c r="M126" s="89">
        <v>15.189873417721518</v>
      </c>
      <c r="N126" s="89">
        <v>19.315068493150687</v>
      </c>
      <c r="O126" s="89">
        <v>20.602218700475436</v>
      </c>
    </row>
    <row r="127" spans="1:15" ht="12.75">
      <c r="A127" s="10"/>
      <c r="B127" s="94" t="s">
        <v>72</v>
      </c>
      <c r="C127" s="89">
        <v>25.906735751295336</v>
      </c>
      <c r="D127" s="89">
        <v>46.69603524229075</v>
      </c>
      <c r="E127" s="89">
        <v>47.63779527559055</v>
      </c>
      <c r="F127" s="89">
        <v>39.33774834437086</v>
      </c>
      <c r="G127" s="89">
        <v>43.25699745547074</v>
      </c>
      <c r="H127" s="89">
        <v>42.5</v>
      </c>
      <c r="I127" s="89">
        <v>41.81818181818182</v>
      </c>
      <c r="J127" s="89">
        <v>38.101788170563964</v>
      </c>
      <c r="K127" s="89">
        <v>37.406483790523694</v>
      </c>
      <c r="L127" s="89">
        <v>40.28871391076115</v>
      </c>
      <c r="M127" s="89">
        <v>39.38115330520394</v>
      </c>
      <c r="N127" s="89">
        <v>36.16438356164384</v>
      </c>
      <c r="O127" s="89">
        <v>35.34072900158478</v>
      </c>
    </row>
    <row r="128" spans="1:15" ht="12.75">
      <c r="A128" s="10"/>
      <c r="B128" s="94" t="s">
        <v>70</v>
      </c>
      <c r="C128" s="89">
        <v>41.105354058721936</v>
      </c>
      <c r="D128" s="89">
        <v>18.649045521292216</v>
      </c>
      <c r="E128" s="89">
        <v>14.960629921259843</v>
      </c>
      <c r="F128" s="89">
        <v>23.04635761589404</v>
      </c>
      <c r="G128" s="89">
        <v>23.66412213740458</v>
      </c>
      <c r="H128" s="89">
        <v>24.166666666666668</v>
      </c>
      <c r="I128" s="89">
        <v>20.6993006993007</v>
      </c>
      <c r="J128" s="89">
        <v>18.844566712517192</v>
      </c>
      <c r="K128" s="89">
        <v>26.433915211970074</v>
      </c>
      <c r="L128" s="89">
        <v>25.19685039370079</v>
      </c>
      <c r="M128" s="89">
        <v>24.19127988748242</v>
      </c>
      <c r="N128" s="89">
        <v>26.71232876712329</v>
      </c>
      <c r="O128" s="89">
        <v>26.465927099841522</v>
      </c>
    </row>
    <row r="129" spans="1:15" ht="12.75">
      <c r="A129" s="10"/>
      <c r="B129" s="94" t="s">
        <v>69</v>
      </c>
      <c r="C129" s="89">
        <v>12.607944732297064</v>
      </c>
      <c r="D129" s="89">
        <v>14.977973568281937</v>
      </c>
      <c r="E129" s="89">
        <v>13.779527559055119</v>
      </c>
      <c r="F129" s="89">
        <v>18.410596026490065</v>
      </c>
      <c r="G129" s="89">
        <v>15.521628498727736</v>
      </c>
      <c r="H129" s="89">
        <v>15.694444444444445</v>
      </c>
      <c r="I129" s="89">
        <v>18.041958041958043</v>
      </c>
      <c r="J129" s="89">
        <v>23.108665749656122</v>
      </c>
      <c r="K129" s="89">
        <v>17.705735660847882</v>
      </c>
      <c r="L129" s="89">
        <v>20.866141732283463</v>
      </c>
      <c r="M129" s="89">
        <v>21.237693389592124</v>
      </c>
      <c r="N129" s="89">
        <v>17.80821917808219</v>
      </c>
      <c r="O129" s="89">
        <v>17.591125198098258</v>
      </c>
    </row>
    <row r="130" spans="1:14" ht="12.75">
      <c r="A130" s="18"/>
      <c r="B130" s="7"/>
      <c r="C130" s="34"/>
      <c r="D130" s="34"/>
      <c r="E130" s="34"/>
      <c r="F130" s="34"/>
      <c r="G130" s="34"/>
      <c r="H130" s="34"/>
      <c r="I130" s="34"/>
      <c r="J130" s="35"/>
      <c r="K130" s="35"/>
      <c r="L130" s="35"/>
      <c r="M130" s="35"/>
      <c r="N130" s="35"/>
    </row>
    <row r="131" spans="1:15" ht="12.75">
      <c r="A131" s="100" t="s">
        <v>86</v>
      </c>
      <c r="B131" s="99"/>
      <c r="C131" s="95"/>
      <c r="D131" s="95"/>
      <c r="E131" s="95"/>
      <c r="F131" s="255">
        <v>181180</v>
      </c>
      <c r="G131" s="255">
        <v>185477</v>
      </c>
      <c r="H131" s="255">
        <v>190584</v>
      </c>
      <c r="I131" s="255">
        <v>195132</v>
      </c>
      <c r="J131" s="255">
        <v>198638</v>
      </c>
      <c r="K131" s="255">
        <v>200379</v>
      </c>
      <c r="L131" s="252">
        <v>200175</v>
      </c>
      <c r="M131" s="249">
        <v>199254</v>
      </c>
      <c r="N131" s="249">
        <v>197401</v>
      </c>
      <c r="O131">
        <v>197703</v>
      </c>
    </row>
    <row r="132" spans="1:15" ht="12.75">
      <c r="A132" s="10"/>
      <c r="B132" s="6" t="s">
        <v>9</v>
      </c>
      <c r="C132">
        <v>476</v>
      </c>
      <c r="D132">
        <v>554</v>
      </c>
      <c r="E132">
        <v>560</v>
      </c>
      <c r="F132">
        <v>402</v>
      </c>
      <c r="G132">
        <v>555</v>
      </c>
      <c r="H132">
        <v>594</v>
      </c>
      <c r="I132">
        <v>593</v>
      </c>
      <c r="J132">
        <v>547</v>
      </c>
      <c r="K132">
        <v>547</v>
      </c>
      <c r="L132">
        <v>547</v>
      </c>
      <c r="M132">
        <v>542</v>
      </c>
      <c r="N132">
        <v>560</v>
      </c>
      <c r="O132">
        <v>492</v>
      </c>
    </row>
    <row r="133" spans="1:15" ht="12.75">
      <c r="A133" s="10"/>
      <c r="B133" s="6" t="s">
        <v>15</v>
      </c>
      <c r="C133" s="70"/>
      <c r="D133" s="70"/>
      <c r="E133" s="70"/>
      <c r="F133" s="84">
        <v>221.87879456893697</v>
      </c>
      <c r="G133" s="84">
        <v>299.22847576788496</v>
      </c>
      <c r="H133" s="84">
        <v>311.6735927465055</v>
      </c>
      <c r="I133" s="85">
        <v>303.89684931226043</v>
      </c>
      <c r="J133" s="85">
        <v>275.3753058327208</v>
      </c>
      <c r="K133" s="85">
        <v>272.9826977876923</v>
      </c>
      <c r="L133" s="85">
        <v>273.26089671537403</v>
      </c>
      <c r="M133" s="85">
        <v>272.01461451213027</v>
      </c>
      <c r="N133" s="85">
        <v>283.6865061473853</v>
      </c>
      <c r="O133" s="85">
        <v>248.85813568838105</v>
      </c>
    </row>
    <row r="134" spans="1:15" ht="12.75">
      <c r="A134" s="10"/>
      <c r="B134" s="69" t="s">
        <v>23</v>
      </c>
      <c r="C134" s="70"/>
      <c r="D134" s="70"/>
      <c r="E134" s="70"/>
      <c r="F134" s="70"/>
      <c r="G134" s="70"/>
      <c r="H134" s="70"/>
      <c r="I134" s="71"/>
      <c r="J134" s="71"/>
      <c r="K134" s="71"/>
      <c r="L134" s="71"/>
      <c r="M134" s="71"/>
      <c r="N134" s="71"/>
      <c r="O134" s="71"/>
    </row>
    <row r="135" spans="1:15" ht="12.75">
      <c r="A135" s="10"/>
      <c r="B135" s="94" t="s">
        <v>71</v>
      </c>
      <c r="C135" s="89">
        <v>25.42016806722689</v>
      </c>
      <c r="D135" s="89">
        <v>22.20216606498195</v>
      </c>
      <c r="E135" s="89">
        <v>22.321428571428573</v>
      </c>
      <c r="F135" s="89">
        <v>19.154228855721392</v>
      </c>
      <c r="G135" s="89">
        <v>23.063063063063062</v>
      </c>
      <c r="H135" s="89">
        <v>22.39057239057239</v>
      </c>
      <c r="I135" s="89">
        <v>21.247892074198987</v>
      </c>
      <c r="J135" s="89">
        <v>17.915904936014627</v>
      </c>
      <c r="K135" s="89">
        <v>21.937842778793417</v>
      </c>
      <c r="L135" s="89">
        <v>23.40036563071298</v>
      </c>
      <c r="M135" s="89">
        <v>18.26568265682657</v>
      </c>
      <c r="N135" s="89">
        <v>16.25</v>
      </c>
      <c r="O135" s="89">
        <v>21.747967479674795</v>
      </c>
    </row>
    <row r="136" spans="1:15" ht="12.75">
      <c r="A136" s="10"/>
      <c r="B136" s="94" t="s">
        <v>72</v>
      </c>
      <c r="C136" s="89">
        <v>32.35294117647059</v>
      </c>
      <c r="D136" s="89">
        <v>42.59927797833935</v>
      </c>
      <c r="E136" s="89">
        <v>43.035714285714285</v>
      </c>
      <c r="F136" s="89">
        <v>36.069651741293534</v>
      </c>
      <c r="G136" s="89">
        <v>28.82882882882883</v>
      </c>
      <c r="H136" s="89">
        <v>33.333333333333336</v>
      </c>
      <c r="I136" s="89">
        <v>31.871838111298484</v>
      </c>
      <c r="J136" s="89">
        <v>35.46617915904936</v>
      </c>
      <c r="K136" s="89">
        <v>38.93967093235832</v>
      </c>
      <c r="L136" s="89">
        <v>34.552102376599635</v>
      </c>
      <c r="M136" s="89">
        <v>38.56088560885609</v>
      </c>
      <c r="N136" s="89">
        <v>42.67857142857143</v>
      </c>
      <c r="O136" s="89">
        <v>34.34959349593496</v>
      </c>
    </row>
    <row r="137" spans="1:15" ht="12.75">
      <c r="A137" s="10"/>
      <c r="B137" s="94" t="s">
        <v>70</v>
      </c>
      <c r="C137" s="89">
        <v>30.252100840336134</v>
      </c>
      <c r="D137" s="89">
        <v>23.465703971119133</v>
      </c>
      <c r="E137" s="89">
        <v>23.75</v>
      </c>
      <c r="F137" s="89">
        <v>28.109452736318406</v>
      </c>
      <c r="G137" s="89">
        <v>34.234234234234236</v>
      </c>
      <c r="H137" s="89">
        <v>31.818181818181817</v>
      </c>
      <c r="I137" s="89">
        <v>30.522765598650928</v>
      </c>
      <c r="J137" s="89">
        <v>32.72394881170018</v>
      </c>
      <c r="K137" s="89">
        <v>26.873857404021937</v>
      </c>
      <c r="L137" s="89">
        <v>27.787934186471663</v>
      </c>
      <c r="M137" s="89">
        <v>27.30627306273063</v>
      </c>
      <c r="N137" s="89">
        <v>27.678571428571427</v>
      </c>
      <c r="O137" s="89">
        <v>23.170731707317074</v>
      </c>
    </row>
    <row r="138" spans="1:15" ht="12.75">
      <c r="A138" s="10"/>
      <c r="B138" s="94" t="s">
        <v>69</v>
      </c>
      <c r="C138" s="89">
        <v>11.974789915966387</v>
      </c>
      <c r="D138" s="89">
        <v>11.732851985559567</v>
      </c>
      <c r="E138" s="89">
        <v>10.892857142857142</v>
      </c>
      <c r="F138" s="89">
        <v>16.666666666666668</v>
      </c>
      <c r="G138" s="89">
        <v>13.873873873873874</v>
      </c>
      <c r="H138" s="89">
        <v>12.457912457912458</v>
      </c>
      <c r="I138" s="89">
        <v>16.357504215851602</v>
      </c>
      <c r="J138" s="89">
        <v>13.893967093235831</v>
      </c>
      <c r="K138" s="89">
        <v>12.248628884826326</v>
      </c>
      <c r="L138" s="89">
        <v>14.259597806215723</v>
      </c>
      <c r="M138" s="89">
        <v>15.867158671586715</v>
      </c>
      <c r="N138" s="89">
        <v>13.392857142857142</v>
      </c>
      <c r="O138" s="89">
        <v>20.73170731707317</v>
      </c>
    </row>
    <row r="139" spans="1:14" ht="12.75">
      <c r="A139" s="18"/>
      <c r="B139" s="7"/>
      <c r="C139" s="34"/>
      <c r="D139" s="34"/>
      <c r="E139" s="34"/>
      <c r="F139" s="34"/>
      <c r="G139" s="34"/>
      <c r="H139" s="34"/>
      <c r="I139" s="34"/>
      <c r="J139" s="35"/>
      <c r="K139" s="35"/>
      <c r="L139" s="35"/>
      <c r="M139" s="35"/>
      <c r="N139" s="35"/>
    </row>
    <row r="140" spans="1:15" ht="12.75">
      <c r="A140" s="100" t="s">
        <v>88</v>
      </c>
      <c r="B140" s="99"/>
      <c r="C140" s="95"/>
      <c r="D140" s="95"/>
      <c r="E140" s="95"/>
      <c r="F140" s="255">
        <v>83635</v>
      </c>
      <c r="G140" s="255">
        <v>88091</v>
      </c>
      <c r="H140" s="255">
        <v>92163</v>
      </c>
      <c r="I140" s="255">
        <v>96790</v>
      </c>
      <c r="J140" s="255">
        <v>99512</v>
      </c>
      <c r="K140" s="255">
        <v>101350</v>
      </c>
      <c r="L140" s="252">
        <v>103003</v>
      </c>
      <c r="M140" s="249">
        <v>104227</v>
      </c>
      <c r="N140" s="249">
        <v>104141</v>
      </c>
      <c r="O140">
        <v>103572</v>
      </c>
    </row>
    <row r="141" spans="1:15" ht="12.75">
      <c r="A141" s="10"/>
      <c r="B141" s="6" t="s">
        <v>9</v>
      </c>
      <c r="C141">
        <v>191</v>
      </c>
      <c r="D141">
        <v>173</v>
      </c>
      <c r="E141">
        <v>197</v>
      </c>
      <c r="F141">
        <v>247</v>
      </c>
      <c r="G141">
        <v>261</v>
      </c>
      <c r="H141">
        <v>263</v>
      </c>
      <c r="I141">
        <v>248</v>
      </c>
      <c r="J141">
        <v>264</v>
      </c>
      <c r="K141">
        <v>223</v>
      </c>
      <c r="L141">
        <v>269</v>
      </c>
      <c r="M141">
        <v>239</v>
      </c>
      <c r="N141">
        <v>216</v>
      </c>
      <c r="O141">
        <v>234</v>
      </c>
    </row>
    <row r="142" spans="1:15" ht="12.75">
      <c r="A142" s="10"/>
      <c r="B142" s="6" t="s">
        <v>15</v>
      </c>
      <c r="C142" s="70"/>
      <c r="D142" s="70"/>
      <c r="E142" s="70"/>
      <c r="F142" s="84">
        <v>295.3309021342739</v>
      </c>
      <c r="G142" s="84">
        <v>296.2845239581796</v>
      </c>
      <c r="H142" s="84">
        <v>285.3639746970042</v>
      </c>
      <c r="I142" s="85">
        <v>256.2248166132865</v>
      </c>
      <c r="J142" s="85">
        <v>265.2946378326232</v>
      </c>
      <c r="K142" s="85">
        <v>220.02960039467192</v>
      </c>
      <c r="L142" s="85">
        <v>261.15744201625193</v>
      </c>
      <c r="M142" s="85">
        <v>229.30718527828682</v>
      </c>
      <c r="N142" s="85">
        <v>207.4111060965422</v>
      </c>
      <c r="O142" s="85">
        <v>225.9297879735836</v>
      </c>
    </row>
    <row r="143" spans="1:15" ht="12.75">
      <c r="A143" s="10"/>
      <c r="B143" s="69" t="s">
        <v>23</v>
      </c>
      <c r="C143" s="70"/>
      <c r="D143" s="70"/>
      <c r="E143" s="70"/>
      <c r="F143" s="70"/>
      <c r="G143" s="70"/>
      <c r="H143" s="70"/>
      <c r="I143" s="71"/>
      <c r="J143" s="71"/>
      <c r="K143" s="71"/>
      <c r="L143" s="71"/>
      <c r="M143" s="71"/>
      <c r="N143" s="71"/>
      <c r="O143" s="71"/>
    </row>
    <row r="144" spans="1:15" ht="12.75">
      <c r="A144" s="10"/>
      <c r="B144" s="94" t="s">
        <v>71</v>
      </c>
      <c r="C144" s="89">
        <v>30.89005235602094</v>
      </c>
      <c r="D144" s="89">
        <v>27.745664739884393</v>
      </c>
      <c r="E144" s="89">
        <v>19.289340101522843</v>
      </c>
      <c r="F144" s="89">
        <v>23.076923076923077</v>
      </c>
      <c r="G144" s="89">
        <v>20.689655172413794</v>
      </c>
      <c r="H144" s="89">
        <v>23.193916349809886</v>
      </c>
      <c r="I144" s="89">
        <v>27.419354838709676</v>
      </c>
      <c r="J144" s="89">
        <v>21.59090909090909</v>
      </c>
      <c r="K144" s="89">
        <v>28.699551569506728</v>
      </c>
      <c r="L144" s="89">
        <v>20.817843866171003</v>
      </c>
      <c r="M144" s="89">
        <v>20.92050209205021</v>
      </c>
      <c r="N144" s="89">
        <v>24.537037037037038</v>
      </c>
      <c r="O144" s="89">
        <v>24.358974358974358</v>
      </c>
    </row>
    <row r="145" spans="1:15" ht="12.75">
      <c r="A145" s="10"/>
      <c r="B145" s="94" t="s">
        <v>72</v>
      </c>
      <c r="C145" s="89">
        <v>21.98952879581152</v>
      </c>
      <c r="D145" s="89">
        <v>19.07514450867052</v>
      </c>
      <c r="E145" s="89">
        <v>24.365482233502537</v>
      </c>
      <c r="F145" s="89">
        <v>30.364372469635626</v>
      </c>
      <c r="G145" s="89">
        <v>29.885057471264368</v>
      </c>
      <c r="H145" s="89">
        <v>30.03802281368821</v>
      </c>
      <c r="I145" s="89">
        <v>27.419354838709676</v>
      </c>
      <c r="J145" s="89">
        <v>36.74242424242424</v>
      </c>
      <c r="K145" s="89">
        <v>27.3542600896861</v>
      </c>
      <c r="L145" s="89">
        <v>37.54646840148699</v>
      </c>
      <c r="M145" s="89">
        <v>45.18828451882845</v>
      </c>
      <c r="N145" s="89">
        <v>40.27777777777778</v>
      </c>
      <c r="O145" s="89">
        <v>34.18803418803419</v>
      </c>
    </row>
    <row r="146" spans="1:15" ht="12.75">
      <c r="A146" s="10"/>
      <c r="B146" s="94" t="s">
        <v>70</v>
      </c>
      <c r="C146" s="89">
        <v>25.654450261780106</v>
      </c>
      <c r="D146" s="89">
        <v>28.90173410404624</v>
      </c>
      <c r="E146" s="89">
        <v>28.426395939086294</v>
      </c>
      <c r="F146" s="89">
        <v>18.62348178137652</v>
      </c>
      <c r="G146" s="89">
        <v>27.203065134099617</v>
      </c>
      <c r="H146" s="89">
        <v>28.897338403041825</v>
      </c>
      <c r="I146" s="89">
        <v>22.983870967741936</v>
      </c>
      <c r="J146" s="89">
        <v>21.59090909090909</v>
      </c>
      <c r="K146" s="89">
        <v>25.56053811659193</v>
      </c>
      <c r="L146" s="89">
        <v>29.739776951672862</v>
      </c>
      <c r="M146" s="89">
        <v>20.0836820083682</v>
      </c>
      <c r="N146" s="89">
        <v>15.277777777777779</v>
      </c>
      <c r="O146" s="89">
        <v>23.931623931623932</v>
      </c>
    </row>
    <row r="147" spans="1:15" ht="12.75">
      <c r="A147" s="10"/>
      <c r="B147" s="94" t="s">
        <v>69</v>
      </c>
      <c r="C147" s="89">
        <v>21.465968586387433</v>
      </c>
      <c r="D147" s="89">
        <v>24.277456647398843</v>
      </c>
      <c r="E147" s="89">
        <v>27.918781725888326</v>
      </c>
      <c r="F147" s="89">
        <v>27.93522267206478</v>
      </c>
      <c r="G147" s="89">
        <v>22.22222222222222</v>
      </c>
      <c r="H147" s="89">
        <v>17.870722433460077</v>
      </c>
      <c r="I147" s="89">
        <v>22.177419354838708</v>
      </c>
      <c r="J147" s="89">
        <v>20.075757575757574</v>
      </c>
      <c r="K147" s="89">
        <v>18.385650224215247</v>
      </c>
      <c r="L147" s="89">
        <v>11.895910780669144</v>
      </c>
      <c r="M147" s="89">
        <v>13.807531380753138</v>
      </c>
      <c r="N147" s="89">
        <v>19.90740740740741</v>
      </c>
      <c r="O147" s="89">
        <v>17.521367521367523</v>
      </c>
    </row>
    <row r="148" spans="1:14" ht="12.75">
      <c r="A148" s="18"/>
      <c r="B148" s="7"/>
      <c r="C148" s="34"/>
      <c r="D148" s="34"/>
      <c r="E148" s="34"/>
      <c r="F148" s="34"/>
      <c r="G148" s="34"/>
      <c r="H148" s="34"/>
      <c r="I148" s="34"/>
      <c r="J148" s="35"/>
      <c r="K148" s="35"/>
      <c r="L148" s="35"/>
      <c r="M148" s="35"/>
      <c r="N148" s="35"/>
    </row>
    <row r="149" spans="1:15" ht="13.5" thickBot="1">
      <c r="A149" s="100" t="s">
        <v>87</v>
      </c>
      <c r="B149" s="99"/>
      <c r="C149" s="95"/>
      <c r="D149" s="95"/>
      <c r="E149" s="95"/>
      <c r="F149" s="260">
        <v>53308</v>
      </c>
      <c r="G149" s="260">
        <v>53757</v>
      </c>
      <c r="H149" s="260">
        <v>53985</v>
      </c>
      <c r="I149" s="255">
        <v>54357</v>
      </c>
      <c r="J149" s="260">
        <v>54561</v>
      </c>
      <c r="K149" s="260">
        <v>54815</v>
      </c>
      <c r="L149" s="257">
        <v>54900</v>
      </c>
      <c r="M149" s="249">
        <v>54954</v>
      </c>
      <c r="N149" s="249">
        <v>54857</v>
      </c>
      <c r="O149">
        <v>54627</v>
      </c>
    </row>
    <row r="150" spans="1:15" ht="12.75">
      <c r="A150" s="10"/>
      <c r="B150" s="6" t="s">
        <v>9</v>
      </c>
      <c r="C150">
        <v>160</v>
      </c>
      <c r="D150">
        <v>142</v>
      </c>
      <c r="E150">
        <v>139</v>
      </c>
      <c r="F150">
        <v>153</v>
      </c>
      <c r="G150">
        <v>143</v>
      </c>
      <c r="H150">
        <v>148</v>
      </c>
      <c r="I150">
        <v>146</v>
      </c>
      <c r="J150">
        <v>125</v>
      </c>
      <c r="K150">
        <v>154</v>
      </c>
      <c r="L150">
        <v>144</v>
      </c>
      <c r="M150">
        <v>130</v>
      </c>
      <c r="N150">
        <v>120</v>
      </c>
      <c r="O150">
        <v>90</v>
      </c>
    </row>
    <row r="151" spans="1:15" ht="12.75">
      <c r="A151" s="10"/>
      <c r="B151" s="6" t="s">
        <v>15</v>
      </c>
      <c r="C151" s="70"/>
      <c r="D151" s="70"/>
      <c r="E151" s="70"/>
      <c r="F151" s="84">
        <v>287.01133038193143</v>
      </c>
      <c r="G151" s="84">
        <v>266.01186822181296</v>
      </c>
      <c r="H151" s="84">
        <v>274.1502269148838</v>
      </c>
      <c r="I151" s="85">
        <v>268.59466122118585</v>
      </c>
      <c r="J151" s="85">
        <v>229.10137277542566</v>
      </c>
      <c r="K151" s="85">
        <v>280.9449968074432</v>
      </c>
      <c r="L151" s="85">
        <v>262.2950819672131</v>
      </c>
      <c r="M151" s="85">
        <v>236.56148778978783</v>
      </c>
      <c r="N151" s="85">
        <v>218.75056966294184</v>
      </c>
      <c r="O151" s="85">
        <v>164.7536932286232</v>
      </c>
    </row>
    <row r="152" spans="1:15" ht="12.75">
      <c r="A152" s="10"/>
      <c r="B152" s="69" t="s">
        <v>23</v>
      </c>
      <c r="C152" s="70"/>
      <c r="D152" s="70"/>
      <c r="E152" s="70"/>
      <c r="F152" s="70"/>
      <c r="G152" s="70"/>
      <c r="H152" s="70"/>
      <c r="I152" s="71"/>
      <c r="J152" s="71"/>
      <c r="K152" s="71"/>
      <c r="L152" s="71"/>
      <c r="M152" s="71"/>
      <c r="N152" s="71"/>
      <c r="O152" s="71"/>
    </row>
    <row r="153" spans="1:15" ht="12.75">
      <c r="A153" s="10"/>
      <c r="B153" s="94" t="s">
        <v>71</v>
      </c>
      <c r="C153" s="89">
        <v>25</v>
      </c>
      <c r="D153" s="89">
        <v>28.169014084507044</v>
      </c>
      <c r="E153" s="89">
        <v>21.58273381294964</v>
      </c>
      <c r="F153" s="89">
        <v>24.836601307189543</v>
      </c>
      <c r="G153" s="89">
        <v>23.076923076923077</v>
      </c>
      <c r="H153" s="89">
        <v>18.243243243243242</v>
      </c>
      <c r="I153" s="89">
        <v>22.602739726027398</v>
      </c>
      <c r="J153" s="89">
        <v>19.2</v>
      </c>
      <c r="K153" s="89">
        <v>20.77922077922078</v>
      </c>
      <c r="L153" s="89">
        <v>16.666666666666668</v>
      </c>
      <c r="M153" s="89">
        <v>25.384615384615383</v>
      </c>
      <c r="N153" s="89">
        <v>25.833333333333332</v>
      </c>
      <c r="O153" s="89">
        <v>24.444444444444443</v>
      </c>
    </row>
    <row r="154" spans="1:15" ht="12.75">
      <c r="A154" s="10"/>
      <c r="B154" s="94" t="s">
        <v>72</v>
      </c>
      <c r="C154" s="89">
        <v>31.875</v>
      </c>
      <c r="D154" s="89">
        <v>27.464788732394368</v>
      </c>
      <c r="E154" s="89">
        <v>33.093525179856115</v>
      </c>
      <c r="F154" s="89">
        <v>21.568627450980394</v>
      </c>
      <c r="G154" s="89">
        <v>22.377622377622377</v>
      </c>
      <c r="H154" s="89">
        <v>29.054054054054053</v>
      </c>
      <c r="I154" s="89">
        <v>24.65753424657534</v>
      </c>
      <c r="J154" s="89">
        <v>26.4</v>
      </c>
      <c r="K154" s="89">
        <v>27.92207792207792</v>
      </c>
      <c r="L154" s="89">
        <v>25</v>
      </c>
      <c r="M154" s="89">
        <v>26.153846153846153</v>
      </c>
      <c r="N154" s="89">
        <v>30.833333333333332</v>
      </c>
      <c r="O154" s="89">
        <v>28.88888888888889</v>
      </c>
    </row>
    <row r="155" spans="1:15" ht="12.75">
      <c r="A155" s="10"/>
      <c r="B155" s="94" t="s">
        <v>70</v>
      </c>
      <c r="C155" s="89">
        <v>35</v>
      </c>
      <c r="D155" s="89">
        <v>30.985915492957748</v>
      </c>
      <c r="E155" s="89">
        <v>34.53237410071942</v>
      </c>
      <c r="F155" s="89">
        <v>41.830065359477125</v>
      </c>
      <c r="G155" s="89">
        <v>42.65734265734266</v>
      </c>
      <c r="H155" s="89">
        <v>37.83783783783784</v>
      </c>
      <c r="I155" s="89">
        <v>39.726027397260275</v>
      </c>
      <c r="J155" s="89">
        <v>42.4</v>
      </c>
      <c r="K155" s="89">
        <v>35.064935064935064</v>
      </c>
      <c r="L155" s="89">
        <v>38.19444444444444</v>
      </c>
      <c r="M155" s="89">
        <v>34.61538461538461</v>
      </c>
      <c r="N155" s="89">
        <v>27.5</v>
      </c>
      <c r="O155" s="89">
        <v>23.333333333333332</v>
      </c>
    </row>
    <row r="156" spans="1:15" ht="12.75">
      <c r="A156" s="10"/>
      <c r="B156" s="94" t="s">
        <v>69</v>
      </c>
      <c r="C156" s="89">
        <v>8.125</v>
      </c>
      <c r="D156" s="89">
        <v>13.380281690140846</v>
      </c>
      <c r="E156" s="89">
        <v>10.79136690647482</v>
      </c>
      <c r="F156" s="89">
        <v>11.764705882352942</v>
      </c>
      <c r="G156" s="89">
        <v>11.888111888111888</v>
      </c>
      <c r="H156" s="89">
        <v>14.864864864864865</v>
      </c>
      <c r="I156" s="89">
        <v>13.013698630136986</v>
      </c>
      <c r="J156" s="89">
        <v>12</v>
      </c>
      <c r="K156" s="89">
        <v>16.233766233766232</v>
      </c>
      <c r="L156" s="89">
        <v>20.13888888888889</v>
      </c>
      <c r="M156" s="89">
        <v>13.846153846153847</v>
      </c>
      <c r="N156" s="89">
        <v>15.833333333333334</v>
      </c>
      <c r="O156" s="89">
        <v>23.333333333333332</v>
      </c>
    </row>
    <row r="157" spans="1:14" ht="12.75">
      <c r="A157" s="18"/>
      <c r="B157" s="7"/>
      <c r="C157" s="34"/>
      <c r="D157" s="34"/>
      <c r="E157" s="34"/>
      <c r="F157" s="34"/>
      <c r="G157" s="34"/>
      <c r="H157" s="34"/>
      <c r="I157" s="34"/>
      <c r="J157" s="35"/>
      <c r="K157" s="35"/>
      <c r="L157" s="35"/>
      <c r="M157" s="35"/>
      <c r="N157" s="35"/>
    </row>
    <row r="158" spans="1:14" ht="12.75">
      <c r="A158" s="100" t="s">
        <v>98</v>
      </c>
      <c r="B158" s="99"/>
      <c r="C158" s="95"/>
      <c r="D158" s="95"/>
      <c r="E158" s="95"/>
      <c r="F158" s="95"/>
      <c r="G158" s="95"/>
      <c r="H158" s="95"/>
      <c r="I158" s="95"/>
      <c r="J158" s="95"/>
      <c r="K158" s="95"/>
      <c r="L158" s="95"/>
      <c r="M158" s="95"/>
      <c r="N158" s="95"/>
    </row>
    <row r="159" spans="1:15" ht="12.75">
      <c r="A159" s="10"/>
      <c r="B159" s="6" t="s">
        <v>9</v>
      </c>
      <c r="C159">
        <v>90</v>
      </c>
      <c r="D159">
        <v>29</v>
      </c>
      <c r="E159">
        <v>57</v>
      </c>
      <c r="F159">
        <v>53</v>
      </c>
      <c r="G159">
        <v>45</v>
      </c>
      <c r="H159">
        <v>31</v>
      </c>
      <c r="I159">
        <v>22</v>
      </c>
      <c r="J159">
        <v>17</v>
      </c>
      <c r="K159">
        <v>8</v>
      </c>
      <c r="L159">
        <v>9</v>
      </c>
      <c r="M159">
        <v>22</v>
      </c>
      <c r="N159">
        <v>5</v>
      </c>
      <c r="O159">
        <v>5</v>
      </c>
    </row>
    <row r="160" spans="1:15" ht="12.75">
      <c r="A160" s="10"/>
      <c r="B160" s="6" t="s">
        <v>15</v>
      </c>
      <c r="C160" s="70"/>
      <c r="D160" s="70"/>
      <c r="E160" s="70"/>
      <c r="F160" s="70"/>
      <c r="G160" s="70"/>
      <c r="H160" s="70"/>
      <c r="I160" s="71"/>
      <c r="J160" s="71"/>
      <c r="K160" s="71"/>
      <c r="L160" s="71"/>
      <c r="M160" s="71"/>
      <c r="N160" s="71"/>
      <c r="O160" s="71"/>
    </row>
    <row r="161" spans="1:15" ht="12.75">
      <c r="A161" s="10"/>
      <c r="B161" s="69" t="s">
        <v>23</v>
      </c>
      <c r="C161" s="70"/>
      <c r="D161" s="70"/>
      <c r="E161" s="70"/>
      <c r="F161" s="70"/>
      <c r="G161" s="70"/>
      <c r="H161" s="70"/>
      <c r="I161" s="71"/>
      <c r="J161" s="71"/>
      <c r="K161" s="71"/>
      <c r="L161" s="71"/>
      <c r="M161" s="71"/>
      <c r="N161" s="71"/>
      <c r="O161" s="71"/>
    </row>
    <row r="162" spans="1:15" ht="12.75">
      <c r="A162" s="10"/>
      <c r="B162" s="94" t="s">
        <v>71</v>
      </c>
      <c r="C162" s="89">
        <v>21.11111111111111</v>
      </c>
      <c r="D162" s="89">
        <v>17.24137931034483</v>
      </c>
      <c r="E162" s="89">
        <v>28.07017543859649</v>
      </c>
      <c r="F162" s="89">
        <v>37.735849056603776</v>
      </c>
      <c r="G162" s="89">
        <v>26.666666666666668</v>
      </c>
      <c r="H162" s="89">
        <v>12.903225806451612</v>
      </c>
      <c r="I162" s="89">
        <v>18.181818181818183</v>
      </c>
      <c r="J162" s="89">
        <v>5.882352941176471</v>
      </c>
      <c r="K162" s="89">
        <v>12.5</v>
      </c>
      <c r="L162" s="89">
        <v>11.11111111111111</v>
      </c>
      <c r="M162" s="89">
        <v>27.272727272727273</v>
      </c>
      <c r="N162" s="89">
        <v>20</v>
      </c>
      <c r="O162" s="89">
        <v>40</v>
      </c>
    </row>
    <row r="163" spans="1:15" ht="12.75">
      <c r="A163" s="10"/>
      <c r="B163" s="94" t="s">
        <v>72</v>
      </c>
      <c r="C163" s="89">
        <v>21.11111111111111</v>
      </c>
      <c r="D163" s="89">
        <v>13.793103448275861</v>
      </c>
      <c r="E163" s="89">
        <v>50.87719298245614</v>
      </c>
      <c r="F163" s="89">
        <v>33.9622641509434</v>
      </c>
      <c r="G163" s="89">
        <v>17.77777777777778</v>
      </c>
      <c r="H163" s="89">
        <v>45.16129032258065</v>
      </c>
      <c r="I163" s="89">
        <v>18.181818181818183</v>
      </c>
      <c r="J163" s="89">
        <v>52.94117647058823</v>
      </c>
      <c r="K163" s="89">
        <v>62.5</v>
      </c>
      <c r="L163" s="89">
        <v>33.333333333333336</v>
      </c>
      <c r="M163" s="89">
        <v>13.636363636363637</v>
      </c>
      <c r="N163" s="89">
        <v>40</v>
      </c>
      <c r="O163" s="89">
        <v>60</v>
      </c>
    </row>
    <row r="164" spans="1:15" ht="12.75">
      <c r="A164" s="10"/>
      <c r="B164" s="94" t="s">
        <v>70</v>
      </c>
      <c r="C164" s="89">
        <v>21.11111111111111</v>
      </c>
      <c r="D164" s="89">
        <v>10.344827586206897</v>
      </c>
      <c r="E164" s="89">
        <v>14.035087719298245</v>
      </c>
      <c r="F164" s="89">
        <v>20.754716981132077</v>
      </c>
      <c r="G164" s="89">
        <v>37.77777777777778</v>
      </c>
      <c r="H164" s="89">
        <v>19.35483870967742</v>
      </c>
      <c r="I164" s="89">
        <v>18.181818181818183</v>
      </c>
      <c r="J164" s="89">
        <v>23.529411764705884</v>
      </c>
      <c r="K164" s="89"/>
      <c r="L164" s="89">
        <v>11.11111111111111</v>
      </c>
      <c r="M164" s="89">
        <v>18.181818181818183</v>
      </c>
      <c r="N164" s="89">
        <v>0</v>
      </c>
      <c r="O164" s="89">
        <v>0</v>
      </c>
    </row>
    <row r="165" spans="1:15" ht="12.75">
      <c r="A165" s="10"/>
      <c r="B165" s="94" t="s">
        <v>69</v>
      </c>
      <c r="C165" s="89">
        <v>36.666666666666664</v>
      </c>
      <c r="D165" s="89">
        <v>58.62068965517241</v>
      </c>
      <c r="E165" s="89">
        <v>7.017543859649122</v>
      </c>
      <c r="F165" s="89">
        <v>7.547169811320755</v>
      </c>
      <c r="G165" s="89">
        <v>17.77777777777778</v>
      </c>
      <c r="H165" s="89">
        <v>22.580645161290324</v>
      </c>
      <c r="I165" s="89">
        <v>45.45454545454545</v>
      </c>
      <c r="J165" s="89">
        <v>17.647058823529413</v>
      </c>
      <c r="K165" s="89">
        <v>25</v>
      </c>
      <c r="L165" s="89">
        <v>44.44444444444444</v>
      </c>
      <c r="M165" s="89">
        <v>40.90909090909091</v>
      </c>
      <c r="N165" s="89">
        <v>40</v>
      </c>
      <c r="O165" s="89">
        <v>0</v>
      </c>
    </row>
    <row r="166" spans="1:14" ht="13.5" thickBot="1">
      <c r="A166" s="18"/>
      <c r="B166" s="7"/>
      <c r="C166" s="34"/>
      <c r="D166" s="34"/>
      <c r="E166" s="34"/>
      <c r="F166" s="34"/>
      <c r="G166" s="34"/>
      <c r="H166" s="34"/>
      <c r="I166" s="34"/>
      <c r="J166" s="35"/>
      <c r="K166" s="35"/>
      <c r="L166" s="35"/>
      <c r="M166" s="35"/>
      <c r="N166" s="35"/>
    </row>
    <row r="167" spans="1:15" ht="13.5" thickBot="1">
      <c r="A167" s="101" t="s">
        <v>89</v>
      </c>
      <c r="B167" s="99"/>
      <c r="C167" s="95"/>
      <c r="D167" s="95"/>
      <c r="E167" s="95"/>
      <c r="F167" s="231">
        <v>1335792</v>
      </c>
      <c r="G167" s="231">
        <v>1370306</v>
      </c>
      <c r="H167" s="231">
        <v>1392117</v>
      </c>
      <c r="I167" s="231">
        <v>1426109</v>
      </c>
      <c r="J167" s="231">
        <v>1446520</v>
      </c>
      <c r="K167" s="231">
        <v>1461979</v>
      </c>
      <c r="L167" s="262">
        <v>1470069</v>
      </c>
      <c r="M167" s="231">
        <v>1474449</v>
      </c>
      <c r="N167" s="231">
        <v>1472049</v>
      </c>
      <c r="O167">
        <v>1466818</v>
      </c>
    </row>
    <row r="168" spans="1:15" ht="12.75">
      <c r="A168" s="10"/>
      <c r="B168" s="6" t="s">
        <v>9</v>
      </c>
      <c r="C168" s="224">
        <v>3501</v>
      </c>
      <c r="D168" s="224">
        <v>3661</v>
      </c>
      <c r="E168" s="224">
        <v>3627</v>
      </c>
      <c r="F168" s="224">
        <v>3515</v>
      </c>
      <c r="G168" s="224">
        <v>3772</v>
      </c>
      <c r="H168" s="224">
        <v>3763</v>
      </c>
      <c r="I168" s="224">
        <v>3836</v>
      </c>
      <c r="J168" s="224">
        <v>3647</v>
      </c>
      <c r="K168" s="224">
        <v>3591</v>
      </c>
      <c r="L168" s="224">
        <v>3516</v>
      </c>
      <c r="M168" s="224">
        <v>3525</v>
      </c>
      <c r="N168" s="105">
        <v>3506</v>
      </c>
      <c r="O168" s="105">
        <v>3327</v>
      </c>
    </row>
    <row r="169" spans="1:15" ht="12.75">
      <c r="A169" s="10"/>
      <c r="B169" s="6" t="s">
        <v>15</v>
      </c>
      <c r="C169" s="84">
        <v>285.331</v>
      </c>
      <c r="D169" s="84">
        <v>288.4425990561206</v>
      </c>
      <c r="E169" s="84">
        <v>280.14341612767186</v>
      </c>
      <c r="F169" s="84">
        <v>263.13977026363386</v>
      </c>
      <c r="G169" s="84">
        <v>275.26698416266146</v>
      </c>
      <c r="H169" s="84">
        <v>270.3077399385253</v>
      </c>
      <c r="I169" s="85">
        <v>268.9836471125279</v>
      </c>
      <c r="J169" s="85">
        <v>252.1223349832702</v>
      </c>
      <c r="K169" s="85">
        <v>245.62596316362956</v>
      </c>
      <c r="L169" s="85">
        <v>239.17244700758943</v>
      </c>
      <c r="M169" s="85">
        <v>239.07235855563673</v>
      </c>
      <c r="N169" s="85">
        <v>238.17141956551717</v>
      </c>
      <c r="O169" s="85">
        <v>226.81750564828084</v>
      </c>
    </row>
    <row r="170" spans="1:15" ht="12.75">
      <c r="A170" s="10"/>
      <c r="B170" s="69" t="s">
        <v>23</v>
      </c>
      <c r="C170" s="70"/>
      <c r="D170" s="70"/>
      <c r="E170" s="70"/>
      <c r="F170" s="70"/>
      <c r="G170" s="70"/>
      <c r="H170" s="70"/>
      <c r="I170" s="71"/>
      <c r="J170" s="71"/>
      <c r="K170" s="71"/>
      <c r="L170" s="71"/>
      <c r="M170" s="71"/>
      <c r="N170" s="71"/>
      <c r="O170" s="71"/>
    </row>
    <row r="171" spans="1:15" ht="12.75">
      <c r="A171" s="10"/>
      <c r="B171" s="94" t="s">
        <v>71</v>
      </c>
      <c r="C171" s="89">
        <v>26.392459297343617</v>
      </c>
      <c r="D171" s="89">
        <v>23.68205408358372</v>
      </c>
      <c r="E171" s="89">
        <v>24.786324786324787</v>
      </c>
      <c r="F171" s="89">
        <v>24.836415362731152</v>
      </c>
      <c r="G171" s="89">
        <v>24.496288441145282</v>
      </c>
      <c r="H171" s="89">
        <v>22.2428913101249</v>
      </c>
      <c r="I171" s="89">
        <v>23.54014598540146</v>
      </c>
      <c r="J171" s="89">
        <v>22.621332602138743</v>
      </c>
      <c r="K171" s="89">
        <v>25.09050403787246</v>
      </c>
      <c r="L171" s="89">
        <v>23.265073947667805</v>
      </c>
      <c r="M171" s="89">
        <v>22.78014184397163</v>
      </c>
      <c r="N171" s="89">
        <v>23.78779235596121</v>
      </c>
      <c r="O171" s="89">
        <v>24.947400060114216</v>
      </c>
    </row>
    <row r="172" spans="1:15" ht="12.75">
      <c r="A172" s="10"/>
      <c r="B172" s="94" t="s">
        <v>72</v>
      </c>
      <c r="C172" s="89">
        <v>31.819480148528992</v>
      </c>
      <c r="D172" s="89">
        <v>37.3941546025676</v>
      </c>
      <c r="E172" s="89">
        <v>38.240970499035015</v>
      </c>
      <c r="F172" s="89">
        <v>35.33428165007113</v>
      </c>
      <c r="G172" s="89">
        <v>29.825026511134677</v>
      </c>
      <c r="H172" s="89">
        <v>32.952431570555405</v>
      </c>
      <c r="I172" s="89">
        <v>30.89155370177268</v>
      </c>
      <c r="J172" s="89">
        <v>33.534411845352345</v>
      </c>
      <c r="K172" s="89">
        <v>32.05235310498468</v>
      </c>
      <c r="L172" s="89">
        <v>33.5608646188851</v>
      </c>
      <c r="M172" s="89">
        <v>36.226950354609926</v>
      </c>
      <c r="N172" s="89">
        <v>37.19338277239019</v>
      </c>
      <c r="O172" s="89">
        <v>35.07664562669071</v>
      </c>
    </row>
    <row r="173" spans="1:15" ht="12.75">
      <c r="A173" s="10"/>
      <c r="B173" s="94" t="s">
        <v>70</v>
      </c>
      <c r="C173" s="89">
        <v>29.591545272779207</v>
      </c>
      <c r="D173" s="89">
        <v>25.81261950286807</v>
      </c>
      <c r="E173" s="89">
        <v>24.758753791011856</v>
      </c>
      <c r="F173" s="89">
        <v>26.116642958748223</v>
      </c>
      <c r="G173" s="89">
        <v>30.75291622481442</v>
      </c>
      <c r="H173" s="89">
        <v>30.826468243422802</v>
      </c>
      <c r="I173" s="89">
        <v>29.796663190823775</v>
      </c>
      <c r="J173" s="89">
        <v>26.816561557444476</v>
      </c>
      <c r="K173" s="89">
        <v>28.07017543859649</v>
      </c>
      <c r="L173" s="89">
        <v>27.616609783845277</v>
      </c>
      <c r="M173" s="89">
        <v>25.617021276595743</v>
      </c>
      <c r="N173" s="89">
        <v>24.044495151169425</v>
      </c>
      <c r="O173" s="89">
        <v>22.633002705139766</v>
      </c>
    </row>
    <row r="174" spans="1:15" ht="12.75">
      <c r="A174" s="10"/>
      <c r="B174" s="94" t="s">
        <v>69</v>
      </c>
      <c r="C174" s="89">
        <v>12.196515281348185</v>
      </c>
      <c r="D174" s="89">
        <v>13.111171810980606</v>
      </c>
      <c r="E174" s="89">
        <v>12.213950923628342</v>
      </c>
      <c r="F174" s="89">
        <v>13.712660028449502</v>
      </c>
      <c r="G174" s="89">
        <v>14.92576882290562</v>
      </c>
      <c r="H174" s="89">
        <v>13.978208875896891</v>
      </c>
      <c r="I174" s="89">
        <v>15.771637122002085</v>
      </c>
      <c r="J174" s="89">
        <v>17.027693995064435</v>
      </c>
      <c r="K174" s="89">
        <v>14.786967418546366</v>
      </c>
      <c r="L174" s="89">
        <v>15.55745164960182</v>
      </c>
      <c r="M174" s="89">
        <v>15.375886524822695</v>
      </c>
      <c r="N174" s="89">
        <v>14.97432972047918</v>
      </c>
      <c r="O174" s="89">
        <v>17.342951608055305</v>
      </c>
    </row>
    <row r="175" spans="1:14" ht="12.75">
      <c r="A175" s="102"/>
      <c r="B175" s="7"/>
      <c r="C175" s="33"/>
      <c r="D175" s="34"/>
      <c r="E175" s="34"/>
      <c r="F175" s="34"/>
      <c r="G175" s="34"/>
      <c r="H175" s="34"/>
      <c r="I175" s="34"/>
      <c r="J175" s="34"/>
      <c r="K175" s="35"/>
      <c r="L175" s="35"/>
      <c r="M175" s="35"/>
      <c r="N175" s="35"/>
    </row>
    <row r="176" spans="1:16" ht="12.75">
      <c r="A176" s="100" t="s">
        <v>79</v>
      </c>
      <c r="B176" s="99"/>
      <c r="C176" s="95"/>
      <c r="D176" s="95"/>
      <c r="E176" s="95"/>
      <c r="F176">
        <f>+F77</f>
        <v>231925</v>
      </c>
      <c r="G176">
        <f aca="true" t="shared" si="3" ref="G176:N176">+G77</f>
        <v>237663</v>
      </c>
      <c r="H176">
        <f t="shared" si="3"/>
        <v>242895</v>
      </c>
      <c r="I176">
        <f t="shared" si="3"/>
        <v>247782</v>
      </c>
      <c r="J176">
        <f t="shared" si="3"/>
        <v>251631</v>
      </c>
      <c r="K176">
        <f t="shared" si="3"/>
        <v>255078</v>
      </c>
      <c r="L176">
        <f t="shared" si="3"/>
        <v>257672</v>
      </c>
      <c r="M176">
        <f t="shared" si="3"/>
        <v>257865</v>
      </c>
      <c r="N176">
        <f t="shared" si="3"/>
        <v>256725</v>
      </c>
      <c r="O176">
        <f>+O77</f>
        <v>257856</v>
      </c>
      <c r="P176">
        <f>SUM(F176:O176)</f>
        <v>2497092</v>
      </c>
    </row>
    <row r="177" spans="1:16" ht="12.75">
      <c r="A177" s="10"/>
      <c r="B177" s="6" t="s">
        <v>9</v>
      </c>
      <c r="F177">
        <f>+F78</f>
        <v>492</v>
      </c>
      <c r="G177">
        <f aca="true" t="shared" si="4" ref="G177:N177">+G78</f>
        <v>565</v>
      </c>
      <c r="H177">
        <f t="shared" si="4"/>
        <v>511</v>
      </c>
      <c r="I177">
        <f t="shared" si="4"/>
        <v>615</v>
      </c>
      <c r="J177">
        <f t="shared" si="4"/>
        <v>511</v>
      </c>
      <c r="K177">
        <f t="shared" si="4"/>
        <v>470</v>
      </c>
      <c r="L177">
        <f t="shared" si="4"/>
        <v>459</v>
      </c>
      <c r="M177">
        <f t="shared" si="4"/>
        <v>482</v>
      </c>
      <c r="N177">
        <f t="shared" si="4"/>
        <v>498</v>
      </c>
      <c r="O177">
        <f>+O78</f>
        <v>458</v>
      </c>
      <c r="P177">
        <f>SUM(F177:O177)</f>
        <v>5061</v>
      </c>
    </row>
    <row r="178" spans="1:16" ht="12.75">
      <c r="A178" s="10"/>
      <c r="B178" s="6" t="s">
        <v>15</v>
      </c>
      <c r="C178" s="70"/>
      <c r="D178" s="70"/>
      <c r="E178" s="70"/>
      <c r="F178" s="89">
        <f>+F79</f>
        <v>212.13754446480544</v>
      </c>
      <c r="G178" s="89">
        <f aca="true" t="shared" si="5" ref="G178:N178">+G79</f>
        <v>237.73157790653153</v>
      </c>
      <c r="H178" s="89">
        <f t="shared" si="5"/>
        <v>210.3789703369769</v>
      </c>
      <c r="I178" s="89">
        <f t="shared" si="5"/>
        <v>248.20204857495702</v>
      </c>
      <c r="J178" s="89">
        <f t="shared" si="5"/>
        <v>203.07513780098637</v>
      </c>
      <c r="K178" s="89">
        <f t="shared" si="5"/>
        <v>184.2573644140224</v>
      </c>
      <c r="L178" s="89">
        <f t="shared" si="5"/>
        <v>178.1334409637058</v>
      </c>
      <c r="M178" s="89">
        <f t="shared" si="5"/>
        <v>186.9195121478293</v>
      </c>
      <c r="N178" s="89">
        <f t="shared" si="5"/>
        <v>193.98188723342096</v>
      </c>
      <c r="O178" s="89">
        <f>+O79</f>
        <v>177.61851576073468</v>
      </c>
      <c r="P178" s="89">
        <f>+P177*100000/P176</f>
        <v>202.67575243523265</v>
      </c>
    </row>
    <row r="179" spans="1:15" ht="12.75">
      <c r="A179" s="10"/>
      <c r="B179" s="69" t="s">
        <v>23</v>
      </c>
      <c r="C179" s="70"/>
      <c r="D179" s="70"/>
      <c r="E179" s="70"/>
      <c r="F179" s="70"/>
      <c r="G179" s="70"/>
      <c r="H179" s="70"/>
      <c r="I179" s="70"/>
      <c r="J179" s="70"/>
      <c r="K179" s="70"/>
      <c r="L179" s="70"/>
      <c r="M179" s="70"/>
      <c r="N179" s="70"/>
      <c r="O179" s="70"/>
    </row>
    <row r="180" spans="1:16" ht="12.75">
      <c r="A180" s="10" t="s">
        <v>186</v>
      </c>
      <c r="B180" s="94" t="s">
        <v>71</v>
      </c>
      <c r="C180" s="84"/>
      <c r="D180" s="84"/>
      <c r="E180" s="84"/>
      <c r="F180" s="84">
        <f>+F81*F$78/100</f>
        <v>140</v>
      </c>
      <c r="G180" s="84">
        <f aca="true" t="shared" si="6" ref="G180:N180">+G81*G$78/100</f>
        <v>179</v>
      </c>
      <c r="H180" s="84">
        <f t="shared" si="6"/>
        <v>156</v>
      </c>
      <c r="I180" s="84">
        <f t="shared" si="6"/>
        <v>168</v>
      </c>
      <c r="J180" s="84">
        <f t="shared" si="6"/>
        <v>129</v>
      </c>
      <c r="K180" s="84">
        <f t="shared" si="6"/>
        <v>149</v>
      </c>
      <c r="L180" s="84">
        <f t="shared" si="6"/>
        <v>129</v>
      </c>
      <c r="M180" s="84">
        <f t="shared" si="6"/>
        <v>105</v>
      </c>
      <c r="N180" s="84">
        <f t="shared" si="6"/>
        <v>146</v>
      </c>
      <c r="O180" s="84">
        <f>+O81*O$78/100</f>
        <v>154.99999999999997</v>
      </c>
      <c r="P180" s="291">
        <f>SUM(F180:O180)</f>
        <v>1456</v>
      </c>
    </row>
    <row r="181" spans="1:16" ht="12.75">
      <c r="A181" s="10" t="s">
        <v>186</v>
      </c>
      <c r="B181" s="94" t="s">
        <v>72</v>
      </c>
      <c r="C181" s="84"/>
      <c r="D181" s="84"/>
      <c r="E181" s="84"/>
      <c r="F181" s="84">
        <f aca="true" t="shared" si="7" ref="F181:N183">+F82*F$78/100</f>
        <v>169</v>
      </c>
      <c r="G181" s="84">
        <f t="shared" si="7"/>
        <v>152</v>
      </c>
      <c r="H181" s="84">
        <f t="shared" si="7"/>
        <v>158</v>
      </c>
      <c r="I181" s="84">
        <f t="shared" si="7"/>
        <v>205</v>
      </c>
      <c r="J181" s="84">
        <f t="shared" si="7"/>
        <v>169</v>
      </c>
      <c r="K181" s="84">
        <f t="shared" si="7"/>
        <v>133</v>
      </c>
      <c r="L181" s="84">
        <f t="shared" si="7"/>
        <v>140</v>
      </c>
      <c r="M181" s="84">
        <f t="shared" si="7"/>
        <v>192</v>
      </c>
      <c r="N181" s="84">
        <f t="shared" si="7"/>
        <v>184</v>
      </c>
      <c r="O181" s="84">
        <f>+O82*O$78/100</f>
        <v>161</v>
      </c>
      <c r="P181" s="291">
        <f>SUM(F181:O181)</f>
        <v>1663</v>
      </c>
    </row>
    <row r="182" spans="1:16" ht="12.75">
      <c r="A182" s="10" t="s">
        <v>186</v>
      </c>
      <c r="B182" s="94" t="s">
        <v>70</v>
      </c>
      <c r="C182" s="84"/>
      <c r="D182" s="84"/>
      <c r="E182" s="84"/>
      <c r="F182" s="84">
        <f t="shared" si="7"/>
        <v>142</v>
      </c>
      <c r="G182" s="84">
        <f t="shared" si="7"/>
        <v>160</v>
      </c>
      <c r="H182" s="84">
        <f t="shared" si="7"/>
        <v>144</v>
      </c>
      <c r="I182" s="84">
        <f t="shared" si="7"/>
        <v>174</v>
      </c>
      <c r="J182" s="84">
        <f t="shared" si="7"/>
        <v>132</v>
      </c>
      <c r="K182" s="84">
        <f t="shared" si="7"/>
        <v>131</v>
      </c>
      <c r="L182" s="84">
        <f t="shared" si="7"/>
        <v>125</v>
      </c>
      <c r="M182" s="84">
        <f t="shared" si="7"/>
        <v>125</v>
      </c>
      <c r="N182" s="84">
        <f t="shared" si="7"/>
        <v>135</v>
      </c>
      <c r="O182" s="84">
        <f>+O83*O$78/100</f>
        <v>109</v>
      </c>
      <c r="P182" s="291">
        <f>SUM(F182:O182)</f>
        <v>1377</v>
      </c>
    </row>
    <row r="183" spans="1:16" ht="12.75">
      <c r="A183" s="10" t="s">
        <v>186</v>
      </c>
      <c r="B183" s="94" t="s">
        <v>69</v>
      </c>
      <c r="C183" s="84"/>
      <c r="D183" s="84"/>
      <c r="E183" s="84"/>
      <c r="F183" s="84">
        <f t="shared" si="7"/>
        <v>41</v>
      </c>
      <c r="G183" s="84">
        <f t="shared" si="7"/>
        <v>74.00000000000001</v>
      </c>
      <c r="H183" s="84">
        <f t="shared" si="7"/>
        <v>53</v>
      </c>
      <c r="I183" s="84">
        <f t="shared" si="7"/>
        <v>68</v>
      </c>
      <c r="J183" s="84">
        <f t="shared" si="7"/>
        <v>81</v>
      </c>
      <c r="K183" s="84">
        <f t="shared" si="7"/>
        <v>57</v>
      </c>
      <c r="L183" s="84">
        <f t="shared" si="7"/>
        <v>65</v>
      </c>
      <c r="M183" s="84">
        <f t="shared" si="7"/>
        <v>60</v>
      </c>
      <c r="N183" s="84">
        <f t="shared" si="7"/>
        <v>33</v>
      </c>
      <c r="O183" s="84">
        <f>+O84*O$78/100</f>
        <v>33</v>
      </c>
      <c r="P183" s="291">
        <f>SUM(F183:O183)</f>
        <v>565</v>
      </c>
    </row>
    <row r="184" spans="1:16" ht="12.75">
      <c r="A184" s="10" t="s">
        <v>187</v>
      </c>
      <c r="B184" s="94" t="s">
        <v>71</v>
      </c>
      <c r="C184" s="84"/>
      <c r="D184" s="84"/>
      <c r="E184" s="84"/>
      <c r="F184" s="84">
        <f>+F180*100000/F$176</f>
        <v>60.364341920879596</v>
      </c>
      <c r="G184" s="84">
        <f aca="true" t="shared" si="8" ref="G184:N184">+G180*100000/G$176</f>
        <v>75.3167299916268</v>
      </c>
      <c r="H184" s="84">
        <f t="shared" si="8"/>
        <v>64.22528252948806</v>
      </c>
      <c r="I184" s="84">
        <f t="shared" si="8"/>
        <v>67.80153522047607</v>
      </c>
      <c r="J184" s="84">
        <f t="shared" si="8"/>
        <v>51.26554359359538</v>
      </c>
      <c r="K184" s="84">
        <f t="shared" si="8"/>
        <v>58.413504888700714</v>
      </c>
      <c r="L184" s="84">
        <f t="shared" si="8"/>
        <v>50.06364680679313</v>
      </c>
      <c r="M184" s="84">
        <f t="shared" si="8"/>
        <v>40.71898086207899</v>
      </c>
      <c r="N184" s="84">
        <f t="shared" si="8"/>
        <v>56.87019183951699</v>
      </c>
      <c r="O184" s="84">
        <f aca="true" t="shared" si="9" ref="O184:P187">+O180*100000/O$176</f>
        <v>60.11106974435342</v>
      </c>
      <c r="P184" s="84">
        <f t="shared" si="9"/>
        <v>58.30782366048187</v>
      </c>
    </row>
    <row r="185" spans="1:16" ht="12.75">
      <c r="A185" s="10" t="s">
        <v>187</v>
      </c>
      <c r="B185" s="94" t="s">
        <v>72</v>
      </c>
      <c r="C185" s="84"/>
      <c r="D185" s="84"/>
      <c r="E185" s="84"/>
      <c r="F185" s="84">
        <f aca="true" t="shared" si="10" ref="F185:N187">+F181*100000/F$176</f>
        <v>72.86838417591893</v>
      </c>
      <c r="G185" s="84">
        <f t="shared" si="10"/>
        <v>63.95610591467751</v>
      </c>
      <c r="H185" s="84">
        <f t="shared" si="10"/>
        <v>65.04868358755841</v>
      </c>
      <c r="I185" s="84">
        <f t="shared" si="10"/>
        <v>82.73401619165234</v>
      </c>
      <c r="J185" s="84">
        <f t="shared" si="10"/>
        <v>67.16183618075674</v>
      </c>
      <c r="K185" s="84">
        <f t="shared" si="10"/>
        <v>52.14091375971272</v>
      </c>
      <c r="L185" s="84">
        <f t="shared" si="10"/>
        <v>54.33263994535689</v>
      </c>
      <c r="M185" s="84">
        <f t="shared" si="10"/>
        <v>74.45756500494444</v>
      </c>
      <c r="N185" s="84">
        <f t="shared" si="10"/>
        <v>71.672022592268</v>
      </c>
      <c r="O185" s="84">
        <f t="shared" si="9"/>
        <v>62.4379498634897</v>
      </c>
      <c r="P185" s="84">
        <f t="shared" si="9"/>
        <v>66.59746617265203</v>
      </c>
    </row>
    <row r="186" spans="1:16" ht="12.75">
      <c r="A186" s="10" t="s">
        <v>187</v>
      </c>
      <c r="B186" s="94" t="s">
        <v>70</v>
      </c>
      <c r="C186" s="84"/>
      <c r="D186" s="84"/>
      <c r="E186" s="84"/>
      <c r="F186" s="84">
        <f t="shared" si="10"/>
        <v>61.22668966260645</v>
      </c>
      <c r="G186" s="84">
        <f t="shared" si="10"/>
        <v>67.3222167522921</v>
      </c>
      <c r="H186" s="84">
        <f t="shared" si="10"/>
        <v>59.28487618106589</v>
      </c>
      <c r="I186" s="84">
        <f t="shared" si="10"/>
        <v>70.22301862120734</v>
      </c>
      <c r="J186" s="84">
        <f t="shared" si="10"/>
        <v>52.45776553763248</v>
      </c>
      <c r="K186" s="84">
        <f t="shared" si="10"/>
        <v>51.35683986858922</v>
      </c>
      <c r="L186" s="84">
        <f t="shared" si="10"/>
        <v>48.51128566549722</v>
      </c>
      <c r="M186" s="84">
        <f t="shared" si="10"/>
        <v>48.474977216760706</v>
      </c>
      <c r="N186" s="84">
        <f t="shared" si="10"/>
        <v>52.58545135845749</v>
      </c>
      <c r="O186" s="84">
        <f t="shared" si="9"/>
        <v>42.271655497642094</v>
      </c>
      <c r="P186" s="84">
        <f t="shared" si="9"/>
        <v>55.14414366791452</v>
      </c>
    </row>
    <row r="187" spans="1:16" ht="12.75">
      <c r="A187" s="10" t="s">
        <v>187</v>
      </c>
      <c r="B187" s="94" t="s">
        <v>69</v>
      </c>
      <c r="C187" s="84"/>
      <c r="D187" s="84"/>
      <c r="E187" s="84"/>
      <c r="F187" s="84">
        <f t="shared" si="10"/>
        <v>17.678128705400454</v>
      </c>
      <c r="G187" s="84">
        <f t="shared" si="10"/>
        <v>31.136525247935108</v>
      </c>
      <c r="H187" s="84">
        <f t="shared" si="10"/>
        <v>21.82012803886453</v>
      </c>
      <c r="I187" s="84">
        <f t="shared" si="10"/>
        <v>27.443478541621264</v>
      </c>
      <c r="J187" s="84">
        <f t="shared" si="10"/>
        <v>32.18999248900175</v>
      </c>
      <c r="K187" s="84">
        <f t="shared" si="10"/>
        <v>22.346105897019736</v>
      </c>
      <c r="L187" s="84">
        <f t="shared" si="10"/>
        <v>25.225868546058557</v>
      </c>
      <c r="M187" s="84">
        <f t="shared" si="10"/>
        <v>23.26798906404514</v>
      </c>
      <c r="N187" s="84">
        <f t="shared" si="10"/>
        <v>12.8542214431785</v>
      </c>
      <c r="O187" s="84">
        <f t="shared" si="9"/>
        <v>12.797840655249441</v>
      </c>
      <c r="P187" s="84">
        <f t="shared" si="9"/>
        <v>22.626318934184244</v>
      </c>
    </row>
    <row r="188" spans="1:16" ht="12.75">
      <c r="A188" s="18"/>
      <c r="B188" s="7"/>
      <c r="C188" s="34"/>
      <c r="D188" s="34"/>
      <c r="E188" s="34"/>
      <c r="F188" s="34">
        <f>SUM(F184:F187)</f>
        <v>212.13754446480544</v>
      </c>
      <c r="G188" s="34">
        <f aca="true" t="shared" si="11" ref="G188:O188">SUM(G184:G187)</f>
        <v>237.7315779065315</v>
      </c>
      <c r="H188" s="34">
        <f t="shared" si="11"/>
        <v>210.37897033697692</v>
      </c>
      <c r="I188" s="34">
        <f t="shared" si="11"/>
        <v>248.20204857495705</v>
      </c>
      <c r="J188" s="34">
        <f t="shared" si="11"/>
        <v>203.07513780098637</v>
      </c>
      <c r="K188" s="34">
        <f t="shared" si="11"/>
        <v>184.25736441402236</v>
      </c>
      <c r="L188" s="34">
        <f t="shared" si="11"/>
        <v>178.1334409637058</v>
      </c>
      <c r="M188" s="34">
        <f t="shared" si="11"/>
        <v>186.91951214782927</v>
      </c>
      <c r="N188" s="34">
        <f t="shared" si="11"/>
        <v>193.98188723342096</v>
      </c>
      <c r="O188" s="34">
        <f t="shared" si="11"/>
        <v>177.61851576073465</v>
      </c>
      <c r="P188" s="84">
        <f>SUM(P184:P187)</f>
        <v>202.67575243523268</v>
      </c>
    </row>
    <row r="189" spans="1:16" ht="12.75">
      <c r="A189" s="100" t="s">
        <v>80</v>
      </c>
      <c r="B189" s="99"/>
      <c r="C189" s="95"/>
      <c r="D189" s="95"/>
      <c r="E189" s="95"/>
      <c r="F189" s="255">
        <f>+F86</f>
        <v>264407</v>
      </c>
      <c r="G189" s="255">
        <f aca="true" t="shared" si="12" ref="G189:N189">+G86</f>
        <v>272065</v>
      </c>
      <c r="H189" s="255">
        <f t="shared" si="12"/>
        <v>273258</v>
      </c>
      <c r="I189" s="255">
        <f t="shared" si="12"/>
        <v>279416</v>
      </c>
      <c r="J189" s="255">
        <f t="shared" si="12"/>
        <v>282602</v>
      </c>
      <c r="K189" s="255">
        <f t="shared" si="12"/>
        <v>286025</v>
      </c>
      <c r="L189" s="255">
        <f t="shared" si="12"/>
        <v>287980</v>
      </c>
      <c r="M189" s="255">
        <f t="shared" si="12"/>
        <v>290108</v>
      </c>
      <c r="N189" s="255">
        <f t="shared" si="12"/>
        <v>292134</v>
      </c>
      <c r="O189" s="255">
        <f>+O86</f>
        <v>287352</v>
      </c>
      <c r="P189" s="224">
        <f>SUM(F189:O189)</f>
        <v>2815347</v>
      </c>
    </row>
    <row r="190" spans="1:16" ht="12.75">
      <c r="A190" s="10"/>
      <c r="B190" s="6" t="s">
        <v>9</v>
      </c>
      <c r="F190" s="255">
        <f>+F87</f>
        <v>645</v>
      </c>
      <c r="G190" s="255">
        <f aca="true" t="shared" si="13" ref="G190:N190">+G87</f>
        <v>659</v>
      </c>
      <c r="H190" s="255">
        <f t="shared" si="13"/>
        <v>740</v>
      </c>
      <c r="I190" s="255">
        <f t="shared" si="13"/>
        <v>707</v>
      </c>
      <c r="J190" s="255">
        <f t="shared" si="13"/>
        <v>713</v>
      </c>
      <c r="K190" s="255">
        <f t="shared" si="13"/>
        <v>690</v>
      </c>
      <c r="L190" s="255">
        <f t="shared" si="13"/>
        <v>676</v>
      </c>
      <c r="M190" s="255">
        <f t="shared" si="13"/>
        <v>671</v>
      </c>
      <c r="N190" s="255">
        <f t="shared" si="13"/>
        <v>716</v>
      </c>
      <c r="O190" s="255">
        <f>+O87</f>
        <v>703</v>
      </c>
      <c r="P190" s="224">
        <f>SUM(F190:O190)</f>
        <v>6920</v>
      </c>
    </row>
    <row r="191" spans="1:16" ht="12.75">
      <c r="A191" s="10"/>
      <c r="B191" s="6" t="s">
        <v>15</v>
      </c>
      <c r="C191" s="70"/>
      <c r="D191" s="70"/>
      <c r="E191" s="70"/>
      <c r="F191" s="89">
        <f>+F190*100000/F189</f>
        <v>243.94210440722068</v>
      </c>
      <c r="G191" s="89">
        <f aca="true" t="shared" si="14" ref="G191:O191">+G190*100000/G189</f>
        <v>242.22152794368992</v>
      </c>
      <c r="H191" s="89">
        <f t="shared" si="14"/>
        <v>270.80634418754437</v>
      </c>
      <c r="I191" s="89">
        <f t="shared" si="14"/>
        <v>253.02774357946575</v>
      </c>
      <c r="J191" s="89">
        <f t="shared" si="14"/>
        <v>252.2982852209114</v>
      </c>
      <c r="K191" s="89">
        <f t="shared" si="14"/>
        <v>241.2376540512193</v>
      </c>
      <c r="L191" s="89">
        <f t="shared" si="14"/>
        <v>234.73852350857698</v>
      </c>
      <c r="M191" s="89">
        <f t="shared" si="14"/>
        <v>231.29317357673693</v>
      </c>
      <c r="N191" s="89">
        <f t="shared" si="14"/>
        <v>245.0930052647073</v>
      </c>
      <c r="O191" s="89">
        <f t="shared" si="14"/>
        <v>244.6476795010997</v>
      </c>
      <c r="P191" s="89">
        <f>+P190*100000/P189</f>
        <v>245.7956337176199</v>
      </c>
    </row>
    <row r="192" spans="1:15" ht="12.75">
      <c r="A192" s="10"/>
      <c r="B192" s="69" t="s">
        <v>23</v>
      </c>
      <c r="C192" s="70"/>
      <c r="D192" s="70"/>
      <c r="E192" s="70"/>
      <c r="F192" s="70"/>
      <c r="G192" s="70"/>
      <c r="H192" s="70"/>
      <c r="I192" s="70"/>
      <c r="J192" s="70"/>
      <c r="K192" s="70"/>
      <c r="L192" s="70"/>
      <c r="M192" s="70"/>
      <c r="N192" s="70"/>
      <c r="O192" s="70"/>
    </row>
    <row r="193" spans="1:16" ht="12.75">
      <c r="A193" s="10"/>
      <c r="B193" s="94" t="s">
        <v>71</v>
      </c>
      <c r="C193" s="84"/>
      <c r="D193" s="84"/>
      <c r="E193" s="84"/>
      <c r="F193" s="84">
        <f>+F90*F$87/100</f>
        <v>179</v>
      </c>
      <c r="G193" s="84">
        <f aca="true" t="shared" si="15" ref="G193:N193">+G90*G$87/100</f>
        <v>164</v>
      </c>
      <c r="H193" s="84">
        <f t="shared" si="15"/>
        <v>162</v>
      </c>
      <c r="I193" s="84">
        <f t="shared" si="15"/>
        <v>198</v>
      </c>
      <c r="J193" s="84">
        <f t="shared" si="15"/>
        <v>192</v>
      </c>
      <c r="K193" s="84">
        <f t="shared" si="15"/>
        <v>221.99999999999997</v>
      </c>
      <c r="L193" s="84">
        <f t="shared" si="15"/>
        <v>195</v>
      </c>
      <c r="M193" s="84">
        <f t="shared" si="15"/>
        <v>220</v>
      </c>
      <c r="N193" s="84">
        <f t="shared" si="15"/>
        <v>201</v>
      </c>
      <c r="O193" s="84">
        <f>+O90*O$87/100</f>
        <v>186</v>
      </c>
      <c r="P193" s="291">
        <f>SUM(F193:O193)</f>
        <v>1919</v>
      </c>
    </row>
    <row r="194" spans="1:16" ht="12.75">
      <c r="A194" s="10"/>
      <c r="B194" s="94" t="s">
        <v>72</v>
      </c>
      <c r="C194" s="84"/>
      <c r="D194" s="84"/>
      <c r="E194" s="84"/>
      <c r="F194" s="84">
        <f aca="true" t="shared" si="16" ref="F194:N196">+F91*F$87/100</f>
        <v>216</v>
      </c>
      <c r="G194" s="84">
        <f t="shared" si="16"/>
        <v>188</v>
      </c>
      <c r="H194" s="84">
        <f t="shared" si="16"/>
        <v>273.99999999999994</v>
      </c>
      <c r="I194" s="84">
        <f t="shared" si="16"/>
        <v>193</v>
      </c>
      <c r="J194" s="84">
        <f t="shared" si="16"/>
        <v>269</v>
      </c>
      <c r="K194" s="84">
        <f t="shared" si="16"/>
        <v>199</v>
      </c>
      <c r="L194" s="84">
        <f t="shared" si="16"/>
        <v>214</v>
      </c>
      <c r="M194" s="84">
        <f t="shared" si="16"/>
        <v>246</v>
      </c>
      <c r="N194" s="84">
        <f t="shared" si="16"/>
        <v>269.99999999999994</v>
      </c>
      <c r="O194" s="84">
        <f>+O91*O$87/100</f>
        <v>298</v>
      </c>
      <c r="P194" s="291">
        <f>SUM(F194:O194)</f>
        <v>2367</v>
      </c>
    </row>
    <row r="195" spans="1:16" ht="12.75">
      <c r="A195" s="10"/>
      <c r="B195" s="94" t="s">
        <v>70</v>
      </c>
      <c r="C195" s="84"/>
      <c r="D195" s="84"/>
      <c r="E195" s="84"/>
      <c r="F195" s="84">
        <f t="shared" si="16"/>
        <v>190</v>
      </c>
      <c r="G195" s="84">
        <f t="shared" si="16"/>
        <v>222</v>
      </c>
      <c r="H195" s="84">
        <f t="shared" si="16"/>
        <v>202</v>
      </c>
      <c r="I195" s="84">
        <f t="shared" si="16"/>
        <v>218</v>
      </c>
      <c r="J195" s="84">
        <f t="shared" si="16"/>
        <v>147</v>
      </c>
      <c r="K195" s="84">
        <f t="shared" si="16"/>
        <v>176</v>
      </c>
      <c r="L195" s="84">
        <f t="shared" si="16"/>
        <v>166</v>
      </c>
      <c r="M195" s="84">
        <f t="shared" si="16"/>
        <v>121</v>
      </c>
      <c r="N195" s="84">
        <f t="shared" si="16"/>
        <v>113</v>
      </c>
      <c r="O195" s="84">
        <f>+O92*O$87/100</f>
        <v>95</v>
      </c>
      <c r="P195" s="291">
        <f>SUM(F195:O195)</f>
        <v>1650</v>
      </c>
    </row>
    <row r="196" spans="1:16" ht="12.75">
      <c r="A196" s="10"/>
      <c r="B196" s="94" t="s">
        <v>69</v>
      </c>
      <c r="C196" s="84"/>
      <c r="D196" s="84"/>
      <c r="E196" s="84"/>
      <c r="F196" s="84">
        <f t="shared" si="16"/>
        <v>60</v>
      </c>
      <c r="G196" s="84">
        <f t="shared" si="16"/>
        <v>85</v>
      </c>
      <c r="H196" s="84">
        <f t="shared" si="16"/>
        <v>102</v>
      </c>
      <c r="I196" s="84">
        <f t="shared" si="16"/>
        <v>98</v>
      </c>
      <c r="J196" s="84">
        <f t="shared" si="16"/>
        <v>105</v>
      </c>
      <c r="K196" s="84">
        <f t="shared" si="16"/>
        <v>93</v>
      </c>
      <c r="L196" s="84">
        <f t="shared" si="16"/>
        <v>101</v>
      </c>
      <c r="M196" s="84">
        <f t="shared" si="16"/>
        <v>84</v>
      </c>
      <c r="N196" s="84">
        <f t="shared" si="16"/>
        <v>132</v>
      </c>
      <c r="O196" s="84">
        <f>+O93*O$87/100</f>
        <v>124</v>
      </c>
      <c r="P196" s="291">
        <f>SUM(F196:O196)</f>
        <v>984</v>
      </c>
    </row>
    <row r="197" spans="1:16" ht="12.75">
      <c r="A197" s="10"/>
      <c r="B197" s="94"/>
      <c r="C197" s="84"/>
      <c r="D197" s="84"/>
      <c r="E197" s="84"/>
      <c r="F197" s="84">
        <f>+F193*100000/F$189</f>
        <v>67.69866153316667</v>
      </c>
      <c r="G197" s="84">
        <f aca="true" t="shared" si="17" ref="G197:N197">+G193*100000/G$189</f>
        <v>60.27971256868763</v>
      </c>
      <c r="H197" s="84">
        <f t="shared" si="17"/>
        <v>59.28463210592188</v>
      </c>
      <c r="I197" s="84">
        <f t="shared" si="17"/>
        <v>70.86208377473015</v>
      </c>
      <c r="J197" s="84">
        <f t="shared" si="17"/>
        <v>67.94007119553294</v>
      </c>
      <c r="K197" s="84">
        <f t="shared" si="17"/>
        <v>77.61559304256619</v>
      </c>
      <c r="L197" s="84">
        <f t="shared" si="17"/>
        <v>67.71303562747413</v>
      </c>
      <c r="M197" s="84">
        <f t="shared" si="17"/>
        <v>75.83382740220883</v>
      </c>
      <c r="N197" s="84">
        <f t="shared" si="17"/>
        <v>68.80404198073487</v>
      </c>
      <c r="O197" s="84">
        <f aca="true" t="shared" si="18" ref="O197:P200">+O193*100000/O$189</f>
        <v>64.7289735237618</v>
      </c>
      <c r="P197" s="84">
        <f t="shared" si="18"/>
        <v>68.16211287631684</v>
      </c>
    </row>
    <row r="198" spans="1:16" ht="12.75">
      <c r="A198" s="10"/>
      <c r="B198" s="94"/>
      <c r="C198" s="84"/>
      <c r="D198" s="84"/>
      <c r="E198" s="84"/>
      <c r="F198" s="84">
        <f aca="true" t="shared" si="19" ref="F198:N200">+F194*100000/F$189</f>
        <v>81.69223961544135</v>
      </c>
      <c r="G198" s="84">
        <f t="shared" si="19"/>
        <v>69.1011339202029</v>
      </c>
      <c r="H198" s="84">
        <f t="shared" si="19"/>
        <v>100.27153825322586</v>
      </c>
      <c r="I198" s="84">
        <f t="shared" si="19"/>
        <v>69.07263721476222</v>
      </c>
      <c r="J198" s="84">
        <f t="shared" si="19"/>
        <v>95.18687058124146</v>
      </c>
      <c r="K198" s="84">
        <f t="shared" si="19"/>
        <v>69.57433790752556</v>
      </c>
      <c r="L198" s="84">
        <f t="shared" si="19"/>
        <v>74.31071602194596</v>
      </c>
      <c r="M198" s="84">
        <f t="shared" si="19"/>
        <v>84.79600700428806</v>
      </c>
      <c r="N198" s="84">
        <f t="shared" si="19"/>
        <v>92.42333997412143</v>
      </c>
      <c r="O198" s="84">
        <f t="shared" si="18"/>
        <v>103.70555973161837</v>
      </c>
      <c r="P198" s="84">
        <f t="shared" si="18"/>
        <v>84.07489378751536</v>
      </c>
    </row>
    <row r="199" spans="1:16" ht="12.75">
      <c r="A199" s="10"/>
      <c r="B199" s="94"/>
      <c r="C199" s="84"/>
      <c r="D199" s="84"/>
      <c r="E199" s="84"/>
      <c r="F199" s="84">
        <f t="shared" si="19"/>
        <v>71.85891447654564</v>
      </c>
      <c r="G199" s="84">
        <f t="shared" si="19"/>
        <v>81.59814750151618</v>
      </c>
      <c r="H199" s="84">
        <f t="shared" si="19"/>
        <v>73.92281287281617</v>
      </c>
      <c r="I199" s="84">
        <f t="shared" si="19"/>
        <v>78.01987001460188</v>
      </c>
      <c r="J199" s="84">
        <f t="shared" si="19"/>
        <v>52.01661700907991</v>
      </c>
      <c r="K199" s="84">
        <f t="shared" si="19"/>
        <v>61.533082772484924</v>
      </c>
      <c r="L199" s="84">
        <f t="shared" si="19"/>
        <v>57.642891867490796</v>
      </c>
      <c r="M199" s="84">
        <f t="shared" si="19"/>
        <v>41.708605071214855</v>
      </c>
      <c r="N199" s="84">
        <f t="shared" si="19"/>
        <v>38.68087932250269</v>
      </c>
      <c r="O199" s="84">
        <f t="shared" si="18"/>
        <v>33.06049722987834</v>
      </c>
      <c r="P199" s="84">
        <f t="shared" si="18"/>
        <v>58.607340409548094</v>
      </c>
    </row>
    <row r="200" spans="1:16" ht="12.75">
      <c r="A200" s="10"/>
      <c r="B200" s="94"/>
      <c r="C200" s="84"/>
      <c r="D200" s="84"/>
      <c r="E200" s="84"/>
      <c r="F200" s="84">
        <f t="shared" si="19"/>
        <v>22.692288782067042</v>
      </c>
      <c r="G200" s="84">
        <f t="shared" si="19"/>
        <v>31.24253395328322</v>
      </c>
      <c r="H200" s="84">
        <f t="shared" si="19"/>
        <v>37.32736095558044</v>
      </c>
      <c r="I200" s="84">
        <f t="shared" si="19"/>
        <v>35.07315257537149</v>
      </c>
      <c r="J200" s="84">
        <f t="shared" si="19"/>
        <v>37.15472643505708</v>
      </c>
      <c r="K200" s="84">
        <f t="shared" si="19"/>
        <v>32.5146403286426</v>
      </c>
      <c r="L200" s="84">
        <f t="shared" si="19"/>
        <v>35.07187999166609</v>
      </c>
      <c r="M200" s="84">
        <f t="shared" si="19"/>
        <v>28.954734099025192</v>
      </c>
      <c r="N200" s="84">
        <f t="shared" si="19"/>
        <v>45.18474398734827</v>
      </c>
      <c r="O200" s="84">
        <f t="shared" si="18"/>
        <v>43.1526490158412</v>
      </c>
      <c r="P200" s="84">
        <f t="shared" si="18"/>
        <v>34.95128664423959</v>
      </c>
    </row>
    <row r="201" spans="1:16" ht="12.75">
      <c r="A201" s="18"/>
      <c r="B201" s="7"/>
      <c r="C201" s="34"/>
      <c r="D201" s="34"/>
      <c r="E201" s="34"/>
      <c r="F201" s="34">
        <f>SUM(F197:F200)</f>
        <v>243.94210440722068</v>
      </c>
      <c r="G201" s="34">
        <f aca="true" t="shared" si="20" ref="G201:O201">SUM(G197:G200)</f>
        <v>242.22152794368992</v>
      </c>
      <c r="H201" s="34">
        <f t="shared" si="20"/>
        <v>270.8063441875443</v>
      </c>
      <c r="I201" s="34">
        <f t="shared" si="20"/>
        <v>253.02774357946575</v>
      </c>
      <c r="J201" s="34">
        <f t="shared" si="20"/>
        <v>252.2982852209114</v>
      </c>
      <c r="K201" s="34">
        <f t="shared" si="20"/>
        <v>241.2376540512193</v>
      </c>
      <c r="L201" s="34">
        <f t="shared" si="20"/>
        <v>234.73852350857698</v>
      </c>
      <c r="M201" s="34">
        <f t="shared" si="20"/>
        <v>231.29317357673693</v>
      </c>
      <c r="N201" s="34">
        <f t="shared" si="20"/>
        <v>245.09300526470724</v>
      </c>
      <c r="O201" s="34">
        <f t="shared" si="20"/>
        <v>244.6476795010997</v>
      </c>
      <c r="P201" s="84">
        <f>SUM(P197:P200)</f>
        <v>245.7956337176199</v>
      </c>
    </row>
    <row r="202" spans="1:16" ht="12.75">
      <c r="A202" s="100" t="s">
        <v>83</v>
      </c>
      <c r="B202" s="99"/>
      <c r="C202" s="95"/>
      <c r="D202" s="95"/>
      <c r="E202" s="95"/>
      <c r="F202" s="255">
        <v>159630</v>
      </c>
      <c r="G202" s="255">
        <v>164672</v>
      </c>
      <c r="H202" s="255">
        <v>165492</v>
      </c>
      <c r="I202" s="255">
        <v>168668</v>
      </c>
      <c r="J202" s="255">
        <v>170663</v>
      </c>
      <c r="K202" s="255">
        <v>172100</v>
      </c>
      <c r="L202" s="252">
        <v>173203</v>
      </c>
      <c r="M202" s="249">
        <v>174009</v>
      </c>
      <c r="N202" s="249">
        <v>173664</v>
      </c>
      <c r="O202" s="249">
        <v>173664</v>
      </c>
      <c r="P202" s="224">
        <f>SUM(F202:O202)</f>
        <v>1695765</v>
      </c>
    </row>
    <row r="203" spans="1:16" ht="12.75">
      <c r="A203" s="10"/>
      <c r="B203" s="6" t="s">
        <v>9</v>
      </c>
      <c r="F203">
        <v>442</v>
      </c>
      <c r="G203">
        <v>486</v>
      </c>
      <c r="H203">
        <v>510</v>
      </c>
      <c r="I203">
        <v>496</v>
      </c>
      <c r="J203">
        <v>493</v>
      </c>
      <c r="K203">
        <v>426</v>
      </c>
      <c r="L203">
        <v>355</v>
      </c>
      <c r="M203">
        <v>405</v>
      </c>
      <c r="N203">
        <v>391</v>
      </c>
      <c r="O203">
        <v>391</v>
      </c>
      <c r="P203">
        <f>SUM(F203:O203)</f>
        <v>4395</v>
      </c>
    </row>
    <row r="204" spans="1:16" ht="12.75">
      <c r="A204" s="10"/>
      <c r="B204" s="6" t="s">
        <v>15</v>
      </c>
      <c r="C204" s="70"/>
      <c r="D204" s="70"/>
      <c r="E204" s="70"/>
      <c r="F204" s="84">
        <v>276.89030883919065</v>
      </c>
      <c r="G204" s="84">
        <v>295.13214146910224</v>
      </c>
      <c r="H204" s="84">
        <v>308.17199622942496</v>
      </c>
      <c r="I204" s="85">
        <v>294.06882159034313</v>
      </c>
      <c r="J204" s="85">
        <v>288.87339376431913</v>
      </c>
      <c r="K204" s="85">
        <v>247.5305055200465</v>
      </c>
      <c r="L204" s="85">
        <v>204.9618078208807</v>
      </c>
      <c r="M204" s="85">
        <v>232.74658207334105</v>
      </c>
      <c r="N204" s="85">
        <v>225.14741109268473</v>
      </c>
      <c r="O204" s="85">
        <v>225.14741109268473</v>
      </c>
      <c r="P204" s="89">
        <f>+P203*100000/P202</f>
        <v>259.1750625823743</v>
      </c>
    </row>
    <row r="205" spans="1:15" ht="12.75">
      <c r="A205" s="10"/>
      <c r="B205" s="69" t="s">
        <v>23</v>
      </c>
      <c r="C205" s="70"/>
      <c r="D205" s="70"/>
      <c r="E205" s="70"/>
      <c r="F205" s="70"/>
      <c r="G205" s="70"/>
      <c r="H205" s="70"/>
      <c r="I205" s="71"/>
      <c r="J205" s="71"/>
      <c r="K205" s="71"/>
      <c r="L205" s="71"/>
      <c r="M205" s="71"/>
      <c r="N205" s="71"/>
      <c r="O205" s="71"/>
    </row>
    <row r="206" spans="1:16" ht="12.75">
      <c r="A206" s="10"/>
      <c r="B206" s="94" t="s">
        <v>71</v>
      </c>
      <c r="C206" s="84"/>
      <c r="D206" s="84"/>
      <c r="E206" s="84"/>
      <c r="F206" s="84">
        <f>+F99*F$96/100</f>
        <v>131</v>
      </c>
      <c r="G206" s="84">
        <f aca="true" t="shared" si="21" ref="G206:N206">+G99*G$96/100</f>
        <v>136</v>
      </c>
      <c r="H206" s="84">
        <f t="shared" si="21"/>
        <v>96</v>
      </c>
      <c r="I206" s="84">
        <f t="shared" si="21"/>
        <v>89</v>
      </c>
      <c r="J206" s="84">
        <f t="shared" si="21"/>
        <v>105</v>
      </c>
      <c r="K206" s="84">
        <f t="shared" si="21"/>
        <v>106</v>
      </c>
      <c r="L206" s="84">
        <f t="shared" si="21"/>
        <v>94</v>
      </c>
      <c r="M206" s="84">
        <f t="shared" si="21"/>
        <v>88</v>
      </c>
      <c r="N206" s="84">
        <f t="shared" si="21"/>
        <v>79</v>
      </c>
      <c r="O206" s="84">
        <f>+O99*O$96/100</f>
        <v>105</v>
      </c>
      <c r="P206" s="291">
        <f>SUM(F206:O206)</f>
        <v>1029</v>
      </c>
    </row>
    <row r="207" spans="1:16" ht="12.75">
      <c r="A207" s="10"/>
      <c r="B207" s="94" t="s">
        <v>72</v>
      </c>
      <c r="C207" s="84"/>
      <c r="D207" s="84"/>
      <c r="E207" s="84"/>
      <c r="F207" s="84">
        <f aca="true" t="shared" si="22" ref="F207:N209">+F100*F$96/100</f>
        <v>161.99999999999997</v>
      </c>
      <c r="G207" s="84">
        <f t="shared" si="22"/>
        <v>88</v>
      </c>
      <c r="H207" s="84">
        <f t="shared" si="22"/>
        <v>88</v>
      </c>
      <c r="I207" s="84">
        <f t="shared" si="22"/>
        <v>75</v>
      </c>
      <c r="J207" s="84">
        <f t="shared" si="22"/>
        <v>85</v>
      </c>
      <c r="K207" s="84">
        <f t="shared" si="22"/>
        <v>66</v>
      </c>
      <c r="L207" s="84">
        <f t="shared" si="22"/>
        <v>74.99999999999999</v>
      </c>
      <c r="M207" s="84">
        <f t="shared" si="22"/>
        <v>78</v>
      </c>
      <c r="N207" s="84">
        <f t="shared" si="22"/>
        <v>94</v>
      </c>
      <c r="O207" s="84">
        <f>+O100*O$96/100</f>
        <v>97</v>
      </c>
      <c r="P207" s="291">
        <f>SUM(F207:O207)</f>
        <v>908</v>
      </c>
    </row>
    <row r="208" spans="1:16" ht="12.75">
      <c r="A208" s="10"/>
      <c r="B208" s="94" t="s">
        <v>70</v>
      </c>
      <c r="C208" s="84"/>
      <c r="D208" s="84"/>
      <c r="E208" s="84"/>
      <c r="F208" s="84">
        <f t="shared" si="22"/>
        <v>92</v>
      </c>
      <c r="G208" s="84">
        <f t="shared" si="22"/>
        <v>171</v>
      </c>
      <c r="H208" s="84">
        <f t="shared" si="22"/>
        <v>241</v>
      </c>
      <c r="I208" s="84">
        <f t="shared" si="22"/>
        <v>244</v>
      </c>
      <c r="J208" s="84">
        <f t="shared" si="22"/>
        <v>216</v>
      </c>
      <c r="K208" s="84">
        <f t="shared" si="22"/>
        <v>183</v>
      </c>
      <c r="L208" s="84">
        <f t="shared" si="22"/>
        <v>132</v>
      </c>
      <c r="M208" s="84">
        <f t="shared" si="22"/>
        <v>168</v>
      </c>
      <c r="N208" s="84">
        <f t="shared" si="22"/>
        <v>136.99999999999997</v>
      </c>
      <c r="O208" s="84">
        <f>+O101*O$96/100</f>
        <v>149</v>
      </c>
      <c r="P208" s="291">
        <f>SUM(F208:O208)</f>
        <v>1733</v>
      </c>
    </row>
    <row r="209" spans="1:16" ht="12.75">
      <c r="A209" s="10"/>
      <c r="B209" s="94" t="s">
        <v>69</v>
      </c>
      <c r="C209" s="84"/>
      <c r="D209" s="84"/>
      <c r="E209" s="84"/>
      <c r="F209" s="84">
        <f t="shared" si="22"/>
        <v>57</v>
      </c>
      <c r="G209" s="84">
        <f t="shared" si="22"/>
        <v>91</v>
      </c>
      <c r="H209" s="84">
        <f t="shared" si="22"/>
        <v>85</v>
      </c>
      <c r="I209" s="84">
        <f t="shared" si="22"/>
        <v>88</v>
      </c>
      <c r="J209" s="84">
        <f t="shared" si="22"/>
        <v>87</v>
      </c>
      <c r="K209" s="84">
        <f t="shared" si="22"/>
        <v>71.00000000000001</v>
      </c>
      <c r="L209" s="84">
        <f t="shared" si="22"/>
        <v>54</v>
      </c>
      <c r="M209" s="84">
        <f t="shared" si="22"/>
        <v>71</v>
      </c>
      <c r="N209" s="84">
        <f t="shared" si="22"/>
        <v>63</v>
      </c>
      <c r="O209" s="84">
        <f>+O102*O$96/100</f>
        <v>95</v>
      </c>
      <c r="P209" s="291">
        <f>SUM(F209:O209)</f>
        <v>762</v>
      </c>
    </row>
    <row r="210" spans="1:16" ht="12.75">
      <c r="A210" s="10"/>
      <c r="B210" s="94"/>
      <c r="C210" s="84"/>
      <c r="D210" s="84"/>
      <c r="E210" s="84"/>
      <c r="F210" s="84">
        <f>+F206*100000/F$202</f>
        <v>82.06477479170582</v>
      </c>
      <c r="G210" s="84">
        <f aca="true" t="shared" si="23" ref="G210:N210">+G206*100000/G$202</f>
        <v>82.58841818888457</v>
      </c>
      <c r="H210" s="84">
        <f t="shared" si="23"/>
        <v>58.008846349068236</v>
      </c>
      <c r="I210" s="84">
        <f t="shared" si="23"/>
        <v>52.76638129342851</v>
      </c>
      <c r="J210" s="84">
        <f t="shared" si="23"/>
        <v>61.524759321001035</v>
      </c>
      <c r="K210" s="84">
        <f t="shared" si="23"/>
        <v>61.59209761766415</v>
      </c>
      <c r="L210" s="84">
        <f t="shared" si="23"/>
        <v>54.27157728214869</v>
      </c>
      <c r="M210" s="84">
        <f t="shared" si="23"/>
        <v>50.57209684556546</v>
      </c>
      <c r="N210" s="84">
        <f t="shared" si="23"/>
        <v>45.49014188317671</v>
      </c>
      <c r="O210" s="84">
        <f aca="true" t="shared" si="24" ref="O210:P213">+O206*100000/O$202</f>
        <v>60.46158098396904</v>
      </c>
      <c r="P210" s="84">
        <f t="shared" si="24"/>
        <v>60.68057779232382</v>
      </c>
    </row>
    <row r="211" spans="1:16" ht="12.75">
      <c r="A211" s="10"/>
      <c r="B211" s="94"/>
      <c r="C211" s="84"/>
      <c r="D211" s="84"/>
      <c r="E211" s="84"/>
      <c r="F211" s="84">
        <f aca="true" t="shared" si="25" ref="F211:N213">+F207*100000/F$202</f>
        <v>101.48468333020107</v>
      </c>
      <c r="G211" s="84">
        <f t="shared" si="25"/>
        <v>53.439564710454725</v>
      </c>
      <c r="H211" s="84">
        <f t="shared" si="25"/>
        <v>53.17477581997921</v>
      </c>
      <c r="I211" s="84">
        <f t="shared" si="25"/>
        <v>44.466051651765596</v>
      </c>
      <c r="J211" s="84">
        <f t="shared" si="25"/>
        <v>49.80575754557227</v>
      </c>
      <c r="K211" s="84">
        <f t="shared" si="25"/>
        <v>38.349796629866354</v>
      </c>
      <c r="L211" s="84">
        <f t="shared" si="25"/>
        <v>43.30179038469309</v>
      </c>
      <c r="M211" s="84">
        <f t="shared" si="25"/>
        <v>44.82526765856939</v>
      </c>
      <c r="N211" s="84">
        <f t="shared" si="25"/>
        <v>54.12751059517229</v>
      </c>
      <c r="O211" s="84">
        <f t="shared" si="24"/>
        <v>55.8549843375714</v>
      </c>
      <c r="P211" s="84">
        <f t="shared" si="24"/>
        <v>53.54515513647233</v>
      </c>
    </row>
    <row r="212" spans="1:16" ht="12.75">
      <c r="A212" s="10"/>
      <c r="B212" s="94"/>
      <c r="C212" s="84"/>
      <c r="D212" s="84"/>
      <c r="E212" s="84"/>
      <c r="F212" s="84">
        <f t="shared" si="25"/>
        <v>57.63327695295371</v>
      </c>
      <c r="G212" s="84">
        <f t="shared" si="25"/>
        <v>103.84279051690633</v>
      </c>
      <c r="H212" s="84">
        <f t="shared" si="25"/>
        <v>145.62637468880672</v>
      </c>
      <c r="I212" s="84">
        <f t="shared" si="25"/>
        <v>144.66288804041073</v>
      </c>
      <c r="J212" s="84">
        <f t="shared" si="25"/>
        <v>126.5652191746307</v>
      </c>
      <c r="K212" s="84">
        <f t="shared" si="25"/>
        <v>106.3335270191749</v>
      </c>
      <c r="L212" s="84">
        <f t="shared" si="25"/>
        <v>76.21115107705987</v>
      </c>
      <c r="M212" s="84">
        <f t="shared" si="25"/>
        <v>96.54673034153406</v>
      </c>
      <c r="N212" s="84">
        <f t="shared" si="25"/>
        <v>78.88796756955959</v>
      </c>
      <c r="O212" s="84">
        <f t="shared" si="24"/>
        <v>85.79786253915607</v>
      </c>
      <c r="P212" s="84">
        <f t="shared" si="24"/>
        <v>102.19576415364158</v>
      </c>
    </row>
    <row r="213" spans="1:16" ht="12.75">
      <c r="A213" s="10"/>
      <c r="B213" s="94"/>
      <c r="C213" s="84"/>
      <c r="D213" s="84"/>
      <c r="E213" s="84"/>
      <c r="F213" s="84">
        <f t="shared" si="25"/>
        <v>35.707573764330014</v>
      </c>
      <c r="G213" s="84">
        <f t="shared" si="25"/>
        <v>55.26136805285659</v>
      </c>
      <c r="H213" s="84">
        <f t="shared" si="25"/>
        <v>51.36199937157083</v>
      </c>
      <c r="I213" s="84">
        <f t="shared" si="25"/>
        <v>52.1735006047383</v>
      </c>
      <c r="J213" s="84">
        <f t="shared" si="25"/>
        <v>50.97765772311514</v>
      </c>
      <c r="K213" s="84">
        <f t="shared" si="25"/>
        <v>41.25508425334109</v>
      </c>
      <c r="L213" s="84">
        <f t="shared" si="25"/>
        <v>31.177289076979037</v>
      </c>
      <c r="M213" s="84">
        <f t="shared" si="25"/>
        <v>40.80248722767213</v>
      </c>
      <c r="N213" s="84">
        <f t="shared" si="25"/>
        <v>36.27694859038142</v>
      </c>
      <c r="O213" s="84">
        <f t="shared" si="24"/>
        <v>54.70333517597199</v>
      </c>
      <c r="P213" s="84">
        <f t="shared" si="24"/>
        <v>44.935471601312685</v>
      </c>
    </row>
    <row r="214" spans="1:16" ht="12.75">
      <c r="A214" s="18"/>
      <c r="B214" s="7"/>
      <c r="C214" s="34"/>
      <c r="D214" s="34"/>
      <c r="E214" s="34"/>
      <c r="F214" s="34">
        <f>SUM(F210:F213)</f>
        <v>276.8903088391906</v>
      </c>
      <c r="G214" s="34">
        <f aca="true" t="shared" si="26" ref="G214:O214">SUM(G210:G213)</f>
        <v>295.13214146910224</v>
      </c>
      <c r="H214" s="34">
        <f t="shared" si="26"/>
        <v>308.171996229425</v>
      </c>
      <c r="I214" s="34">
        <f t="shared" si="26"/>
        <v>294.06882159034313</v>
      </c>
      <c r="J214" s="34">
        <f t="shared" si="26"/>
        <v>288.87339376431913</v>
      </c>
      <c r="K214" s="34">
        <f t="shared" si="26"/>
        <v>247.5305055200465</v>
      </c>
      <c r="L214" s="34">
        <f t="shared" si="26"/>
        <v>204.9618078208807</v>
      </c>
      <c r="M214" s="34">
        <f t="shared" si="26"/>
        <v>232.74658207334107</v>
      </c>
      <c r="N214" s="34">
        <f t="shared" si="26"/>
        <v>214.78256863829</v>
      </c>
      <c r="O214" s="34">
        <f t="shared" si="26"/>
        <v>256.8177630366685</v>
      </c>
      <c r="P214" s="84">
        <f>SUM(P210:P213)</f>
        <v>261.35696868375044</v>
      </c>
    </row>
    <row r="215" spans="1:16" ht="12.75">
      <c r="A215" s="100" t="s">
        <v>82</v>
      </c>
      <c r="B215" s="99"/>
      <c r="C215" s="95"/>
      <c r="D215" s="95"/>
      <c r="E215" s="95"/>
      <c r="F215" s="255">
        <v>69894</v>
      </c>
      <c r="G215" s="255">
        <v>71045</v>
      </c>
      <c r="H215" s="255">
        <v>72167</v>
      </c>
      <c r="I215" s="255">
        <v>73795</v>
      </c>
      <c r="J215" s="255">
        <v>74357</v>
      </c>
      <c r="K215" s="255">
        <v>74467</v>
      </c>
      <c r="L215" s="252">
        <v>74152</v>
      </c>
      <c r="M215" s="249">
        <v>73935</v>
      </c>
      <c r="N215" s="249">
        <v>73366</v>
      </c>
      <c r="O215" s="249">
        <v>73366</v>
      </c>
      <c r="P215" s="224">
        <f>SUM(F215:O215)</f>
        <v>730544</v>
      </c>
    </row>
    <row r="216" spans="1:16" ht="12.75">
      <c r="A216" s="10"/>
      <c r="B216" s="6" t="s">
        <v>9</v>
      </c>
      <c r="F216">
        <v>188</v>
      </c>
      <c r="G216">
        <v>164</v>
      </c>
      <c r="H216">
        <v>161</v>
      </c>
      <c r="I216">
        <v>178</v>
      </c>
      <c r="J216">
        <v>165</v>
      </c>
      <c r="K216">
        <v>169</v>
      </c>
      <c r="L216">
        <v>181</v>
      </c>
      <c r="M216">
        <v>202</v>
      </c>
      <c r="N216">
        <v>159</v>
      </c>
      <c r="O216">
        <v>159</v>
      </c>
      <c r="P216">
        <f>SUM(F216:O216)</f>
        <v>1726</v>
      </c>
    </row>
    <row r="217" spans="1:16" ht="12.75">
      <c r="A217" s="10"/>
      <c r="B217" s="6" t="s">
        <v>15</v>
      </c>
      <c r="C217" s="70"/>
      <c r="D217" s="70"/>
      <c r="E217" s="70"/>
      <c r="F217" s="84">
        <v>268.97873923369673</v>
      </c>
      <c r="G217" s="84">
        <v>230.83960869871208</v>
      </c>
      <c r="H217" s="84">
        <v>223.09365776601493</v>
      </c>
      <c r="I217" s="85">
        <v>241.208753980622</v>
      </c>
      <c r="J217" s="85">
        <v>221.90244361660638</v>
      </c>
      <c r="K217" s="85">
        <v>226.94616407267648</v>
      </c>
      <c r="L217" s="85">
        <v>244.09321393893623</v>
      </c>
      <c r="M217" s="85">
        <v>273.2129573273822</v>
      </c>
      <c r="N217" s="85">
        <v>216.72164217757543</v>
      </c>
      <c r="O217" s="85">
        <v>216.72164217757543</v>
      </c>
      <c r="P217" s="89">
        <f>+P216*100000/P215</f>
        <v>236.26229220964103</v>
      </c>
    </row>
    <row r="218" spans="1:15" ht="12.75">
      <c r="A218" s="10"/>
      <c r="B218" s="69" t="s">
        <v>23</v>
      </c>
      <c r="C218" s="70"/>
      <c r="D218" s="70"/>
      <c r="E218" s="70"/>
      <c r="F218" s="70"/>
      <c r="G218" s="70"/>
      <c r="H218" s="70"/>
      <c r="I218" s="71"/>
      <c r="J218" s="71"/>
      <c r="K218" s="71"/>
      <c r="L218" s="71"/>
      <c r="M218" s="71"/>
      <c r="N218" s="71"/>
      <c r="O218" s="71"/>
    </row>
    <row r="219" spans="1:16" ht="12.75">
      <c r="A219" s="10"/>
      <c r="B219" s="94" t="s">
        <v>71</v>
      </c>
      <c r="C219" s="89"/>
      <c r="D219" s="89"/>
      <c r="E219" s="89"/>
      <c r="F219" s="275">
        <f>+F108*F$105/100</f>
        <v>49</v>
      </c>
      <c r="G219" s="275">
        <f aca="true" t="shared" si="27" ref="G219:N219">+G108*G$105/100</f>
        <v>47</v>
      </c>
      <c r="H219" s="275">
        <f t="shared" si="27"/>
        <v>50</v>
      </c>
      <c r="I219" s="275">
        <f t="shared" si="27"/>
        <v>51</v>
      </c>
      <c r="J219" s="275">
        <f t="shared" si="27"/>
        <v>50</v>
      </c>
      <c r="K219" s="275">
        <f t="shared" si="27"/>
        <v>41</v>
      </c>
      <c r="L219" s="275">
        <f t="shared" si="27"/>
        <v>42</v>
      </c>
      <c r="M219" s="275">
        <f t="shared" si="27"/>
        <v>62</v>
      </c>
      <c r="N219" s="275">
        <f t="shared" si="27"/>
        <v>47</v>
      </c>
      <c r="O219" s="275">
        <f>+O108*O$105/100</f>
        <v>40</v>
      </c>
      <c r="P219" s="89">
        <f>SUM(F219:O219)</f>
        <v>479</v>
      </c>
    </row>
    <row r="220" spans="1:16" ht="12.75">
      <c r="A220" s="10"/>
      <c r="B220" s="94" t="s">
        <v>72</v>
      </c>
      <c r="C220" s="89"/>
      <c r="D220" s="89"/>
      <c r="E220" s="89"/>
      <c r="F220" s="275">
        <f aca="true" t="shared" si="28" ref="F220:N222">+F109*F$105/100</f>
        <v>66</v>
      </c>
      <c r="G220" s="275">
        <f t="shared" si="28"/>
        <v>53.00000000000001</v>
      </c>
      <c r="H220" s="275">
        <f t="shared" si="28"/>
        <v>51</v>
      </c>
      <c r="I220" s="275">
        <f t="shared" si="28"/>
        <v>73</v>
      </c>
      <c r="J220" s="275">
        <f t="shared" si="28"/>
        <v>67.00000000000001</v>
      </c>
      <c r="K220" s="275">
        <f t="shared" si="28"/>
        <v>84</v>
      </c>
      <c r="L220" s="275">
        <f t="shared" si="28"/>
        <v>78</v>
      </c>
      <c r="M220" s="275">
        <f t="shared" si="28"/>
        <v>76.99999999999999</v>
      </c>
      <c r="N220" s="275">
        <f t="shared" si="28"/>
        <v>74</v>
      </c>
      <c r="O220" s="275">
        <f>+O109*O$105/100</f>
        <v>74</v>
      </c>
      <c r="P220" s="89">
        <f>SUM(F220:O220)</f>
        <v>697</v>
      </c>
    </row>
    <row r="221" spans="1:16" ht="12.75">
      <c r="A221" s="10"/>
      <c r="B221" s="94" t="s">
        <v>70</v>
      </c>
      <c r="C221" s="89"/>
      <c r="D221" s="89"/>
      <c r="E221" s="89"/>
      <c r="F221" s="275">
        <f t="shared" si="28"/>
        <v>67</v>
      </c>
      <c r="G221" s="275">
        <f t="shared" si="28"/>
        <v>54</v>
      </c>
      <c r="H221" s="275">
        <f t="shared" si="28"/>
        <v>55</v>
      </c>
      <c r="I221" s="275">
        <f t="shared" si="28"/>
        <v>38.00000000000001</v>
      </c>
      <c r="J221" s="275">
        <f t="shared" si="28"/>
        <v>35.99999999999999</v>
      </c>
      <c r="K221" s="275">
        <f t="shared" si="28"/>
        <v>29</v>
      </c>
      <c r="L221" s="275">
        <f t="shared" si="28"/>
        <v>49</v>
      </c>
      <c r="M221" s="275">
        <f t="shared" si="28"/>
        <v>49</v>
      </c>
      <c r="N221" s="275">
        <f t="shared" si="28"/>
        <v>25</v>
      </c>
      <c r="O221" s="275">
        <f>+O110*O$105/100</f>
        <v>30</v>
      </c>
      <c r="P221" s="89">
        <f>SUM(F221:O221)</f>
        <v>432</v>
      </c>
    </row>
    <row r="222" spans="1:16" ht="12.75">
      <c r="A222" s="10"/>
      <c r="B222" s="94" t="s">
        <v>69</v>
      </c>
      <c r="C222" s="89"/>
      <c r="D222" s="89"/>
      <c r="E222" s="89"/>
      <c r="F222" s="275">
        <f t="shared" si="28"/>
        <v>6</v>
      </c>
      <c r="G222" s="275">
        <f t="shared" si="28"/>
        <v>10</v>
      </c>
      <c r="H222" s="275">
        <f t="shared" si="28"/>
        <v>5</v>
      </c>
      <c r="I222" s="275">
        <f t="shared" si="28"/>
        <v>16</v>
      </c>
      <c r="J222" s="275">
        <f t="shared" si="28"/>
        <v>12</v>
      </c>
      <c r="K222" s="275">
        <f t="shared" si="28"/>
        <v>15</v>
      </c>
      <c r="L222" s="275">
        <f t="shared" si="28"/>
        <v>12</v>
      </c>
      <c r="M222" s="275">
        <f t="shared" si="28"/>
        <v>14</v>
      </c>
      <c r="N222" s="275">
        <f t="shared" si="28"/>
        <v>11</v>
      </c>
      <c r="O222" s="275">
        <f>+O111*O$105/100</f>
        <v>20</v>
      </c>
      <c r="P222" s="89">
        <f>SUM(F222:O222)</f>
        <v>121</v>
      </c>
    </row>
    <row r="223" spans="1:16" ht="12.75">
      <c r="A223" s="10"/>
      <c r="B223" s="94"/>
      <c r="C223" s="89"/>
      <c r="D223" s="89"/>
      <c r="E223" s="89"/>
      <c r="F223" s="84">
        <f>+F219*100000/F$215</f>
        <v>70.10616075771883</v>
      </c>
      <c r="G223" s="84">
        <f aca="true" t="shared" si="29" ref="G223:N223">+G219*100000/G$215</f>
        <v>66.15525371243578</v>
      </c>
      <c r="H223" s="84">
        <f t="shared" si="29"/>
        <v>69.28374464783073</v>
      </c>
      <c r="I223" s="84">
        <f t="shared" si="29"/>
        <v>69.11037333152653</v>
      </c>
      <c r="J223" s="84">
        <f t="shared" si="29"/>
        <v>67.24316473230496</v>
      </c>
      <c r="K223" s="84">
        <f t="shared" si="29"/>
        <v>55.05794513005761</v>
      </c>
      <c r="L223" s="84">
        <f t="shared" si="29"/>
        <v>56.64041428417305</v>
      </c>
      <c r="M223" s="84">
        <f t="shared" si="29"/>
        <v>83.85744234800839</v>
      </c>
      <c r="N223" s="84">
        <f t="shared" si="29"/>
        <v>64.06237221601286</v>
      </c>
      <c r="O223" s="84">
        <f aca="true" t="shared" si="30" ref="O223:P226">+O219*100000/O$215</f>
        <v>54.521167843415206</v>
      </c>
      <c r="P223" s="84">
        <f t="shared" si="30"/>
        <v>65.56757703848092</v>
      </c>
    </row>
    <row r="224" spans="1:16" ht="12.75">
      <c r="A224" s="10"/>
      <c r="B224" s="94"/>
      <c r="C224" s="89"/>
      <c r="D224" s="89"/>
      <c r="E224" s="89"/>
      <c r="F224" s="84">
        <f>+F220*100000/F$215</f>
        <v>94.42870632672333</v>
      </c>
      <c r="G224" s="84">
        <f aca="true" t="shared" si="31" ref="G224:N224">+G220*100000/G$215</f>
        <v>74.60060525019355</v>
      </c>
      <c r="H224" s="84">
        <f t="shared" si="31"/>
        <v>70.66941954078735</v>
      </c>
      <c r="I224" s="84">
        <f t="shared" si="31"/>
        <v>98.92269123924385</v>
      </c>
      <c r="J224" s="84">
        <f t="shared" si="31"/>
        <v>90.10584074128867</v>
      </c>
      <c r="K224" s="84">
        <f t="shared" si="31"/>
        <v>112.80164368109364</v>
      </c>
      <c r="L224" s="84">
        <f t="shared" si="31"/>
        <v>105.18934081346424</v>
      </c>
      <c r="M224" s="84">
        <f t="shared" si="31"/>
        <v>104.14553323865555</v>
      </c>
      <c r="N224" s="84">
        <f t="shared" si="31"/>
        <v>100.86416051031813</v>
      </c>
      <c r="O224" s="84">
        <f t="shared" si="30"/>
        <v>100.86416051031813</v>
      </c>
      <c r="P224" s="84">
        <f t="shared" si="30"/>
        <v>95.40835322718412</v>
      </c>
    </row>
    <row r="225" spans="1:16" ht="12.75">
      <c r="A225" s="10"/>
      <c r="B225" s="94"/>
      <c r="C225" s="89"/>
      <c r="D225" s="89"/>
      <c r="E225" s="89"/>
      <c r="F225" s="84">
        <f>+F221*100000/F$215</f>
        <v>95.85944430137064</v>
      </c>
      <c r="G225" s="84">
        <f aca="true" t="shared" si="32" ref="G225:N225">+G221*100000/G$215</f>
        <v>76.00816383981983</v>
      </c>
      <c r="H225" s="84">
        <f t="shared" si="32"/>
        <v>76.21211911261379</v>
      </c>
      <c r="I225" s="84">
        <f t="shared" si="32"/>
        <v>51.494003658784486</v>
      </c>
      <c r="J225" s="84">
        <f t="shared" si="32"/>
        <v>48.41507860725956</v>
      </c>
      <c r="K225" s="84">
        <f t="shared" si="32"/>
        <v>38.943424604187086</v>
      </c>
      <c r="L225" s="84">
        <f t="shared" si="32"/>
        <v>66.08048333153522</v>
      </c>
      <c r="M225" s="84">
        <f t="shared" si="32"/>
        <v>66.27443024278082</v>
      </c>
      <c r="N225" s="84">
        <f t="shared" si="32"/>
        <v>34.075729902134505</v>
      </c>
      <c r="O225" s="84">
        <f t="shared" si="30"/>
        <v>40.8908758825614</v>
      </c>
      <c r="P225" s="84">
        <f t="shared" si="30"/>
        <v>59.13401519963205</v>
      </c>
    </row>
    <row r="226" spans="1:16" ht="12.75">
      <c r="A226" s="10"/>
      <c r="B226" s="94"/>
      <c r="C226" s="89"/>
      <c r="D226" s="89"/>
      <c r="E226" s="89"/>
      <c r="F226" s="84">
        <f>+F222*100000/F$215</f>
        <v>8.584427847883939</v>
      </c>
      <c r="G226" s="84">
        <f aca="true" t="shared" si="33" ref="G226:N226">+G222*100000/G$215</f>
        <v>14.075585896262933</v>
      </c>
      <c r="H226" s="84">
        <f t="shared" si="33"/>
        <v>6.928374464783072</v>
      </c>
      <c r="I226" s="84">
        <f t="shared" si="33"/>
        <v>21.681685751067146</v>
      </c>
      <c r="J226" s="84">
        <f t="shared" si="33"/>
        <v>16.138359535753192</v>
      </c>
      <c r="K226" s="84">
        <f t="shared" si="33"/>
        <v>20.14315065733815</v>
      </c>
      <c r="L226" s="84">
        <f t="shared" si="33"/>
        <v>16.18297550976373</v>
      </c>
      <c r="M226" s="84">
        <f t="shared" si="33"/>
        <v>18.93555149793738</v>
      </c>
      <c r="N226" s="84">
        <f t="shared" si="33"/>
        <v>14.993321156939182</v>
      </c>
      <c r="O226" s="84">
        <f t="shared" si="30"/>
        <v>27.260583921707603</v>
      </c>
      <c r="P226" s="84">
        <f t="shared" si="30"/>
        <v>16.56299962767472</v>
      </c>
    </row>
    <row r="227" spans="1:16" ht="12.75">
      <c r="A227" s="18"/>
      <c r="B227" s="7"/>
      <c r="C227" s="34"/>
      <c r="D227" s="34"/>
      <c r="E227" s="34"/>
      <c r="F227" s="34">
        <f>SUM(F223:F226)</f>
        <v>268.97873923369673</v>
      </c>
      <c r="G227" s="34">
        <f aca="true" t="shared" si="34" ref="G227:O227">SUM(G223:G226)</f>
        <v>230.8396086987121</v>
      </c>
      <c r="H227" s="34">
        <f t="shared" si="34"/>
        <v>223.09365776601493</v>
      </c>
      <c r="I227" s="34">
        <f t="shared" si="34"/>
        <v>241.208753980622</v>
      </c>
      <c r="J227" s="34">
        <f t="shared" si="34"/>
        <v>221.90244361660638</v>
      </c>
      <c r="K227" s="34">
        <f t="shared" si="34"/>
        <v>226.94616407267648</v>
      </c>
      <c r="L227" s="34">
        <f t="shared" si="34"/>
        <v>244.09321393893626</v>
      </c>
      <c r="M227" s="34">
        <f t="shared" si="34"/>
        <v>273.2129573273821</v>
      </c>
      <c r="N227" s="34">
        <f t="shared" si="34"/>
        <v>213.99558378540468</v>
      </c>
      <c r="O227" s="34">
        <f t="shared" si="34"/>
        <v>223.53678815800234</v>
      </c>
      <c r="P227" s="84">
        <f>SUM(P223:P226)</f>
        <v>236.67294509297182</v>
      </c>
    </row>
    <row r="228" spans="1:16" ht="12.75">
      <c r="A228" s="100" t="s">
        <v>84</v>
      </c>
      <c r="B228" s="99"/>
      <c r="C228" s="95"/>
      <c r="D228" s="95"/>
      <c r="E228" s="95"/>
      <c r="F228" s="255">
        <v>57741</v>
      </c>
      <c r="G228" s="255">
        <v>58088</v>
      </c>
      <c r="H228" s="255">
        <v>58757</v>
      </c>
      <c r="I228" s="255">
        <v>60217</v>
      </c>
      <c r="J228" s="255">
        <v>60710</v>
      </c>
      <c r="K228" s="255">
        <v>60960</v>
      </c>
      <c r="L228" s="252">
        <v>60739</v>
      </c>
      <c r="M228" s="249">
        <v>60312</v>
      </c>
      <c r="N228" s="249">
        <v>60103</v>
      </c>
      <c r="O228" s="249">
        <v>60103</v>
      </c>
      <c r="P228" s="224">
        <f>SUM(F228:O228)</f>
        <v>597730</v>
      </c>
    </row>
    <row r="229" spans="1:16" ht="12.75">
      <c r="A229" s="10"/>
      <c r="B229" s="6" t="s">
        <v>9</v>
      </c>
      <c r="F229">
        <v>138</v>
      </c>
      <c r="G229">
        <v>108</v>
      </c>
      <c r="H229">
        <v>85</v>
      </c>
      <c r="I229">
        <v>116</v>
      </c>
      <c r="J229">
        <v>85</v>
      </c>
      <c r="K229">
        <v>102</v>
      </c>
      <c r="L229">
        <v>114</v>
      </c>
      <c r="M229">
        <v>121</v>
      </c>
      <c r="N229">
        <v>132</v>
      </c>
      <c r="O229">
        <v>132</v>
      </c>
      <c r="P229">
        <f>SUM(F229:O229)</f>
        <v>1133</v>
      </c>
    </row>
    <row r="230" spans="1:16" ht="12.75">
      <c r="A230" s="10"/>
      <c r="B230" s="6" t="s">
        <v>15</v>
      </c>
      <c r="C230" s="70"/>
      <c r="D230" s="70"/>
      <c r="E230" s="70"/>
      <c r="F230" s="84">
        <v>238.99828544708265</v>
      </c>
      <c r="G230" s="84">
        <v>185.92480374604048</v>
      </c>
      <c r="H230" s="84">
        <v>144.66361454805386</v>
      </c>
      <c r="I230" s="85">
        <v>192.63663085175284</v>
      </c>
      <c r="J230" s="85">
        <v>140.00988305056828</v>
      </c>
      <c r="K230" s="85">
        <v>167.3228346456693</v>
      </c>
      <c r="L230" s="85">
        <v>187.68830570144388</v>
      </c>
      <c r="M230" s="85">
        <v>200.62342485740814</v>
      </c>
      <c r="N230" s="85">
        <v>219.62298055005573</v>
      </c>
      <c r="O230" s="85">
        <v>219.62298055005573</v>
      </c>
      <c r="P230" s="89">
        <f>+P229*100000/P228</f>
        <v>189.55046592943302</v>
      </c>
    </row>
    <row r="231" spans="1:15" ht="12.75">
      <c r="A231" s="10"/>
      <c r="B231" s="69" t="s">
        <v>23</v>
      </c>
      <c r="C231" s="70"/>
      <c r="D231" s="70"/>
      <c r="E231" s="70"/>
      <c r="F231" s="70"/>
      <c r="G231" s="70"/>
      <c r="H231" s="70"/>
      <c r="I231" s="71"/>
      <c r="J231" s="71"/>
      <c r="K231" s="71"/>
      <c r="L231" s="71"/>
      <c r="M231" s="71"/>
      <c r="N231" s="71"/>
      <c r="O231" s="71"/>
    </row>
    <row r="232" spans="1:16" ht="12.75">
      <c r="A232" s="10"/>
      <c r="B232" s="94" t="s">
        <v>71</v>
      </c>
      <c r="C232" s="89"/>
      <c r="D232" s="89"/>
      <c r="E232" s="89"/>
      <c r="F232" s="89">
        <f>+F117*F$114/100</f>
        <v>37</v>
      </c>
      <c r="G232" s="89">
        <f aca="true" t="shared" si="35" ref="G232:N232">+G117*G$114/100</f>
        <v>33</v>
      </c>
      <c r="H232" s="89">
        <f t="shared" si="35"/>
        <v>21</v>
      </c>
      <c r="I232" s="89">
        <f t="shared" si="35"/>
        <v>27</v>
      </c>
      <c r="J232" s="89">
        <f t="shared" si="35"/>
        <v>24</v>
      </c>
      <c r="K232" s="89">
        <f t="shared" si="35"/>
        <v>18.000000000000004</v>
      </c>
      <c r="L232" s="89">
        <f t="shared" si="35"/>
        <v>45</v>
      </c>
      <c r="M232" s="89">
        <f t="shared" si="35"/>
        <v>32</v>
      </c>
      <c r="N232" s="89">
        <f t="shared" si="35"/>
        <v>44</v>
      </c>
      <c r="O232" s="89">
        <f>+O117*O$114/100</f>
        <v>26</v>
      </c>
      <c r="P232" s="89">
        <f>SUM(F232:O232)</f>
        <v>307</v>
      </c>
    </row>
    <row r="233" spans="1:16" ht="12.75">
      <c r="A233" s="10"/>
      <c r="B233" s="94" t="s">
        <v>72</v>
      </c>
      <c r="C233" s="89"/>
      <c r="D233" s="89"/>
      <c r="E233" s="89"/>
      <c r="F233" s="89">
        <f aca="true" t="shared" si="36" ref="F233:N235">+F118*F$114/100</f>
        <v>61</v>
      </c>
      <c r="G233" s="89">
        <f t="shared" si="36"/>
        <v>26</v>
      </c>
      <c r="H233" s="89">
        <f t="shared" si="36"/>
        <v>29</v>
      </c>
      <c r="I233" s="89">
        <f t="shared" si="36"/>
        <v>43</v>
      </c>
      <c r="J233" s="89">
        <f t="shared" si="36"/>
        <v>23</v>
      </c>
      <c r="K233" s="89">
        <f t="shared" si="36"/>
        <v>47</v>
      </c>
      <c r="L233" s="89">
        <f t="shared" si="36"/>
        <v>37</v>
      </c>
      <c r="M233" s="89">
        <f t="shared" si="36"/>
        <v>50</v>
      </c>
      <c r="N233" s="89">
        <f t="shared" si="36"/>
        <v>53</v>
      </c>
      <c r="O233" s="89">
        <f>+O118*O$114/100</f>
        <v>36</v>
      </c>
      <c r="P233" s="89">
        <f>SUM(F233:O233)</f>
        <v>405</v>
      </c>
    </row>
    <row r="234" spans="1:16" ht="12.75">
      <c r="A234" s="10"/>
      <c r="B234" s="94" t="s">
        <v>70</v>
      </c>
      <c r="C234" s="89"/>
      <c r="D234" s="89"/>
      <c r="E234" s="89"/>
      <c r="F234" s="89">
        <f t="shared" si="36"/>
        <v>19</v>
      </c>
      <c r="G234" s="89">
        <f t="shared" si="36"/>
        <v>28</v>
      </c>
      <c r="H234" s="89">
        <f t="shared" si="36"/>
        <v>17</v>
      </c>
      <c r="I234" s="89">
        <f t="shared" si="36"/>
        <v>21</v>
      </c>
      <c r="J234" s="89">
        <f t="shared" si="36"/>
        <v>17</v>
      </c>
      <c r="K234" s="89">
        <f t="shared" si="36"/>
        <v>19.000000000000004</v>
      </c>
      <c r="L234" s="89">
        <f t="shared" si="36"/>
        <v>19.000000000000004</v>
      </c>
      <c r="M234" s="89">
        <f t="shared" si="36"/>
        <v>23</v>
      </c>
      <c r="N234" s="89">
        <f t="shared" si="36"/>
        <v>17</v>
      </c>
      <c r="O234" s="89">
        <f>+O119*O$114/100</f>
        <v>12</v>
      </c>
      <c r="P234" s="89">
        <f>SUM(F234:O234)</f>
        <v>192</v>
      </c>
    </row>
    <row r="235" spans="1:16" ht="12.75">
      <c r="A235" s="10"/>
      <c r="B235" s="94" t="s">
        <v>69</v>
      </c>
      <c r="C235" s="89"/>
      <c r="D235" s="89"/>
      <c r="E235" s="89"/>
      <c r="F235" s="89">
        <f t="shared" si="36"/>
        <v>21</v>
      </c>
      <c r="G235" s="89">
        <f t="shared" si="36"/>
        <v>21</v>
      </c>
      <c r="H235" s="89">
        <f t="shared" si="36"/>
        <v>18</v>
      </c>
      <c r="I235" s="89">
        <f t="shared" si="36"/>
        <v>25</v>
      </c>
      <c r="J235" s="89">
        <f t="shared" si="36"/>
        <v>21</v>
      </c>
      <c r="K235" s="89">
        <f t="shared" si="36"/>
        <v>18.000000000000004</v>
      </c>
      <c r="L235" s="89">
        <f t="shared" si="36"/>
        <v>13</v>
      </c>
      <c r="M235" s="89">
        <f t="shared" si="36"/>
        <v>16</v>
      </c>
      <c r="N235" s="89">
        <f t="shared" si="36"/>
        <v>17</v>
      </c>
      <c r="O235" s="89">
        <f>+O120*O$114/100</f>
        <v>30</v>
      </c>
      <c r="P235" s="89">
        <f>SUM(F235:O235)</f>
        <v>200</v>
      </c>
    </row>
    <row r="236" spans="1:16" ht="12.75">
      <c r="A236" s="10"/>
      <c r="B236" s="94"/>
      <c r="C236" s="89"/>
      <c r="D236" s="89"/>
      <c r="E236" s="89"/>
      <c r="F236" s="89">
        <f>+F232*100000/F$228</f>
        <v>64.07925044595694</v>
      </c>
      <c r="G236" s="89">
        <f aca="true" t="shared" si="37" ref="G236:N236">+G232*100000/G$228</f>
        <v>56.810356700179035</v>
      </c>
      <c r="H236" s="89">
        <f t="shared" si="37"/>
        <v>35.74042241775448</v>
      </c>
      <c r="I236" s="89">
        <f t="shared" si="37"/>
        <v>44.83783649135626</v>
      </c>
      <c r="J236" s="89">
        <f t="shared" si="37"/>
        <v>39.53220227310163</v>
      </c>
      <c r="K236" s="89">
        <f t="shared" si="37"/>
        <v>29.527559055118118</v>
      </c>
      <c r="L236" s="89">
        <f t="shared" si="37"/>
        <v>74.08748909267521</v>
      </c>
      <c r="M236" s="89">
        <f t="shared" si="37"/>
        <v>53.05743467303356</v>
      </c>
      <c r="N236" s="89">
        <f t="shared" si="37"/>
        <v>73.20766018335192</v>
      </c>
      <c r="O236" s="89">
        <f aca="true" t="shared" si="38" ref="O236:P239">+O232*100000/O$228</f>
        <v>43.25907192652613</v>
      </c>
      <c r="P236" s="89">
        <f t="shared" si="38"/>
        <v>51.36098238335034</v>
      </c>
    </row>
    <row r="237" spans="1:16" ht="12.75">
      <c r="A237" s="10"/>
      <c r="B237" s="94"/>
      <c r="C237" s="89"/>
      <c r="D237" s="89"/>
      <c r="E237" s="89"/>
      <c r="F237" s="89">
        <f aca="true" t="shared" si="39" ref="F237:N239">+F233*100000/F$228</f>
        <v>105.64416965414523</v>
      </c>
      <c r="G237" s="89">
        <f t="shared" si="39"/>
        <v>44.75967497589863</v>
      </c>
      <c r="H237" s="89">
        <f t="shared" si="39"/>
        <v>49.3558214340419</v>
      </c>
      <c r="I237" s="89">
        <f t="shared" si="39"/>
        <v>71.40840626401183</v>
      </c>
      <c r="J237" s="89">
        <f t="shared" si="39"/>
        <v>37.885027178389066</v>
      </c>
      <c r="K237" s="89">
        <f t="shared" si="39"/>
        <v>77.0997375328084</v>
      </c>
      <c r="L237" s="89">
        <f t="shared" si="39"/>
        <v>60.91637992064407</v>
      </c>
      <c r="M237" s="89">
        <f t="shared" si="39"/>
        <v>82.90224167661493</v>
      </c>
      <c r="N237" s="89">
        <f t="shared" si="39"/>
        <v>88.1819543117648</v>
      </c>
      <c r="O237" s="89">
        <f t="shared" si="38"/>
        <v>59.897176513651566</v>
      </c>
      <c r="P237" s="89">
        <f t="shared" si="38"/>
        <v>67.75634483797032</v>
      </c>
    </row>
    <row r="238" spans="1:16" ht="12.75">
      <c r="A238" s="10"/>
      <c r="B238" s="94"/>
      <c r="C238" s="89"/>
      <c r="D238" s="89"/>
      <c r="E238" s="89"/>
      <c r="F238" s="89">
        <f t="shared" si="39"/>
        <v>32.90556103981573</v>
      </c>
      <c r="G238" s="89">
        <f t="shared" si="39"/>
        <v>48.20272689712161</v>
      </c>
      <c r="H238" s="89">
        <f t="shared" si="39"/>
        <v>28.93272290961077</v>
      </c>
      <c r="I238" s="89">
        <f t="shared" si="39"/>
        <v>34.87387282661042</v>
      </c>
      <c r="J238" s="89">
        <f t="shared" si="39"/>
        <v>28.001976610113655</v>
      </c>
      <c r="K238" s="89">
        <f t="shared" si="39"/>
        <v>31.16797900262468</v>
      </c>
      <c r="L238" s="89">
        <f t="shared" si="39"/>
        <v>31.28138428357399</v>
      </c>
      <c r="M238" s="89">
        <f t="shared" si="39"/>
        <v>38.13503117124287</v>
      </c>
      <c r="N238" s="89">
        <f t="shared" si="39"/>
        <v>28.28477779811324</v>
      </c>
      <c r="O238" s="89">
        <f t="shared" si="38"/>
        <v>19.965725504550523</v>
      </c>
      <c r="P238" s="89">
        <f t="shared" si="38"/>
        <v>32.12152644170445</v>
      </c>
    </row>
    <row r="239" spans="1:16" ht="12.75">
      <c r="A239" s="10"/>
      <c r="B239" s="94"/>
      <c r="C239" s="89"/>
      <c r="D239" s="89"/>
      <c r="E239" s="89"/>
      <c r="F239" s="89">
        <f t="shared" si="39"/>
        <v>36.369304307164754</v>
      </c>
      <c r="G239" s="89">
        <f t="shared" si="39"/>
        <v>36.152045172841206</v>
      </c>
      <c r="H239" s="89">
        <f t="shared" si="39"/>
        <v>30.6346477866467</v>
      </c>
      <c r="I239" s="89">
        <f t="shared" si="39"/>
        <v>41.51651526977432</v>
      </c>
      <c r="J239" s="89">
        <f t="shared" si="39"/>
        <v>34.59067698896393</v>
      </c>
      <c r="K239" s="89">
        <f t="shared" si="39"/>
        <v>29.527559055118118</v>
      </c>
      <c r="L239" s="89">
        <f t="shared" si="39"/>
        <v>21.403052404550618</v>
      </c>
      <c r="M239" s="89">
        <f t="shared" si="39"/>
        <v>26.52871733651678</v>
      </c>
      <c r="N239" s="89">
        <f t="shared" si="39"/>
        <v>28.28477779811324</v>
      </c>
      <c r="O239" s="89">
        <f t="shared" si="38"/>
        <v>49.914313761376306</v>
      </c>
      <c r="P239" s="89">
        <f t="shared" si="38"/>
        <v>33.459923376775464</v>
      </c>
    </row>
    <row r="240" spans="1:16" ht="12.75">
      <c r="A240" s="18"/>
      <c r="B240" s="7"/>
      <c r="C240" s="34"/>
      <c r="D240" s="34"/>
      <c r="E240" s="34"/>
      <c r="F240" s="34">
        <f>SUM(F236:F239)</f>
        <v>238.99828544708265</v>
      </c>
      <c r="G240" s="34">
        <f aca="true" t="shared" si="40" ref="G240:O240">SUM(G236:G239)</f>
        <v>185.92480374604048</v>
      </c>
      <c r="H240" s="34">
        <f t="shared" si="40"/>
        <v>144.66361454805386</v>
      </c>
      <c r="I240" s="34">
        <f t="shared" si="40"/>
        <v>192.6366308517528</v>
      </c>
      <c r="J240" s="34">
        <f t="shared" si="40"/>
        <v>140.00988305056828</v>
      </c>
      <c r="K240" s="34">
        <f t="shared" si="40"/>
        <v>167.32283464566933</v>
      </c>
      <c r="L240" s="34">
        <f t="shared" si="40"/>
        <v>187.68830570144388</v>
      </c>
      <c r="M240" s="34">
        <f t="shared" si="40"/>
        <v>200.62342485740817</v>
      </c>
      <c r="N240" s="34">
        <f t="shared" si="40"/>
        <v>217.9591700913432</v>
      </c>
      <c r="O240" s="34">
        <f t="shared" si="40"/>
        <v>173.03628770610453</v>
      </c>
      <c r="P240" s="84">
        <f>SUM(P236:P239)</f>
        <v>184.69877703980058</v>
      </c>
    </row>
    <row r="241" spans="1:16" ht="12.75">
      <c r="A241" s="100" t="s">
        <v>85</v>
      </c>
      <c r="B241" s="99"/>
      <c r="C241" s="95"/>
      <c r="D241" s="95"/>
      <c r="E241" s="95"/>
      <c r="F241" s="255">
        <v>234072</v>
      </c>
      <c r="G241" s="255">
        <v>239448</v>
      </c>
      <c r="H241" s="255">
        <v>242816</v>
      </c>
      <c r="I241" s="255">
        <v>249952</v>
      </c>
      <c r="J241" s="255">
        <v>253846</v>
      </c>
      <c r="K241" s="255">
        <v>256805</v>
      </c>
      <c r="L241" s="252">
        <v>258245</v>
      </c>
      <c r="M241" s="249">
        <v>259785</v>
      </c>
      <c r="N241" s="249">
        <v>259658</v>
      </c>
      <c r="O241" s="249">
        <v>259658</v>
      </c>
      <c r="P241" s="224">
        <f>SUM(F241:O241)</f>
        <v>2514285</v>
      </c>
    </row>
    <row r="242" spans="1:16" ht="12.75">
      <c r="A242" s="10"/>
      <c r="B242" s="6" t="s">
        <v>9</v>
      </c>
      <c r="F242">
        <v>755</v>
      </c>
      <c r="G242">
        <v>786</v>
      </c>
      <c r="H242">
        <v>720</v>
      </c>
      <c r="I242">
        <v>715</v>
      </c>
      <c r="J242">
        <v>727</v>
      </c>
      <c r="K242">
        <v>802</v>
      </c>
      <c r="L242">
        <v>762</v>
      </c>
      <c r="M242">
        <v>711</v>
      </c>
      <c r="N242">
        <v>767</v>
      </c>
      <c r="O242">
        <v>767</v>
      </c>
      <c r="P242">
        <f>SUM(F242:O242)</f>
        <v>7512</v>
      </c>
    </row>
    <row r="243" spans="1:16" ht="12.75">
      <c r="A243" s="10"/>
      <c r="B243" s="6" t="s">
        <v>15</v>
      </c>
      <c r="C243" s="70"/>
      <c r="D243" s="70"/>
      <c r="E243" s="70"/>
      <c r="F243" s="84">
        <v>322.5503263952972</v>
      </c>
      <c r="G243" s="84">
        <v>328.2549864688784</v>
      </c>
      <c r="H243" s="84">
        <v>296.52082235108065</v>
      </c>
      <c r="I243" s="85">
        <v>286.05492254512865</v>
      </c>
      <c r="J243" s="85">
        <v>286.39411296612906</v>
      </c>
      <c r="K243" s="85">
        <v>312.2992153579564</v>
      </c>
      <c r="L243" s="85">
        <v>295.068636372437</v>
      </c>
      <c r="M243" s="85">
        <v>273.6878572665858</v>
      </c>
      <c r="N243" s="85">
        <v>295.38854955364366</v>
      </c>
      <c r="O243" s="85">
        <v>295.38854955364366</v>
      </c>
      <c r="P243" s="89">
        <f>+P242*100000/P241</f>
        <v>298.7728121513671</v>
      </c>
    </row>
    <row r="244" spans="1:15" ht="12.75">
      <c r="A244" s="10"/>
      <c r="B244" s="69" t="s">
        <v>23</v>
      </c>
      <c r="C244" s="70"/>
      <c r="D244" s="70"/>
      <c r="E244" s="70"/>
      <c r="F244" s="70"/>
      <c r="G244" s="70"/>
      <c r="H244" s="70"/>
      <c r="I244" s="71"/>
      <c r="J244" s="71"/>
      <c r="K244" s="71"/>
      <c r="L244" s="71"/>
      <c r="M244" s="71"/>
      <c r="N244" s="71"/>
      <c r="O244" s="71"/>
    </row>
    <row r="245" spans="1:16" ht="12.75">
      <c r="A245" s="10"/>
      <c r="B245" s="94" t="s">
        <v>71</v>
      </c>
      <c r="C245" s="89"/>
      <c r="D245" s="89"/>
      <c r="E245" s="89"/>
      <c r="F245" s="89">
        <f>+F126*F$123/100</f>
        <v>145.00000000000003</v>
      </c>
      <c r="G245" s="89">
        <f aca="true" t="shared" si="41" ref="G245:N245">+G126*G$123/100</f>
        <v>138</v>
      </c>
      <c r="H245" s="89">
        <f t="shared" si="41"/>
        <v>127</v>
      </c>
      <c r="I245" s="89">
        <f t="shared" si="41"/>
        <v>139</v>
      </c>
      <c r="J245" s="89">
        <f t="shared" si="41"/>
        <v>145.00000000000003</v>
      </c>
      <c r="K245" s="89">
        <f t="shared" si="41"/>
        <v>148</v>
      </c>
      <c r="L245" s="89">
        <f t="shared" si="41"/>
        <v>104</v>
      </c>
      <c r="M245" s="89">
        <f t="shared" si="41"/>
        <v>108</v>
      </c>
      <c r="N245" s="89">
        <f t="shared" si="41"/>
        <v>141.00000000000003</v>
      </c>
      <c r="O245" s="89">
        <f>+O126*O$123/100</f>
        <v>130</v>
      </c>
      <c r="P245" s="89">
        <f>SUM(F245:O245)</f>
        <v>1325</v>
      </c>
    </row>
    <row r="246" spans="1:16" ht="12.75">
      <c r="A246" s="10"/>
      <c r="B246" s="94" t="s">
        <v>72</v>
      </c>
      <c r="C246" s="89"/>
      <c r="D246" s="89"/>
      <c r="E246" s="89"/>
      <c r="F246" s="89">
        <f aca="true" t="shared" si="42" ref="F246:N248">+F127*F$123/100</f>
        <v>296.99999999999994</v>
      </c>
      <c r="G246" s="89">
        <f t="shared" si="42"/>
        <v>340</v>
      </c>
      <c r="H246" s="89">
        <f t="shared" si="42"/>
        <v>306</v>
      </c>
      <c r="I246" s="89">
        <f t="shared" si="42"/>
        <v>299</v>
      </c>
      <c r="J246" s="89">
        <f t="shared" si="42"/>
        <v>277</v>
      </c>
      <c r="K246" s="89">
        <f t="shared" si="42"/>
        <v>300.00000000000006</v>
      </c>
      <c r="L246" s="89">
        <f t="shared" si="42"/>
        <v>307</v>
      </c>
      <c r="M246" s="89">
        <f t="shared" si="42"/>
        <v>280</v>
      </c>
      <c r="N246" s="89">
        <f t="shared" si="42"/>
        <v>264</v>
      </c>
      <c r="O246" s="89">
        <f>+O127*O$123/100</f>
        <v>223</v>
      </c>
      <c r="P246" s="89">
        <f>SUM(F246:O246)</f>
        <v>2893</v>
      </c>
    </row>
    <row r="247" spans="1:16" ht="12.75">
      <c r="A247" s="10"/>
      <c r="B247" s="94" t="s">
        <v>70</v>
      </c>
      <c r="C247" s="89"/>
      <c r="D247" s="89"/>
      <c r="E247" s="89"/>
      <c r="F247" s="89">
        <f t="shared" si="42"/>
        <v>174</v>
      </c>
      <c r="G247" s="89">
        <f t="shared" si="42"/>
        <v>186</v>
      </c>
      <c r="H247" s="89">
        <f t="shared" si="42"/>
        <v>174</v>
      </c>
      <c r="I247" s="89">
        <f t="shared" si="42"/>
        <v>148</v>
      </c>
      <c r="J247" s="89">
        <f t="shared" si="42"/>
        <v>136.99999999999997</v>
      </c>
      <c r="K247" s="89">
        <f t="shared" si="42"/>
        <v>212</v>
      </c>
      <c r="L247" s="89">
        <f t="shared" si="42"/>
        <v>192</v>
      </c>
      <c r="M247" s="89">
        <f t="shared" si="42"/>
        <v>172</v>
      </c>
      <c r="N247" s="89">
        <f t="shared" si="42"/>
        <v>195</v>
      </c>
      <c r="O247" s="89">
        <f>+O128*O$123/100</f>
        <v>167</v>
      </c>
      <c r="P247" s="89">
        <f>SUM(F247:O247)</f>
        <v>1757</v>
      </c>
    </row>
    <row r="248" spans="1:16" ht="12.75">
      <c r="A248" s="10"/>
      <c r="B248" s="94" t="s">
        <v>69</v>
      </c>
      <c r="C248" s="89"/>
      <c r="D248" s="89"/>
      <c r="E248" s="89"/>
      <c r="F248" s="89">
        <f t="shared" si="42"/>
        <v>139</v>
      </c>
      <c r="G248" s="89">
        <f t="shared" si="42"/>
        <v>122</v>
      </c>
      <c r="H248" s="89">
        <f t="shared" si="42"/>
        <v>113</v>
      </c>
      <c r="I248" s="89">
        <f t="shared" si="42"/>
        <v>129.00000000000003</v>
      </c>
      <c r="J248" s="89">
        <f t="shared" si="42"/>
        <v>168</v>
      </c>
      <c r="K248" s="89">
        <f t="shared" si="42"/>
        <v>142.00000000000003</v>
      </c>
      <c r="L248" s="89">
        <f t="shared" si="42"/>
        <v>158.99999999999997</v>
      </c>
      <c r="M248" s="89">
        <f t="shared" si="42"/>
        <v>151</v>
      </c>
      <c r="N248" s="89">
        <f t="shared" si="42"/>
        <v>129.99999999999997</v>
      </c>
      <c r="O248" s="89">
        <f>+O129*O$123/100</f>
        <v>111</v>
      </c>
      <c r="P248" s="89">
        <f>SUM(F248:O248)</f>
        <v>1364</v>
      </c>
    </row>
    <row r="249" spans="1:16" ht="12.75">
      <c r="A249" s="10"/>
      <c r="B249" s="94"/>
      <c r="C249" s="89"/>
      <c r="D249" s="89"/>
      <c r="E249" s="89"/>
      <c r="F249" s="89">
        <f>+F245*100000/F$241</f>
        <v>61.94675142691139</v>
      </c>
      <c r="G249" s="89">
        <f aca="true" t="shared" si="43" ref="G249:N249">+G245*100000/G$241</f>
        <v>57.632554876215295</v>
      </c>
      <c r="H249" s="89">
        <f t="shared" si="43"/>
        <v>52.302978386926725</v>
      </c>
      <c r="I249" s="89">
        <f t="shared" si="43"/>
        <v>55.610677250032005</v>
      </c>
      <c r="J249" s="89">
        <f t="shared" si="43"/>
        <v>57.12124674014955</v>
      </c>
      <c r="K249" s="89">
        <f t="shared" si="43"/>
        <v>57.63127664959794</v>
      </c>
      <c r="L249" s="89">
        <f t="shared" si="43"/>
        <v>40.27183488547697</v>
      </c>
      <c r="M249" s="89">
        <f t="shared" si="43"/>
        <v>41.57283907846873</v>
      </c>
      <c r="N249" s="89">
        <f t="shared" si="43"/>
        <v>54.30219750595015</v>
      </c>
      <c r="O249" s="89">
        <f aca="true" t="shared" si="44" ref="O249:P252">+O245*100000/O$241</f>
        <v>50.06585585654977</v>
      </c>
      <c r="P249" s="89">
        <f t="shared" si="44"/>
        <v>52.69887860763597</v>
      </c>
    </row>
    <row r="250" spans="1:16" ht="12.75">
      <c r="A250" s="10"/>
      <c r="B250" s="94"/>
      <c r="C250" s="89"/>
      <c r="D250" s="89"/>
      <c r="E250" s="89"/>
      <c r="F250" s="89">
        <f aca="true" t="shared" si="45" ref="F250:N252">+F246*100000/F$241</f>
        <v>126.8840356813288</v>
      </c>
      <c r="G250" s="89">
        <f t="shared" si="45"/>
        <v>141.99325114429854</v>
      </c>
      <c r="H250" s="89">
        <f t="shared" si="45"/>
        <v>126.02134949920928</v>
      </c>
      <c r="I250" s="89">
        <f t="shared" si="45"/>
        <v>119.62296760978107</v>
      </c>
      <c r="J250" s="89">
        <f t="shared" si="45"/>
        <v>109.12127825532015</v>
      </c>
      <c r="K250" s="89">
        <f t="shared" si="45"/>
        <v>116.82015537080667</v>
      </c>
      <c r="L250" s="89">
        <f t="shared" si="45"/>
        <v>118.87935874847528</v>
      </c>
      <c r="M250" s="89">
        <f t="shared" si="45"/>
        <v>107.78143464788191</v>
      </c>
      <c r="N250" s="89">
        <f t="shared" si="45"/>
        <v>101.67219958560877</v>
      </c>
      <c r="O250" s="89">
        <f t="shared" si="44"/>
        <v>85.88219889238923</v>
      </c>
      <c r="P250" s="89">
        <f t="shared" si="44"/>
        <v>115.06253268821952</v>
      </c>
    </row>
    <row r="251" spans="1:16" ht="12.75">
      <c r="A251" s="10"/>
      <c r="B251" s="94"/>
      <c r="C251" s="89"/>
      <c r="D251" s="89"/>
      <c r="E251" s="89"/>
      <c r="F251" s="89">
        <f t="shared" si="45"/>
        <v>74.33610171229365</v>
      </c>
      <c r="G251" s="89">
        <f t="shared" si="45"/>
        <v>77.67866092011627</v>
      </c>
      <c r="H251" s="89">
        <f t="shared" si="45"/>
        <v>71.6591987348445</v>
      </c>
      <c r="I251" s="89">
        <f t="shared" si="45"/>
        <v>59.21136858276789</v>
      </c>
      <c r="J251" s="89">
        <f t="shared" si="45"/>
        <v>53.969729678624034</v>
      </c>
      <c r="K251" s="89">
        <f t="shared" si="45"/>
        <v>82.55290979537003</v>
      </c>
      <c r="L251" s="89">
        <f t="shared" si="45"/>
        <v>74.34800286549594</v>
      </c>
      <c r="M251" s="89">
        <f t="shared" si="45"/>
        <v>66.20859556941316</v>
      </c>
      <c r="N251" s="89">
        <f t="shared" si="45"/>
        <v>75.09878378482465</v>
      </c>
      <c r="O251" s="89">
        <f t="shared" si="44"/>
        <v>64.31536867726008</v>
      </c>
      <c r="P251" s="89">
        <f t="shared" si="44"/>
        <v>69.88070167065388</v>
      </c>
    </row>
    <row r="252" spans="1:16" ht="12.75">
      <c r="A252" s="10"/>
      <c r="B252" s="94"/>
      <c r="C252" s="89"/>
      <c r="D252" s="89"/>
      <c r="E252" s="89"/>
      <c r="F252" s="89">
        <f t="shared" si="45"/>
        <v>59.38343757476332</v>
      </c>
      <c r="G252" s="89">
        <f t="shared" si="45"/>
        <v>50.95051952824831</v>
      </c>
      <c r="H252" s="89">
        <f t="shared" si="45"/>
        <v>46.537295730100155</v>
      </c>
      <c r="I252" s="89">
        <f t="shared" si="45"/>
        <v>51.609909102547704</v>
      </c>
      <c r="J252" s="89">
        <f t="shared" si="45"/>
        <v>66.18185829203533</v>
      </c>
      <c r="K252" s="89">
        <f t="shared" si="45"/>
        <v>55.294873542181826</v>
      </c>
      <c r="L252" s="89">
        <f t="shared" si="45"/>
        <v>61.569439872988816</v>
      </c>
      <c r="M252" s="89">
        <f t="shared" si="45"/>
        <v>58.124987970822026</v>
      </c>
      <c r="N252" s="89">
        <f t="shared" si="45"/>
        <v>50.06585585654975</v>
      </c>
      <c r="O252" s="89">
        <f t="shared" si="44"/>
        <v>42.74853846213096</v>
      </c>
      <c r="P252" s="89">
        <f t="shared" si="44"/>
        <v>54.2500154119362</v>
      </c>
    </row>
    <row r="253" spans="1:16" ht="12.75">
      <c r="A253" s="18"/>
      <c r="B253" s="7"/>
      <c r="C253" s="34"/>
      <c r="D253" s="34"/>
      <c r="E253" s="34"/>
      <c r="F253" s="34">
        <f>SUM(F249:F252)</f>
        <v>322.5503263952972</v>
      </c>
      <c r="G253" s="34">
        <f aca="true" t="shared" si="46" ref="G253:O253">SUM(G249:G252)</f>
        <v>328.2549864688784</v>
      </c>
      <c r="H253" s="34">
        <f t="shared" si="46"/>
        <v>296.52082235108065</v>
      </c>
      <c r="I253" s="34">
        <f t="shared" si="46"/>
        <v>286.05492254512865</v>
      </c>
      <c r="J253" s="34">
        <f t="shared" si="46"/>
        <v>286.39411296612906</v>
      </c>
      <c r="K253" s="34">
        <f t="shared" si="46"/>
        <v>312.2992153579565</v>
      </c>
      <c r="L253" s="34">
        <f t="shared" si="46"/>
        <v>295.068636372437</v>
      </c>
      <c r="M253" s="34">
        <f t="shared" si="46"/>
        <v>273.6878572665858</v>
      </c>
      <c r="N253" s="34">
        <f t="shared" si="46"/>
        <v>281.13903673293333</v>
      </c>
      <c r="O253" s="34">
        <f t="shared" si="46"/>
        <v>243.01196188833006</v>
      </c>
      <c r="P253" s="84">
        <f>SUM(P249:P252)</f>
        <v>291.89212837844553</v>
      </c>
    </row>
    <row r="254" spans="1:16" ht="12.75">
      <c r="A254" s="100" t="s">
        <v>86</v>
      </c>
      <c r="B254" s="99"/>
      <c r="C254" s="95"/>
      <c r="D254" s="95"/>
      <c r="E254" s="95"/>
      <c r="F254" s="255">
        <v>181180</v>
      </c>
      <c r="G254" s="255">
        <v>185477</v>
      </c>
      <c r="H254" s="255">
        <v>190584</v>
      </c>
      <c r="I254" s="255">
        <v>195132</v>
      </c>
      <c r="J254" s="255">
        <v>198638</v>
      </c>
      <c r="K254" s="255">
        <v>200379</v>
      </c>
      <c r="L254" s="252">
        <v>200175</v>
      </c>
      <c r="M254" s="249">
        <v>199254</v>
      </c>
      <c r="N254" s="249">
        <v>197401</v>
      </c>
      <c r="O254" s="249">
        <v>197401</v>
      </c>
      <c r="P254" s="224">
        <f>SUM(F254:O254)</f>
        <v>1945621</v>
      </c>
    </row>
    <row r="255" spans="1:16" ht="12.75">
      <c r="A255" s="10"/>
      <c r="B255" s="6" t="s">
        <v>9</v>
      </c>
      <c r="F255">
        <v>402</v>
      </c>
      <c r="G255">
        <v>555</v>
      </c>
      <c r="H255">
        <v>594</v>
      </c>
      <c r="I255">
        <v>593</v>
      </c>
      <c r="J255">
        <v>547</v>
      </c>
      <c r="K255">
        <v>547</v>
      </c>
      <c r="L255">
        <v>547</v>
      </c>
      <c r="M255">
        <v>542</v>
      </c>
      <c r="N255">
        <v>577</v>
      </c>
      <c r="O255">
        <v>577</v>
      </c>
      <c r="P255">
        <f>SUM(F255:O255)</f>
        <v>5481</v>
      </c>
    </row>
    <row r="256" spans="1:16" ht="12.75">
      <c r="A256" s="10"/>
      <c r="B256" s="6" t="s">
        <v>15</v>
      </c>
      <c r="C256" s="70"/>
      <c r="D256" s="70"/>
      <c r="E256" s="70"/>
      <c r="F256" s="84">
        <v>221.87879456893697</v>
      </c>
      <c r="G256" s="84">
        <v>299.22847576788496</v>
      </c>
      <c r="H256" s="84">
        <v>311.6735927465055</v>
      </c>
      <c r="I256" s="85">
        <v>303.89684931226043</v>
      </c>
      <c r="J256" s="85">
        <v>275.3753058327208</v>
      </c>
      <c r="K256" s="85">
        <v>272.9826977876923</v>
      </c>
      <c r="L256" s="85">
        <v>273.26089671537403</v>
      </c>
      <c r="M256" s="85">
        <v>272.01461451213027</v>
      </c>
      <c r="N256" s="85">
        <v>292.2984179411452</v>
      </c>
      <c r="O256" s="85">
        <v>292.2984179411452</v>
      </c>
      <c r="P256" s="89">
        <f>+P255*100000/P254</f>
        <v>281.70954158081145</v>
      </c>
    </row>
    <row r="257" spans="1:15" ht="12.75">
      <c r="A257" s="10"/>
      <c r="B257" s="69" t="s">
        <v>23</v>
      </c>
      <c r="C257" s="70"/>
      <c r="D257" s="70"/>
      <c r="E257" s="70"/>
      <c r="F257" s="70"/>
      <c r="G257" s="70"/>
      <c r="H257" s="70"/>
      <c r="I257" s="71"/>
      <c r="J257" s="71"/>
      <c r="K257" s="71"/>
      <c r="L257" s="71"/>
      <c r="M257" s="71"/>
      <c r="N257" s="71"/>
      <c r="O257" s="71"/>
    </row>
    <row r="258" spans="1:16" ht="12.75">
      <c r="A258" s="10"/>
      <c r="B258" s="94" t="s">
        <v>71</v>
      </c>
      <c r="C258" s="89"/>
      <c r="D258" s="89"/>
      <c r="E258" s="89"/>
      <c r="F258" s="89">
        <f>+F135*F$132/100</f>
        <v>77</v>
      </c>
      <c r="G258" s="89">
        <f aca="true" t="shared" si="47" ref="G258:N258">+G135*G$132/100</f>
        <v>128</v>
      </c>
      <c r="H258" s="89">
        <f t="shared" si="47"/>
        <v>133</v>
      </c>
      <c r="I258" s="89">
        <f t="shared" si="47"/>
        <v>126</v>
      </c>
      <c r="J258" s="89">
        <f t="shared" si="47"/>
        <v>98.00000000000001</v>
      </c>
      <c r="K258" s="89">
        <f t="shared" si="47"/>
        <v>120</v>
      </c>
      <c r="L258" s="89">
        <f t="shared" si="47"/>
        <v>128</v>
      </c>
      <c r="M258" s="89">
        <f t="shared" si="47"/>
        <v>99.00000000000001</v>
      </c>
      <c r="N258" s="89">
        <f t="shared" si="47"/>
        <v>91</v>
      </c>
      <c r="O258" s="89">
        <f>+O135*O$132/100</f>
        <v>107</v>
      </c>
      <c r="P258" s="89">
        <f>SUM(F258:O258)</f>
        <v>1107</v>
      </c>
    </row>
    <row r="259" spans="1:16" ht="12.75">
      <c r="A259" s="10"/>
      <c r="B259" s="94" t="s">
        <v>72</v>
      </c>
      <c r="C259" s="89"/>
      <c r="D259" s="89"/>
      <c r="E259" s="89"/>
      <c r="F259" s="89">
        <f aca="true" t="shared" si="48" ref="F259:N261">+F136*F$132/100</f>
        <v>145</v>
      </c>
      <c r="G259" s="89">
        <f t="shared" si="48"/>
        <v>160</v>
      </c>
      <c r="H259" s="89">
        <f t="shared" si="48"/>
        <v>198</v>
      </c>
      <c r="I259" s="89">
        <f t="shared" si="48"/>
        <v>189</v>
      </c>
      <c r="J259" s="89">
        <f t="shared" si="48"/>
        <v>194</v>
      </c>
      <c r="K259" s="89">
        <f t="shared" si="48"/>
        <v>213</v>
      </c>
      <c r="L259" s="89">
        <f t="shared" si="48"/>
        <v>189</v>
      </c>
      <c r="M259" s="89">
        <f t="shared" si="48"/>
        <v>209</v>
      </c>
      <c r="N259" s="89">
        <f t="shared" si="48"/>
        <v>239</v>
      </c>
      <c r="O259" s="89">
        <f>+O136*O$132/100</f>
        <v>169</v>
      </c>
      <c r="P259" s="89">
        <f>SUM(F259:O259)</f>
        <v>1905</v>
      </c>
    </row>
    <row r="260" spans="1:16" ht="12.75">
      <c r="A260" s="10"/>
      <c r="B260" s="94" t="s">
        <v>70</v>
      </c>
      <c r="C260" s="89"/>
      <c r="D260" s="89"/>
      <c r="E260" s="89"/>
      <c r="F260" s="89">
        <f t="shared" si="48"/>
        <v>113</v>
      </c>
      <c r="G260" s="89">
        <f t="shared" si="48"/>
        <v>190</v>
      </c>
      <c r="H260" s="89">
        <f t="shared" si="48"/>
        <v>189</v>
      </c>
      <c r="I260" s="89">
        <f t="shared" si="48"/>
        <v>181</v>
      </c>
      <c r="J260" s="89">
        <f t="shared" si="48"/>
        <v>179</v>
      </c>
      <c r="K260" s="89">
        <f t="shared" si="48"/>
        <v>147</v>
      </c>
      <c r="L260" s="89">
        <f t="shared" si="48"/>
        <v>152</v>
      </c>
      <c r="M260" s="89">
        <f t="shared" si="48"/>
        <v>148</v>
      </c>
      <c r="N260" s="89">
        <f t="shared" si="48"/>
        <v>155</v>
      </c>
      <c r="O260" s="89">
        <f>+O137*O$132/100</f>
        <v>114</v>
      </c>
      <c r="P260" s="89">
        <f>SUM(F260:O260)</f>
        <v>1568</v>
      </c>
    </row>
    <row r="261" spans="1:16" ht="12.75">
      <c r="A261" s="10"/>
      <c r="B261" s="94" t="s">
        <v>69</v>
      </c>
      <c r="C261" s="89"/>
      <c r="D261" s="89"/>
      <c r="E261" s="89"/>
      <c r="F261" s="89">
        <f t="shared" si="48"/>
        <v>67.00000000000001</v>
      </c>
      <c r="G261" s="89">
        <f t="shared" si="48"/>
        <v>77</v>
      </c>
      <c r="H261" s="89">
        <f t="shared" si="48"/>
        <v>74</v>
      </c>
      <c r="I261" s="89">
        <f t="shared" si="48"/>
        <v>97</v>
      </c>
      <c r="J261" s="89">
        <f t="shared" si="48"/>
        <v>76</v>
      </c>
      <c r="K261" s="89">
        <f t="shared" si="48"/>
        <v>67</v>
      </c>
      <c r="L261" s="89">
        <f t="shared" si="48"/>
        <v>78</v>
      </c>
      <c r="M261" s="89">
        <f t="shared" si="48"/>
        <v>86</v>
      </c>
      <c r="N261" s="89">
        <f t="shared" si="48"/>
        <v>75</v>
      </c>
      <c r="O261" s="89">
        <f>+O138*O$132/100</f>
        <v>102</v>
      </c>
      <c r="P261" s="89">
        <f>SUM(F261:O261)</f>
        <v>799</v>
      </c>
    </row>
    <row r="262" spans="1:16" ht="12.75">
      <c r="A262" s="10"/>
      <c r="B262" s="94"/>
      <c r="C262" s="89"/>
      <c r="D262" s="89"/>
      <c r="E262" s="89"/>
      <c r="F262" s="89">
        <f>+F258*100000/F$254</f>
        <v>42.49917209405012</v>
      </c>
      <c r="G262" s="89">
        <f aca="true" t="shared" si="49" ref="G262:N262">+G258*100000/G$254</f>
        <v>69.01125206898969</v>
      </c>
      <c r="H262" s="89">
        <f t="shared" si="49"/>
        <v>69.78550140620409</v>
      </c>
      <c r="I262" s="89">
        <f t="shared" si="49"/>
        <v>64.57167455876022</v>
      </c>
      <c r="J262" s="89">
        <f t="shared" si="49"/>
        <v>49.33597801024981</v>
      </c>
      <c r="K262" s="89">
        <f t="shared" si="49"/>
        <v>59.88651505397272</v>
      </c>
      <c r="L262" s="89">
        <f t="shared" si="49"/>
        <v>63.94404895716248</v>
      </c>
      <c r="M262" s="89">
        <f t="shared" si="49"/>
        <v>49.68532626697583</v>
      </c>
      <c r="N262" s="89">
        <f t="shared" si="49"/>
        <v>46.0990572489501</v>
      </c>
      <c r="O262" s="89">
        <f aca="true" t="shared" si="50" ref="O262:P265">+O258*100000/O$254</f>
        <v>54.20438599601826</v>
      </c>
      <c r="P262" s="89">
        <f t="shared" si="50"/>
        <v>56.897001008932364</v>
      </c>
    </row>
    <row r="263" spans="1:16" ht="12.75">
      <c r="A263" s="10"/>
      <c r="B263" s="94"/>
      <c r="C263" s="89"/>
      <c r="D263" s="89"/>
      <c r="E263" s="89"/>
      <c r="F263" s="89">
        <f aca="true" t="shared" si="51" ref="F263:N265">+F259*100000/F$254</f>
        <v>80.03090848879567</v>
      </c>
      <c r="G263" s="89">
        <f t="shared" si="51"/>
        <v>86.26406508623711</v>
      </c>
      <c r="H263" s="89">
        <f t="shared" si="51"/>
        <v>103.89119758216849</v>
      </c>
      <c r="I263" s="89">
        <f t="shared" si="51"/>
        <v>96.85751183814034</v>
      </c>
      <c r="J263" s="89">
        <f t="shared" si="51"/>
        <v>97.66509932641287</v>
      </c>
      <c r="K263" s="89">
        <f t="shared" si="51"/>
        <v>106.29856422080158</v>
      </c>
      <c r="L263" s="89">
        <f t="shared" si="51"/>
        <v>94.41738478831023</v>
      </c>
      <c r="M263" s="89">
        <f t="shared" si="51"/>
        <v>104.8912443413934</v>
      </c>
      <c r="N263" s="89">
        <f t="shared" si="51"/>
        <v>121.0733481593305</v>
      </c>
      <c r="O263" s="89">
        <f t="shared" si="50"/>
        <v>85.61253489090734</v>
      </c>
      <c r="P263" s="89">
        <f t="shared" si="50"/>
        <v>97.91218330805434</v>
      </c>
    </row>
    <row r="264" spans="1:16" ht="12.75">
      <c r="A264" s="10"/>
      <c r="B264" s="94"/>
      <c r="C264" s="89"/>
      <c r="D264" s="89"/>
      <c r="E264" s="89"/>
      <c r="F264" s="89">
        <f t="shared" si="51"/>
        <v>62.36891489126835</v>
      </c>
      <c r="G264" s="89">
        <f t="shared" si="51"/>
        <v>102.43857728990656</v>
      </c>
      <c r="H264" s="89">
        <f t="shared" si="51"/>
        <v>99.16887041934265</v>
      </c>
      <c r="I264" s="89">
        <f t="shared" si="51"/>
        <v>92.75772297726667</v>
      </c>
      <c r="J264" s="89">
        <f t="shared" si="51"/>
        <v>90.1136741207624</v>
      </c>
      <c r="K264" s="89">
        <f t="shared" si="51"/>
        <v>73.36098094111658</v>
      </c>
      <c r="L264" s="89">
        <f t="shared" si="51"/>
        <v>75.93355813663045</v>
      </c>
      <c r="M264" s="89">
        <f t="shared" si="51"/>
        <v>74.27705340921638</v>
      </c>
      <c r="N264" s="89">
        <f t="shared" si="51"/>
        <v>78.52037223722272</v>
      </c>
      <c r="O264" s="89">
        <f t="shared" si="50"/>
        <v>57.75046732286057</v>
      </c>
      <c r="P264" s="89">
        <f t="shared" si="50"/>
        <v>80.59123539476599</v>
      </c>
    </row>
    <row r="265" spans="1:16" ht="12.75">
      <c r="A265" s="10"/>
      <c r="B265" s="94"/>
      <c r="C265" s="89"/>
      <c r="D265" s="89"/>
      <c r="E265" s="89"/>
      <c r="F265" s="89">
        <f t="shared" si="51"/>
        <v>36.97979909482284</v>
      </c>
      <c r="G265" s="89">
        <f t="shared" si="51"/>
        <v>41.51458132275161</v>
      </c>
      <c r="H265" s="89">
        <f t="shared" si="51"/>
        <v>38.828023338790246</v>
      </c>
      <c r="I265" s="89">
        <f t="shared" si="51"/>
        <v>49.709939938093186</v>
      </c>
      <c r="J265" s="89">
        <f t="shared" si="51"/>
        <v>38.26055437529576</v>
      </c>
      <c r="K265" s="89">
        <f t="shared" si="51"/>
        <v>33.436637571801434</v>
      </c>
      <c r="L265" s="89">
        <f t="shared" si="51"/>
        <v>38.96590483327089</v>
      </c>
      <c r="M265" s="89">
        <f t="shared" si="51"/>
        <v>43.16099049454465</v>
      </c>
      <c r="N265" s="89">
        <f t="shared" si="51"/>
        <v>37.993728501881954</v>
      </c>
      <c r="O265" s="89">
        <f t="shared" si="50"/>
        <v>51.67147076255946</v>
      </c>
      <c r="P265" s="89">
        <f t="shared" si="50"/>
        <v>41.066579770674764</v>
      </c>
    </row>
    <row r="266" spans="1:16" ht="12.75">
      <c r="A266" s="18"/>
      <c r="B266" s="7"/>
      <c r="C266" s="34"/>
      <c r="D266" s="34"/>
      <c r="E266" s="34"/>
      <c r="F266" s="34">
        <f>SUM(F262:F265)</f>
        <v>221.878794568937</v>
      </c>
      <c r="G266" s="34">
        <f aca="true" t="shared" si="52" ref="G266:O266">SUM(G262:G265)</f>
        <v>299.22847576788496</v>
      </c>
      <c r="H266" s="34">
        <f t="shared" si="52"/>
        <v>311.6735927465055</v>
      </c>
      <c r="I266" s="34">
        <f t="shared" si="52"/>
        <v>303.89684931226043</v>
      </c>
      <c r="J266" s="34">
        <f t="shared" si="52"/>
        <v>275.37530583272087</v>
      </c>
      <c r="K266" s="34">
        <f t="shared" si="52"/>
        <v>272.9826977876923</v>
      </c>
      <c r="L266" s="34">
        <f t="shared" si="52"/>
        <v>273.26089671537403</v>
      </c>
      <c r="M266" s="34">
        <f t="shared" si="52"/>
        <v>272.01461451213027</v>
      </c>
      <c r="N266" s="34">
        <f t="shared" si="52"/>
        <v>283.6865061473853</v>
      </c>
      <c r="O266" s="34">
        <f t="shared" si="52"/>
        <v>249.23885897234564</v>
      </c>
      <c r="P266" s="84">
        <f>SUM(P262:P265)</f>
        <v>276.46699948242747</v>
      </c>
    </row>
    <row r="267" spans="1:16" ht="12.75">
      <c r="A267" s="100" t="s">
        <v>88</v>
      </c>
      <c r="B267" s="99"/>
      <c r="C267" s="95"/>
      <c r="D267" s="95"/>
      <c r="E267" s="95"/>
      <c r="F267" s="255">
        <v>83635</v>
      </c>
      <c r="G267" s="255">
        <v>88091</v>
      </c>
      <c r="H267" s="255">
        <v>92163</v>
      </c>
      <c r="I267" s="255">
        <v>96790</v>
      </c>
      <c r="J267" s="255">
        <v>99512</v>
      </c>
      <c r="K267" s="255">
        <v>101350</v>
      </c>
      <c r="L267" s="252">
        <v>103003</v>
      </c>
      <c r="M267" s="249">
        <v>104227</v>
      </c>
      <c r="N267" s="249">
        <v>104141</v>
      </c>
      <c r="O267" s="249">
        <v>104141</v>
      </c>
      <c r="P267" s="224">
        <f>SUM(F267:O267)</f>
        <v>977053</v>
      </c>
    </row>
    <row r="268" spans="1:16" ht="12.75">
      <c r="A268" s="10"/>
      <c r="B268" s="6" t="s">
        <v>9</v>
      </c>
      <c r="F268">
        <v>247</v>
      </c>
      <c r="G268">
        <v>261</v>
      </c>
      <c r="H268">
        <v>263</v>
      </c>
      <c r="I268">
        <v>248</v>
      </c>
      <c r="J268">
        <v>264</v>
      </c>
      <c r="K268">
        <v>223</v>
      </c>
      <c r="L268">
        <v>269</v>
      </c>
      <c r="M268">
        <v>239</v>
      </c>
      <c r="N268">
        <v>217</v>
      </c>
      <c r="O268">
        <v>217</v>
      </c>
      <c r="P268">
        <f>SUM(F268:O268)</f>
        <v>2448</v>
      </c>
    </row>
    <row r="269" spans="1:16" ht="12.75">
      <c r="A269" s="10"/>
      <c r="B269" s="6" t="s">
        <v>15</v>
      </c>
      <c r="C269" s="70"/>
      <c r="D269" s="70"/>
      <c r="E269" s="70"/>
      <c r="F269" s="84">
        <v>295.3309021342739</v>
      </c>
      <c r="G269" s="84">
        <v>296.2845239581796</v>
      </c>
      <c r="H269" s="84">
        <v>285.3639746970042</v>
      </c>
      <c r="I269" s="85">
        <v>256.2248166132865</v>
      </c>
      <c r="J269" s="85">
        <v>265.2946378326232</v>
      </c>
      <c r="K269" s="85">
        <v>220.02960039467192</v>
      </c>
      <c r="L269" s="85">
        <v>261.15744201625193</v>
      </c>
      <c r="M269" s="85">
        <v>229.30718527828682</v>
      </c>
      <c r="N269" s="85">
        <v>208.371342698841</v>
      </c>
      <c r="O269" s="85">
        <v>208.371342698841</v>
      </c>
      <c r="P269" s="89">
        <f>+P268*100000/P267</f>
        <v>250.5493560738261</v>
      </c>
    </row>
    <row r="270" spans="1:15" ht="12.75">
      <c r="A270" s="10"/>
      <c r="B270" s="69" t="s">
        <v>23</v>
      </c>
      <c r="C270" s="70"/>
      <c r="D270" s="70"/>
      <c r="E270" s="70"/>
      <c r="F270" s="70"/>
      <c r="G270" s="70"/>
      <c r="H270" s="70"/>
      <c r="I270" s="71"/>
      <c r="J270" s="71"/>
      <c r="K270" s="71"/>
      <c r="L270" s="71"/>
      <c r="M270" s="71"/>
      <c r="N270" s="71"/>
      <c r="O270" s="71"/>
    </row>
    <row r="271" spans="1:16" ht="12.75">
      <c r="A271" s="10"/>
      <c r="B271" s="94" t="s">
        <v>71</v>
      </c>
      <c r="C271" s="89"/>
      <c r="D271" s="89"/>
      <c r="E271" s="89"/>
      <c r="F271" s="89">
        <f>+F144*F$141/100</f>
        <v>57</v>
      </c>
      <c r="G271" s="89">
        <f aca="true" t="shared" si="53" ref="G271:N271">+G144*G$141/100</f>
        <v>54</v>
      </c>
      <c r="H271" s="89">
        <f t="shared" si="53"/>
        <v>61</v>
      </c>
      <c r="I271" s="89">
        <f t="shared" si="53"/>
        <v>68</v>
      </c>
      <c r="J271" s="89">
        <f t="shared" si="53"/>
        <v>57</v>
      </c>
      <c r="K271" s="89">
        <f t="shared" si="53"/>
        <v>64</v>
      </c>
      <c r="L271" s="89">
        <f t="shared" si="53"/>
        <v>56</v>
      </c>
      <c r="M271" s="89">
        <f t="shared" si="53"/>
        <v>50</v>
      </c>
      <c r="N271" s="89">
        <f t="shared" si="53"/>
        <v>53</v>
      </c>
      <c r="O271" s="89">
        <f>+O144*O$141/100</f>
        <v>57</v>
      </c>
      <c r="P271" s="89">
        <f>SUM(F271:O271)</f>
        <v>577</v>
      </c>
    </row>
    <row r="272" spans="1:16" ht="12.75">
      <c r="A272" s="10"/>
      <c r="B272" s="94" t="s">
        <v>72</v>
      </c>
      <c r="C272" s="89"/>
      <c r="D272" s="89"/>
      <c r="E272" s="89"/>
      <c r="F272" s="89">
        <f aca="true" t="shared" si="54" ref="F272:N274">+F145*F$141/100</f>
        <v>75</v>
      </c>
      <c r="G272" s="89">
        <f t="shared" si="54"/>
        <v>78</v>
      </c>
      <c r="H272" s="89">
        <f t="shared" si="54"/>
        <v>79</v>
      </c>
      <c r="I272" s="89">
        <f t="shared" si="54"/>
        <v>68</v>
      </c>
      <c r="J272" s="89">
        <f t="shared" si="54"/>
        <v>97</v>
      </c>
      <c r="K272" s="89">
        <f t="shared" si="54"/>
        <v>61</v>
      </c>
      <c r="L272" s="89">
        <f t="shared" si="54"/>
        <v>101</v>
      </c>
      <c r="M272" s="89">
        <f t="shared" si="54"/>
        <v>108</v>
      </c>
      <c r="N272" s="89">
        <f t="shared" si="54"/>
        <v>87</v>
      </c>
      <c r="O272" s="89">
        <f>+O145*O$141/100</f>
        <v>80</v>
      </c>
      <c r="P272" s="89">
        <f>SUM(F272:O272)</f>
        <v>834</v>
      </c>
    </row>
    <row r="273" spans="1:16" ht="12.75">
      <c r="A273" s="10"/>
      <c r="B273" s="94" t="s">
        <v>70</v>
      </c>
      <c r="C273" s="89"/>
      <c r="D273" s="89"/>
      <c r="E273" s="89"/>
      <c r="F273" s="89">
        <f t="shared" si="54"/>
        <v>46</v>
      </c>
      <c r="G273" s="89">
        <f t="shared" si="54"/>
        <v>71</v>
      </c>
      <c r="H273" s="89">
        <f t="shared" si="54"/>
        <v>76</v>
      </c>
      <c r="I273" s="89">
        <f t="shared" si="54"/>
        <v>57</v>
      </c>
      <c r="J273" s="89">
        <f t="shared" si="54"/>
        <v>57</v>
      </c>
      <c r="K273" s="89">
        <f t="shared" si="54"/>
        <v>57</v>
      </c>
      <c r="L273" s="89">
        <f t="shared" si="54"/>
        <v>80</v>
      </c>
      <c r="M273" s="89">
        <f t="shared" si="54"/>
        <v>48</v>
      </c>
      <c r="N273" s="89">
        <f t="shared" si="54"/>
        <v>33</v>
      </c>
      <c r="O273" s="89">
        <f>+O146*O$141/100</f>
        <v>56</v>
      </c>
      <c r="P273" s="89">
        <f>SUM(F273:O273)</f>
        <v>581</v>
      </c>
    </row>
    <row r="274" spans="1:16" ht="12.75">
      <c r="A274" s="10"/>
      <c r="B274" s="94" t="s">
        <v>69</v>
      </c>
      <c r="C274" s="89"/>
      <c r="D274" s="89"/>
      <c r="E274" s="89"/>
      <c r="F274" s="89">
        <f t="shared" si="54"/>
        <v>69</v>
      </c>
      <c r="G274" s="89">
        <f t="shared" si="54"/>
        <v>58</v>
      </c>
      <c r="H274" s="89">
        <f t="shared" si="54"/>
        <v>47</v>
      </c>
      <c r="I274" s="89">
        <f t="shared" si="54"/>
        <v>55</v>
      </c>
      <c r="J274" s="89">
        <f t="shared" si="54"/>
        <v>53</v>
      </c>
      <c r="K274" s="89">
        <f t="shared" si="54"/>
        <v>41</v>
      </c>
      <c r="L274" s="89">
        <f t="shared" si="54"/>
        <v>32</v>
      </c>
      <c r="M274" s="89">
        <f t="shared" si="54"/>
        <v>33</v>
      </c>
      <c r="N274" s="89">
        <f t="shared" si="54"/>
        <v>43</v>
      </c>
      <c r="O274" s="89">
        <f>+O147*O$141/100</f>
        <v>41</v>
      </c>
      <c r="P274" s="89">
        <f>SUM(F274:O274)</f>
        <v>472</v>
      </c>
    </row>
    <row r="275" spans="1:16" ht="12.75">
      <c r="A275" s="10"/>
      <c r="B275" s="94"/>
      <c r="C275" s="89"/>
      <c r="D275" s="89"/>
      <c r="E275" s="89"/>
      <c r="F275" s="89">
        <f aca="true" t="shared" si="55" ref="F275:N275">+F271*100000/F$267</f>
        <v>68.15328510790937</v>
      </c>
      <c r="G275" s="89">
        <f t="shared" si="55"/>
        <v>61.30024633617509</v>
      </c>
      <c r="H275" s="89">
        <f t="shared" si="55"/>
        <v>66.18708158371581</v>
      </c>
      <c r="I275" s="89">
        <f t="shared" si="55"/>
        <v>70.25519165203016</v>
      </c>
      <c r="J275" s="89">
        <f t="shared" si="55"/>
        <v>57.27952407749819</v>
      </c>
      <c r="K275" s="89">
        <f t="shared" si="55"/>
        <v>63.147508633448446</v>
      </c>
      <c r="L275" s="89">
        <f t="shared" si="55"/>
        <v>54.367348523829406</v>
      </c>
      <c r="M275" s="89">
        <f t="shared" si="55"/>
        <v>47.97221449336544</v>
      </c>
      <c r="N275" s="89">
        <f t="shared" si="55"/>
        <v>50.89253992183674</v>
      </c>
      <c r="O275" s="89">
        <f aca="true" t="shared" si="56" ref="O275:P278">+O271*100000/O$267</f>
        <v>54.73348633103197</v>
      </c>
      <c r="P275" s="89">
        <f t="shared" si="56"/>
        <v>59.05513825759708</v>
      </c>
    </row>
    <row r="276" spans="1:16" ht="12.75">
      <c r="A276" s="10"/>
      <c r="B276" s="94"/>
      <c r="C276" s="89"/>
      <c r="D276" s="89"/>
      <c r="E276" s="89"/>
      <c r="F276" s="89">
        <f aca="true" t="shared" si="57" ref="F276:H278">+F272*100000/F$267</f>
        <v>89.67537514198601</v>
      </c>
      <c r="G276" s="89">
        <f t="shared" si="57"/>
        <v>88.54480026336402</v>
      </c>
      <c r="H276" s="89">
        <f t="shared" si="57"/>
        <v>85.71769582153358</v>
      </c>
      <c r="I276" s="89">
        <f aca="true" t="shared" si="58" ref="I276:N276">+I272*100000/I$267</f>
        <v>70.25519165203016</v>
      </c>
      <c r="J276" s="89">
        <f t="shared" si="58"/>
        <v>97.47568132486535</v>
      </c>
      <c r="K276" s="89">
        <f t="shared" si="58"/>
        <v>60.18746916625555</v>
      </c>
      <c r="L276" s="89">
        <f t="shared" si="58"/>
        <v>98.05539644476374</v>
      </c>
      <c r="M276" s="89">
        <f t="shared" si="58"/>
        <v>103.61998330566935</v>
      </c>
      <c r="N276" s="89">
        <f t="shared" si="58"/>
        <v>83.54058439999616</v>
      </c>
      <c r="O276" s="89">
        <f t="shared" si="56"/>
        <v>76.81892818390452</v>
      </c>
      <c r="P276" s="89">
        <f t="shared" si="56"/>
        <v>85.35872670162212</v>
      </c>
    </row>
    <row r="277" spans="1:16" ht="12.75">
      <c r="A277" s="10"/>
      <c r="B277" s="94"/>
      <c r="C277" s="89"/>
      <c r="D277" s="89"/>
      <c r="E277" s="89"/>
      <c r="F277" s="89">
        <f t="shared" si="57"/>
        <v>55.00089675375142</v>
      </c>
      <c r="G277" s="89">
        <f t="shared" si="57"/>
        <v>80.59847203460059</v>
      </c>
      <c r="H277" s="89">
        <f t="shared" si="57"/>
        <v>82.46259344856395</v>
      </c>
      <c r="I277" s="89">
        <f aca="true" t="shared" si="59" ref="I277:N277">+I273*100000/I$267</f>
        <v>58.89038123773117</v>
      </c>
      <c r="J277" s="89">
        <f t="shared" si="59"/>
        <v>57.27952407749819</v>
      </c>
      <c r="K277" s="89">
        <f t="shared" si="59"/>
        <v>56.24074987666502</v>
      </c>
      <c r="L277" s="89">
        <f t="shared" si="59"/>
        <v>77.66764074832771</v>
      </c>
      <c r="M277" s="89">
        <f t="shared" si="59"/>
        <v>46.05332591363082</v>
      </c>
      <c r="N277" s="89">
        <f t="shared" si="59"/>
        <v>31.687807875860614</v>
      </c>
      <c r="O277" s="89">
        <f t="shared" si="56"/>
        <v>53.77324972873316</v>
      </c>
      <c r="P277" s="89">
        <f t="shared" si="56"/>
        <v>59.46453263026673</v>
      </c>
    </row>
    <row r="278" spans="1:16" ht="12.75">
      <c r="A278" s="10"/>
      <c r="B278" s="94"/>
      <c r="C278" s="89"/>
      <c r="D278" s="89"/>
      <c r="E278" s="89"/>
      <c r="F278" s="89">
        <f t="shared" si="57"/>
        <v>82.50134513062713</v>
      </c>
      <c r="G278" s="89">
        <f t="shared" si="57"/>
        <v>65.84100532403991</v>
      </c>
      <c r="H278" s="89">
        <f t="shared" si="57"/>
        <v>50.99660384319087</v>
      </c>
      <c r="I278" s="89">
        <f aca="true" t="shared" si="60" ref="I278:N278">+I274*100000/I$267</f>
        <v>56.82405207149499</v>
      </c>
      <c r="J278" s="89">
        <f t="shared" si="60"/>
        <v>53.25990835276148</v>
      </c>
      <c r="K278" s="89">
        <f t="shared" si="60"/>
        <v>40.45387271830291</v>
      </c>
      <c r="L278" s="89">
        <f t="shared" si="60"/>
        <v>31.06705629933109</v>
      </c>
      <c r="M278" s="89">
        <f t="shared" si="60"/>
        <v>31.66166156562119</v>
      </c>
      <c r="N278" s="89">
        <f t="shared" si="60"/>
        <v>41.29017389884868</v>
      </c>
      <c r="O278" s="89">
        <f t="shared" si="56"/>
        <v>39.369700694251065</v>
      </c>
      <c r="P278" s="89">
        <f t="shared" si="56"/>
        <v>48.308535975018756</v>
      </c>
    </row>
    <row r="279" spans="1:16" ht="12.75">
      <c r="A279" s="18"/>
      <c r="B279" s="7"/>
      <c r="C279" s="34"/>
      <c r="D279" s="34"/>
      <c r="E279" s="34"/>
      <c r="F279" s="34">
        <f aca="true" t="shared" si="61" ref="F279:O279">SUM(F275:F278)</f>
        <v>295.33090213427397</v>
      </c>
      <c r="G279" s="34">
        <f t="shared" si="61"/>
        <v>296.28452395817965</v>
      </c>
      <c r="H279" s="34">
        <f t="shared" si="61"/>
        <v>285.3639746970042</v>
      </c>
      <c r="I279" s="34">
        <f t="shared" si="61"/>
        <v>256.22481661328646</v>
      </c>
      <c r="J279" s="34">
        <f t="shared" si="61"/>
        <v>265.2946378326232</v>
      </c>
      <c r="K279" s="34">
        <f t="shared" si="61"/>
        <v>220.02960039467192</v>
      </c>
      <c r="L279" s="34">
        <f t="shared" si="61"/>
        <v>261.157442016252</v>
      </c>
      <c r="M279" s="34">
        <f t="shared" si="61"/>
        <v>229.30718527828682</v>
      </c>
      <c r="N279" s="34">
        <f t="shared" si="61"/>
        <v>207.4111060965422</v>
      </c>
      <c r="O279" s="34">
        <f t="shared" si="61"/>
        <v>224.69536493792071</v>
      </c>
      <c r="P279" s="84">
        <f>SUM(P275:P278)</f>
        <v>252.18693356450467</v>
      </c>
    </row>
    <row r="280" spans="1:16" ht="13.5" thickBot="1">
      <c r="A280" s="100" t="s">
        <v>87</v>
      </c>
      <c r="B280" s="99"/>
      <c r="C280" s="95"/>
      <c r="D280" s="95"/>
      <c r="E280" s="95"/>
      <c r="F280" s="260">
        <v>53308</v>
      </c>
      <c r="G280" s="260">
        <v>53757</v>
      </c>
      <c r="H280" s="260">
        <v>53985</v>
      </c>
      <c r="I280" s="255">
        <v>54357</v>
      </c>
      <c r="J280" s="260">
        <v>54561</v>
      </c>
      <c r="K280" s="260">
        <v>54815</v>
      </c>
      <c r="L280" s="257">
        <v>54900</v>
      </c>
      <c r="M280" s="249">
        <v>54954</v>
      </c>
      <c r="N280" s="249">
        <v>54857</v>
      </c>
      <c r="O280" s="249">
        <v>54857</v>
      </c>
      <c r="P280" s="224">
        <f>SUM(F280:O280)</f>
        <v>544351</v>
      </c>
    </row>
    <row r="281" spans="1:16" ht="12.75">
      <c r="A281" s="10"/>
      <c r="B281" s="6" t="s">
        <v>9</v>
      </c>
      <c r="F281">
        <v>153</v>
      </c>
      <c r="G281">
        <v>143</v>
      </c>
      <c r="H281">
        <v>148</v>
      </c>
      <c r="I281">
        <v>146</v>
      </c>
      <c r="J281">
        <v>125</v>
      </c>
      <c r="K281">
        <v>154</v>
      </c>
      <c r="L281">
        <v>144</v>
      </c>
      <c r="M281">
        <v>130</v>
      </c>
      <c r="N281">
        <v>124</v>
      </c>
      <c r="O281">
        <v>124</v>
      </c>
      <c r="P281">
        <f>SUM(F281:O281)</f>
        <v>1391</v>
      </c>
    </row>
    <row r="282" spans="1:16" ht="12.75">
      <c r="A282" s="10"/>
      <c r="B282" s="6" t="s">
        <v>15</v>
      </c>
      <c r="C282" s="70"/>
      <c r="D282" s="70"/>
      <c r="E282" s="70"/>
      <c r="F282" s="84">
        <v>287.01133038193143</v>
      </c>
      <c r="G282" s="84">
        <v>266.01186822181296</v>
      </c>
      <c r="H282" s="84">
        <v>274.1502269148838</v>
      </c>
      <c r="I282" s="85">
        <v>268.59466122118585</v>
      </c>
      <c r="J282" s="85">
        <v>229.10137277542566</v>
      </c>
      <c r="K282" s="85">
        <v>280.9449968074432</v>
      </c>
      <c r="L282" s="85">
        <v>262.2950819672131</v>
      </c>
      <c r="M282" s="85">
        <v>236.56148778978783</v>
      </c>
      <c r="N282" s="85">
        <v>226.04225531837324</v>
      </c>
      <c r="O282" s="85">
        <v>226.04225531837324</v>
      </c>
      <c r="P282" s="89">
        <f>+P281*100000/P280</f>
        <v>255.53365383732188</v>
      </c>
    </row>
    <row r="283" spans="1:15" ht="12.75">
      <c r="A283" s="10"/>
      <c r="B283" s="69" t="s">
        <v>23</v>
      </c>
      <c r="C283" s="70"/>
      <c r="D283" s="70"/>
      <c r="E283" s="70"/>
      <c r="F283" s="70"/>
      <c r="G283" s="70"/>
      <c r="H283" s="70"/>
      <c r="I283" s="71"/>
      <c r="J283" s="71"/>
      <c r="K283" s="71"/>
      <c r="L283" s="71"/>
      <c r="M283" s="71"/>
      <c r="N283" s="71"/>
      <c r="O283" s="71"/>
    </row>
    <row r="284" spans="1:16" ht="12.75">
      <c r="A284" s="10"/>
      <c r="B284" s="94" t="s">
        <v>71</v>
      </c>
      <c r="C284" s="89"/>
      <c r="D284" s="89"/>
      <c r="E284" s="89"/>
      <c r="F284" s="89">
        <f>+F153*F$150/100</f>
        <v>38</v>
      </c>
      <c r="G284" s="89">
        <f aca="true" t="shared" si="62" ref="G284:N284">+G153*G$150/100</f>
        <v>33</v>
      </c>
      <c r="H284" s="89">
        <f t="shared" si="62"/>
        <v>27</v>
      </c>
      <c r="I284" s="89">
        <f t="shared" si="62"/>
        <v>33</v>
      </c>
      <c r="J284" s="89">
        <f t="shared" si="62"/>
        <v>24</v>
      </c>
      <c r="K284" s="89">
        <f t="shared" si="62"/>
        <v>32</v>
      </c>
      <c r="L284" s="89">
        <f t="shared" si="62"/>
        <v>24</v>
      </c>
      <c r="M284" s="89">
        <f t="shared" si="62"/>
        <v>33</v>
      </c>
      <c r="N284" s="89">
        <f t="shared" si="62"/>
        <v>31</v>
      </c>
      <c r="O284" s="89">
        <f>+O153*O$150/100</f>
        <v>22</v>
      </c>
      <c r="P284" s="89">
        <f>SUM(F284:O284)</f>
        <v>297</v>
      </c>
    </row>
    <row r="285" spans="1:16" ht="12.75">
      <c r="A285" s="10"/>
      <c r="B285" s="94" t="s">
        <v>72</v>
      </c>
      <c r="C285" s="89"/>
      <c r="D285" s="89"/>
      <c r="E285" s="89"/>
      <c r="F285" s="89">
        <f aca="true" t="shared" si="63" ref="F285:N287">+F154*F$150/100</f>
        <v>33.00000000000001</v>
      </c>
      <c r="G285" s="89">
        <f t="shared" si="63"/>
        <v>32</v>
      </c>
      <c r="H285" s="89">
        <f t="shared" si="63"/>
        <v>43</v>
      </c>
      <c r="I285" s="89">
        <f t="shared" si="63"/>
        <v>36</v>
      </c>
      <c r="J285" s="89">
        <f t="shared" si="63"/>
        <v>33</v>
      </c>
      <c r="K285" s="89">
        <f t="shared" si="63"/>
        <v>43</v>
      </c>
      <c r="L285" s="89">
        <f t="shared" si="63"/>
        <v>36</v>
      </c>
      <c r="M285" s="89">
        <f t="shared" si="63"/>
        <v>34</v>
      </c>
      <c r="N285" s="89">
        <f t="shared" si="63"/>
        <v>37</v>
      </c>
      <c r="O285" s="89">
        <f>+O154*O$150/100</f>
        <v>26</v>
      </c>
      <c r="P285" s="89">
        <f>SUM(F285:O285)</f>
        <v>353</v>
      </c>
    </row>
    <row r="286" spans="1:16" ht="12.75">
      <c r="A286" s="10"/>
      <c r="B286" s="94" t="s">
        <v>70</v>
      </c>
      <c r="C286" s="89"/>
      <c r="D286" s="89"/>
      <c r="E286" s="89"/>
      <c r="F286" s="89">
        <f t="shared" si="63"/>
        <v>64</v>
      </c>
      <c r="G286" s="89">
        <f t="shared" si="63"/>
        <v>61</v>
      </c>
      <c r="H286" s="89">
        <f t="shared" si="63"/>
        <v>56</v>
      </c>
      <c r="I286" s="89">
        <f t="shared" si="63"/>
        <v>58</v>
      </c>
      <c r="J286" s="89">
        <f t="shared" si="63"/>
        <v>53</v>
      </c>
      <c r="K286" s="89">
        <f t="shared" si="63"/>
        <v>54</v>
      </c>
      <c r="L286" s="89">
        <f t="shared" si="63"/>
        <v>55</v>
      </c>
      <c r="M286" s="89">
        <f t="shared" si="63"/>
        <v>45</v>
      </c>
      <c r="N286" s="89">
        <f t="shared" si="63"/>
        <v>33</v>
      </c>
      <c r="O286" s="89">
        <f>+O155*O$150/100</f>
        <v>21</v>
      </c>
      <c r="P286" s="89">
        <f>SUM(F286:O286)</f>
        <v>500</v>
      </c>
    </row>
    <row r="287" spans="1:16" ht="12.75">
      <c r="A287" s="10"/>
      <c r="B287" s="94" t="s">
        <v>69</v>
      </c>
      <c r="C287" s="89"/>
      <c r="D287" s="89"/>
      <c r="E287" s="89"/>
      <c r="F287" s="89">
        <f t="shared" si="63"/>
        <v>18.000000000000004</v>
      </c>
      <c r="G287" s="89">
        <f t="shared" si="63"/>
        <v>17</v>
      </c>
      <c r="H287" s="89">
        <f t="shared" si="63"/>
        <v>22</v>
      </c>
      <c r="I287" s="89">
        <f t="shared" si="63"/>
        <v>19</v>
      </c>
      <c r="J287" s="89">
        <f t="shared" si="63"/>
        <v>15</v>
      </c>
      <c r="K287" s="89">
        <f t="shared" si="63"/>
        <v>25</v>
      </c>
      <c r="L287" s="89">
        <f t="shared" si="63"/>
        <v>29</v>
      </c>
      <c r="M287" s="89">
        <f t="shared" si="63"/>
        <v>18</v>
      </c>
      <c r="N287" s="89">
        <f t="shared" si="63"/>
        <v>19</v>
      </c>
      <c r="O287" s="89">
        <f>+O156*O$150/100</f>
        <v>21</v>
      </c>
      <c r="P287" s="89">
        <f>SUM(F287:O287)</f>
        <v>203</v>
      </c>
    </row>
    <row r="288" spans="1:16" ht="12.75">
      <c r="A288" s="10"/>
      <c r="B288" s="94"/>
      <c r="C288" s="89"/>
      <c r="D288" s="89"/>
      <c r="E288" s="89"/>
      <c r="F288" s="89">
        <f>+F284*100000/F$280</f>
        <v>71.28385983342088</v>
      </c>
      <c r="G288" s="89">
        <f aca="true" t="shared" si="64" ref="G288:N288">+G284*100000/G$280</f>
        <v>61.387354205033766</v>
      </c>
      <c r="H288" s="89">
        <f t="shared" si="64"/>
        <v>50.01389274798555</v>
      </c>
      <c r="I288" s="89">
        <f t="shared" si="64"/>
        <v>60.70975219382968</v>
      </c>
      <c r="J288" s="89">
        <f t="shared" si="64"/>
        <v>43.98746357288173</v>
      </c>
      <c r="K288" s="89">
        <f t="shared" si="64"/>
        <v>58.378181154793396</v>
      </c>
      <c r="L288" s="89">
        <f t="shared" si="64"/>
        <v>43.71584699453552</v>
      </c>
      <c r="M288" s="89">
        <f t="shared" si="64"/>
        <v>60.050223823561524</v>
      </c>
      <c r="N288" s="89">
        <f t="shared" si="64"/>
        <v>56.51056382959331</v>
      </c>
      <c r="O288" s="89">
        <f aca="true" t="shared" si="65" ref="O288:P291">+O284*100000/O$280</f>
        <v>40.104271104872666</v>
      </c>
      <c r="P288" s="89">
        <f t="shared" si="65"/>
        <v>54.56038475175025</v>
      </c>
    </row>
    <row r="289" spans="1:16" ht="12.75">
      <c r="A289" s="10"/>
      <c r="B289" s="94"/>
      <c r="C289" s="89"/>
      <c r="D289" s="89"/>
      <c r="E289" s="89"/>
      <c r="F289" s="89">
        <f aca="true" t="shared" si="66" ref="F289:N291">+F285*100000/F$280</f>
        <v>61.9044045921813</v>
      </c>
      <c r="G289" s="89">
        <f t="shared" si="66"/>
        <v>59.52713135033577</v>
      </c>
      <c r="H289" s="89">
        <f t="shared" si="66"/>
        <v>79.65175511716217</v>
      </c>
      <c r="I289" s="89">
        <f t="shared" si="66"/>
        <v>66.22882057508693</v>
      </c>
      <c r="J289" s="89">
        <f t="shared" si="66"/>
        <v>60.482762412712376</v>
      </c>
      <c r="K289" s="89">
        <f t="shared" si="66"/>
        <v>78.44568092675362</v>
      </c>
      <c r="L289" s="89">
        <f t="shared" si="66"/>
        <v>65.57377049180327</v>
      </c>
      <c r="M289" s="89">
        <f t="shared" si="66"/>
        <v>61.86992757579066</v>
      </c>
      <c r="N289" s="89">
        <f t="shared" si="66"/>
        <v>67.4480923127404</v>
      </c>
      <c r="O289" s="89">
        <f t="shared" si="65"/>
        <v>47.39595676030407</v>
      </c>
      <c r="P289" s="89">
        <f t="shared" si="65"/>
        <v>64.84786470494221</v>
      </c>
    </row>
    <row r="290" spans="1:16" ht="12.75">
      <c r="A290" s="10"/>
      <c r="B290" s="94"/>
      <c r="C290" s="89"/>
      <c r="D290" s="89"/>
      <c r="E290" s="89"/>
      <c r="F290" s="89">
        <f t="shared" si="66"/>
        <v>120.05702708786674</v>
      </c>
      <c r="G290" s="89">
        <f t="shared" si="66"/>
        <v>113.47359413657756</v>
      </c>
      <c r="H290" s="89">
        <f t="shared" si="66"/>
        <v>103.73251829211819</v>
      </c>
      <c r="I290" s="89">
        <f t="shared" si="66"/>
        <v>106.70198870430671</v>
      </c>
      <c r="J290" s="89">
        <f t="shared" si="66"/>
        <v>97.13898205678048</v>
      </c>
      <c r="K290" s="89">
        <f t="shared" si="66"/>
        <v>98.51318069871385</v>
      </c>
      <c r="L290" s="89">
        <f t="shared" si="66"/>
        <v>100.18214936247723</v>
      </c>
      <c r="M290" s="89">
        <f t="shared" si="66"/>
        <v>81.88666885031117</v>
      </c>
      <c r="N290" s="89">
        <f t="shared" si="66"/>
        <v>60.156406657309006</v>
      </c>
      <c r="O290" s="89">
        <f t="shared" si="65"/>
        <v>38.28134969101482</v>
      </c>
      <c r="P290" s="89">
        <f t="shared" si="65"/>
        <v>91.85249958207113</v>
      </c>
    </row>
    <row r="291" spans="1:16" ht="12.75">
      <c r="A291" s="10"/>
      <c r="B291" s="94"/>
      <c r="C291" s="89"/>
      <c r="D291" s="89"/>
      <c r="E291" s="89"/>
      <c r="F291" s="89">
        <f t="shared" si="66"/>
        <v>33.76603886846253</v>
      </c>
      <c r="G291" s="89">
        <f t="shared" si="66"/>
        <v>31.623788529865877</v>
      </c>
      <c r="H291" s="89">
        <f t="shared" si="66"/>
        <v>40.752060757617855</v>
      </c>
      <c r="I291" s="89">
        <f t="shared" si="66"/>
        <v>34.954099747962545</v>
      </c>
      <c r="J291" s="89">
        <f t="shared" si="66"/>
        <v>27.49216473305108</v>
      </c>
      <c r="K291" s="89">
        <f t="shared" si="66"/>
        <v>45.60795402718234</v>
      </c>
      <c r="L291" s="89">
        <f t="shared" si="66"/>
        <v>52.82331511839708</v>
      </c>
      <c r="M291" s="89">
        <f t="shared" si="66"/>
        <v>32.754667540124466</v>
      </c>
      <c r="N291" s="89">
        <f t="shared" si="66"/>
        <v>34.63550686329912</v>
      </c>
      <c r="O291" s="89">
        <f t="shared" si="65"/>
        <v>38.28134969101482</v>
      </c>
      <c r="P291" s="89">
        <f t="shared" si="65"/>
        <v>37.29211483032088</v>
      </c>
    </row>
    <row r="292" spans="1:16" ht="12.75">
      <c r="A292" s="18"/>
      <c r="B292" s="7"/>
      <c r="C292" s="34"/>
      <c r="D292" s="34"/>
      <c r="E292" s="34"/>
      <c r="F292" s="34">
        <f>SUM(F288:F291)</f>
        <v>287.01133038193143</v>
      </c>
      <c r="G292" s="34">
        <f aca="true" t="shared" si="67" ref="G292:O292">SUM(G288:G291)</f>
        <v>266.01186822181296</v>
      </c>
      <c r="H292" s="34">
        <f t="shared" si="67"/>
        <v>274.1502269148838</v>
      </c>
      <c r="I292" s="34">
        <f t="shared" si="67"/>
        <v>268.5946612211859</v>
      </c>
      <c r="J292" s="34">
        <f t="shared" si="67"/>
        <v>229.10137277542566</v>
      </c>
      <c r="K292" s="34">
        <f t="shared" si="67"/>
        <v>280.9449968074432</v>
      </c>
      <c r="L292" s="34">
        <f t="shared" si="67"/>
        <v>262.2950819672131</v>
      </c>
      <c r="M292" s="34">
        <f t="shared" si="67"/>
        <v>236.56148778978783</v>
      </c>
      <c r="N292" s="34">
        <f t="shared" si="67"/>
        <v>218.75056966294184</v>
      </c>
      <c r="O292" s="34">
        <f t="shared" si="67"/>
        <v>164.06292724720635</v>
      </c>
      <c r="P292" s="84">
        <f>SUM(P288:P291)</f>
        <v>248.5528638690845</v>
      </c>
    </row>
    <row r="293" spans="1:16" ht="12.75">
      <c r="A293" s="100" t="s">
        <v>98</v>
      </c>
      <c r="B293" s="99"/>
      <c r="C293" s="95"/>
      <c r="D293" s="95"/>
      <c r="E293" s="95"/>
      <c r="F293" s="95"/>
      <c r="G293" s="95"/>
      <c r="H293" s="95"/>
      <c r="I293" s="95"/>
      <c r="J293" s="95"/>
      <c r="K293" s="95"/>
      <c r="L293" s="95"/>
      <c r="M293" s="95"/>
      <c r="N293" s="95"/>
      <c r="O293" s="95"/>
      <c r="P293">
        <f>SUM(F293:O293)</f>
        <v>0</v>
      </c>
    </row>
    <row r="294" spans="1:16" ht="12.75">
      <c r="A294" s="10"/>
      <c r="B294" s="6" t="s">
        <v>9</v>
      </c>
      <c r="F294">
        <v>53</v>
      </c>
      <c r="G294">
        <v>45</v>
      </c>
      <c r="H294">
        <v>31</v>
      </c>
      <c r="I294">
        <v>22</v>
      </c>
      <c r="J294">
        <v>17</v>
      </c>
      <c r="K294">
        <v>8</v>
      </c>
      <c r="L294">
        <v>9</v>
      </c>
      <c r="M294">
        <v>22</v>
      </c>
      <c r="N294">
        <v>5</v>
      </c>
      <c r="O294">
        <v>5</v>
      </c>
      <c r="P294">
        <f>SUM(F294:O294)</f>
        <v>217</v>
      </c>
    </row>
    <row r="295" spans="1:16" ht="12.75">
      <c r="A295" s="10"/>
      <c r="B295" s="6" t="s">
        <v>15</v>
      </c>
      <c r="C295" s="70"/>
      <c r="D295" s="70"/>
      <c r="E295" s="70"/>
      <c r="F295" s="70"/>
      <c r="G295" s="70"/>
      <c r="H295" s="70"/>
      <c r="I295" s="71"/>
      <c r="J295" s="71"/>
      <c r="K295" s="71"/>
      <c r="L295" s="71"/>
      <c r="M295" s="71"/>
      <c r="N295" s="71"/>
      <c r="O295" s="71"/>
      <c r="P295" s="89" t="e">
        <f>+P294*100000/P293</f>
        <v>#DIV/0!</v>
      </c>
    </row>
    <row r="296" spans="1:15" ht="12.75">
      <c r="A296" s="10"/>
      <c r="B296" s="69" t="s">
        <v>23</v>
      </c>
      <c r="C296" s="70"/>
      <c r="D296" s="70"/>
      <c r="E296" s="70"/>
      <c r="F296" s="70"/>
      <c r="G296" s="70"/>
      <c r="H296" s="70"/>
      <c r="I296" s="71"/>
      <c r="J296" s="71"/>
      <c r="K296" s="71"/>
      <c r="L296" s="71"/>
      <c r="M296" s="71"/>
      <c r="N296" s="71"/>
      <c r="O296" s="71"/>
    </row>
    <row r="297" spans="1:16" ht="12.75">
      <c r="A297" s="10"/>
      <c r="B297" s="94" t="s">
        <v>71</v>
      </c>
      <c r="C297" s="89"/>
      <c r="D297" s="89"/>
      <c r="E297" s="89"/>
      <c r="F297" s="89">
        <v>37.735849056603776</v>
      </c>
      <c r="G297" s="89">
        <v>26.666666666666668</v>
      </c>
      <c r="H297" s="89">
        <v>12.903225806451612</v>
      </c>
      <c r="I297" s="89">
        <v>18.181818181818183</v>
      </c>
      <c r="J297" s="89">
        <v>5.882352941176471</v>
      </c>
      <c r="K297" s="89">
        <v>12.5</v>
      </c>
      <c r="L297" s="89">
        <v>11.11111111111111</v>
      </c>
      <c r="M297" s="89">
        <v>27.272727272727273</v>
      </c>
      <c r="N297" s="89">
        <v>20</v>
      </c>
      <c r="O297" s="89">
        <v>20</v>
      </c>
      <c r="P297" s="89">
        <f>SUM(F297:O297)</f>
        <v>192.25375103655512</v>
      </c>
    </row>
    <row r="298" spans="1:16" ht="12.75">
      <c r="A298" s="10"/>
      <c r="B298" s="94" t="s">
        <v>72</v>
      </c>
      <c r="C298" s="89"/>
      <c r="D298" s="89"/>
      <c r="E298" s="89"/>
      <c r="F298" s="89">
        <v>33.9622641509434</v>
      </c>
      <c r="G298" s="89">
        <v>17.77777777777778</v>
      </c>
      <c r="H298" s="89">
        <v>45.16129032258065</v>
      </c>
      <c r="I298" s="89">
        <v>18.181818181818183</v>
      </c>
      <c r="J298" s="89">
        <v>52.94117647058823</v>
      </c>
      <c r="K298" s="89">
        <v>62.5</v>
      </c>
      <c r="L298" s="89">
        <v>33.333333333333336</v>
      </c>
      <c r="M298" s="89">
        <v>13.636363636363637</v>
      </c>
      <c r="N298" s="89">
        <v>40</v>
      </c>
      <c r="O298" s="89">
        <v>40</v>
      </c>
      <c r="P298" s="89">
        <f>SUM(F298:O298)</f>
        <v>357.4940238734052</v>
      </c>
    </row>
    <row r="299" spans="1:16" ht="12.75">
      <c r="A299" s="10"/>
      <c r="B299" s="94" t="s">
        <v>70</v>
      </c>
      <c r="C299" s="89"/>
      <c r="D299" s="89"/>
      <c r="E299" s="89"/>
      <c r="F299" s="89">
        <v>20.754716981132077</v>
      </c>
      <c r="G299" s="89">
        <v>37.77777777777778</v>
      </c>
      <c r="H299" s="89">
        <v>19.35483870967742</v>
      </c>
      <c r="I299" s="89">
        <v>18.181818181818183</v>
      </c>
      <c r="J299" s="89">
        <v>23.529411764705884</v>
      </c>
      <c r="K299" s="89"/>
      <c r="L299" s="89">
        <v>11.11111111111111</v>
      </c>
      <c r="M299" s="89">
        <v>18.181818181818183</v>
      </c>
      <c r="N299" s="89">
        <v>0</v>
      </c>
      <c r="O299" s="89">
        <v>0</v>
      </c>
      <c r="P299" s="89">
        <f>SUM(F299:O299)</f>
        <v>148.89149270804063</v>
      </c>
    </row>
    <row r="300" spans="1:16" ht="12.75">
      <c r="A300" s="10"/>
      <c r="B300" s="94" t="s">
        <v>69</v>
      </c>
      <c r="C300" s="89"/>
      <c r="D300" s="89"/>
      <c r="E300" s="89"/>
      <c r="F300" s="89">
        <v>7.547169811320755</v>
      </c>
      <c r="G300" s="89">
        <v>17.77777777777778</v>
      </c>
      <c r="H300" s="89">
        <v>22.580645161290324</v>
      </c>
      <c r="I300" s="89">
        <v>45.45454545454545</v>
      </c>
      <c r="J300" s="89">
        <v>17.647058823529413</v>
      </c>
      <c r="K300" s="89">
        <v>25</v>
      </c>
      <c r="L300" s="89">
        <v>44.44444444444444</v>
      </c>
      <c r="M300" s="89">
        <v>40.90909090909091</v>
      </c>
      <c r="N300" s="89">
        <v>40</v>
      </c>
      <c r="O300" s="89">
        <v>40</v>
      </c>
      <c r="P300" s="89">
        <f>SUM(F300:O300)</f>
        <v>301.3607323819991</v>
      </c>
    </row>
    <row r="301" spans="1:16" ht="12.75">
      <c r="A301" s="10"/>
      <c r="B301" s="94"/>
      <c r="C301" s="89"/>
      <c r="D301" s="89"/>
      <c r="E301" s="89"/>
      <c r="F301" s="89"/>
      <c r="G301" s="89"/>
      <c r="H301" s="89"/>
      <c r="I301" s="89"/>
      <c r="J301" s="89"/>
      <c r="K301" s="89"/>
      <c r="L301" s="89"/>
      <c r="M301" s="89"/>
      <c r="N301" s="89"/>
      <c r="P301" s="89">
        <f>+P297*100000/P$241</f>
        <v>7.646458179424971</v>
      </c>
    </row>
    <row r="302" spans="1:16" ht="12.75">
      <c r="A302" s="10"/>
      <c r="B302" s="94"/>
      <c r="C302" s="89"/>
      <c r="D302" s="89"/>
      <c r="E302" s="89"/>
      <c r="F302" s="89"/>
      <c r="G302" s="89"/>
      <c r="H302" s="89"/>
      <c r="I302" s="89"/>
      <c r="J302" s="89"/>
      <c r="K302" s="89"/>
      <c r="L302" s="89"/>
      <c r="M302" s="89"/>
      <c r="N302" s="89"/>
      <c r="P302" s="89">
        <f>+P298*100000/P$241</f>
        <v>14.218516352498032</v>
      </c>
    </row>
    <row r="303" spans="1:16" ht="12.75">
      <c r="A303" s="10"/>
      <c r="B303" s="94"/>
      <c r="C303" s="89"/>
      <c r="D303" s="89"/>
      <c r="E303" s="89"/>
      <c r="F303" s="89"/>
      <c r="G303" s="89"/>
      <c r="H303" s="89"/>
      <c r="I303" s="89"/>
      <c r="J303" s="89"/>
      <c r="K303" s="89"/>
      <c r="L303" s="89"/>
      <c r="M303" s="89"/>
      <c r="N303" s="89"/>
      <c r="P303" s="89">
        <f>+P299*100000/P$241</f>
        <v>5.921822415042074</v>
      </c>
    </row>
    <row r="304" spans="1:16" ht="12.75">
      <c r="A304" s="10"/>
      <c r="B304" s="94"/>
      <c r="C304" s="89"/>
      <c r="D304" s="89"/>
      <c r="E304" s="89"/>
      <c r="F304" s="89"/>
      <c r="G304" s="89"/>
      <c r="H304" s="89"/>
      <c r="I304" s="89"/>
      <c r="J304" s="89"/>
      <c r="K304" s="89"/>
      <c r="L304" s="89"/>
      <c r="M304" s="89"/>
      <c r="N304" s="89"/>
      <c r="P304" s="89">
        <f>+P300*100000/P$241</f>
        <v>11.985941624835654</v>
      </c>
    </row>
    <row r="305" spans="1:16" ht="13.5" thickBot="1">
      <c r="A305" s="18"/>
      <c r="B305" s="7"/>
      <c r="C305" s="34"/>
      <c r="D305" s="34"/>
      <c r="E305" s="34"/>
      <c r="F305" s="34"/>
      <c r="G305" s="34"/>
      <c r="H305" s="34"/>
      <c r="I305" s="34"/>
      <c r="J305" s="35"/>
      <c r="K305" s="35"/>
      <c r="L305" s="35"/>
      <c r="M305" s="35"/>
      <c r="N305" s="35"/>
      <c r="P305" s="84">
        <f>SUM(P301:P304)</f>
        <v>39.77273857180073</v>
      </c>
    </row>
    <row r="306" spans="1:16" ht="13.5" thickBot="1">
      <c r="A306" s="101" t="s">
        <v>89</v>
      </c>
      <c r="B306" s="99"/>
      <c r="C306" s="95"/>
      <c r="D306" s="95"/>
      <c r="E306" s="95"/>
      <c r="F306" s="231">
        <v>1335792</v>
      </c>
      <c r="G306" s="231">
        <v>1370306</v>
      </c>
      <c r="H306" s="231">
        <v>1392117</v>
      </c>
      <c r="I306" s="231">
        <v>1426109</v>
      </c>
      <c r="J306" s="231">
        <v>1446520</v>
      </c>
      <c r="K306" s="231">
        <v>1461979</v>
      </c>
      <c r="L306" s="262">
        <v>1470069</v>
      </c>
      <c r="M306" s="231">
        <v>1474449</v>
      </c>
      <c r="N306" s="231">
        <v>1472049</v>
      </c>
      <c r="O306">
        <v>1466818</v>
      </c>
      <c r="P306" s="224">
        <f>SUM(F306:O306)</f>
        <v>14316208</v>
      </c>
    </row>
    <row r="307" spans="1:16" ht="12.75">
      <c r="A307" s="10"/>
      <c r="B307" s="6" t="s">
        <v>9</v>
      </c>
      <c r="C307" s="224"/>
      <c r="D307" s="224"/>
      <c r="E307" s="224"/>
      <c r="F307" s="224">
        <v>3515</v>
      </c>
      <c r="G307" s="224">
        <v>3772</v>
      </c>
      <c r="H307" s="224">
        <v>3763</v>
      </c>
      <c r="I307" s="224">
        <v>3836</v>
      </c>
      <c r="J307" s="224">
        <v>3647</v>
      </c>
      <c r="K307" s="224">
        <v>3591</v>
      </c>
      <c r="L307" s="224">
        <v>3516</v>
      </c>
      <c r="M307" s="224">
        <v>3525</v>
      </c>
      <c r="N307" s="224">
        <v>3601</v>
      </c>
      <c r="O307" s="105">
        <v>3327</v>
      </c>
      <c r="P307" s="224">
        <f>SUM(F307:O307)</f>
        <v>36093</v>
      </c>
    </row>
    <row r="308" spans="1:16" ht="12.75">
      <c r="A308" s="10"/>
      <c r="B308" s="6" t="s">
        <v>15</v>
      </c>
      <c r="C308" s="84"/>
      <c r="D308" s="84"/>
      <c r="E308" s="84"/>
      <c r="F308" s="84">
        <v>263.13977026363386</v>
      </c>
      <c r="G308" s="84">
        <v>275.26698416266146</v>
      </c>
      <c r="H308" s="84">
        <v>270.3077399385253</v>
      </c>
      <c r="I308" s="85">
        <v>268.9836471125279</v>
      </c>
      <c r="J308" s="85">
        <v>252.1223349832702</v>
      </c>
      <c r="K308" s="85">
        <v>245.62596316362956</v>
      </c>
      <c r="L308" s="85">
        <v>239.17244700758943</v>
      </c>
      <c r="M308" s="85">
        <v>239.07235855563673</v>
      </c>
      <c r="N308" s="85">
        <v>244.6250090859747</v>
      </c>
      <c r="O308" s="85">
        <v>226.81750564828084</v>
      </c>
      <c r="P308" s="89">
        <f>+P307*100000/P306</f>
        <v>252.11284999491485</v>
      </c>
    </row>
    <row r="309" spans="1:15" ht="12.75">
      <c r="A309" s="10"/>
      <c r="B309" s="69" t="s">
        <v>23</v>
      </c>
      <c r="C309" s="70"/>
      <c r="D309" s="70"/>
      <c r="E309" s="70"/>
      <c r="F309" s="70"/>
      <c r="G309" s="70"/>
      <c r="H309" s="70"/>
      <c r="I309" s="71"/>
      <c r="J309" s="71"/>
      <c r="K309" s="71"/>
      <c r="L309" s="71"/>
      <c r="M309" s="71"/>
      <c r="N309" s="71"/>
      <c r="O309" s="71"/>
    </row>
    <row r="310" spans="1:16" ht="12.75">
      <c r="A310" s="10"/>
      <c r="B310" s="94" t="s">
        <v>71</v>
      </c>
      <c r="C310" s="89"/>
      <c r="D310" s="89"/>
      <c r="E310" s="89"/>
      <c r="F310" s="89">
        <f>+F171*F$168/100</f>
        <v>873</v>
      </c>
      <c r="G310" s="89">
        <f aca="true" t="shared" si="68" ref="G310:N310">+G171*G$168/100</f>
        <v>924</v>
      </c>
      <c r="H310" s="89">
        <f t="shared" si="68"/>
        <v>837</v>
      </c>
      <c r="I310" s="89">
        <f t="shared" si="68"/>
        <v>903</v>
      </c>
      <c r="J310" s="89">
        <f t="shared" si="68"/>
        <v>825</v>
      </c>
      <c r="K310" s="89">
        <f t="shared" si="68"/>
        <v>901</v>
      </c>
      <c r="L310" s="89">
        <f t="shared" si="68"/>
        <v>818</v>
      </c>
      <c r="M310" s="89">
        <f t="shared" si="68"/>
        <v>803</v>
      </c>
      <c r="N310" s="89">
        <f t="shared" si="68"/>
        <v>834</v>
      </c>
      <c r="O310" s="89">
        <f>+O171*O$168/100</f>
        <v>830</v>
      </c>
      <c r="P310" s="89">
        <f>SUM(F310:O310)</f>
        <v>8548</v>
      </c>
    </row>
    <row r="311" spans="1:16" ht="12.75">
      <c r="A311" s="10"/>
      <c r="B311" s="94" t="s">
        <v>72</v>
      </c>
      <c r="C311" s="89"/>
      <c r="D311" s="89"/>
      <c r="E311" s="89"/>
      <c r="F311" s="89">
        <f aca="true" t="shared" si="69" ref="F311:N313">+F172*F$168/100</f>
        <v>1242.0000000000002</v>
      </c>
      <c r="G311" s="89">
        <f t="shared" si="69"/>
        <v>1125</v>
      </c>
      <c r="H311" s="89">
        <f t="shared" si="69"/>
        <v>1239.9999999999998</v>
      </c>
      <c r="I311" s="89">
        <f t="shared" si="69"/>
        <v>1185</v>
      </c>
      <c r="J311" s="89">
        <f t="shared" si="69"/>
        <v>1223</v>
      </c>
      <c r="K311" s="89">
        <f t="shared" si="69"/>
        <v>1151</v>
      </c>
      <c r="L311" s="89">
        <f t="shared" si="69"/>
        <v>1180</v>
      </c>
      <c r="M311" s="89">
        <f t="shared" si="69"/>
        <v>1276.9999999999998</v>
      </c>
      <c r="N311" s="89">
        <f t="shared" si="69"/>
        <v>1304</v>
      </c>
      <c r="O311" s="89">
        <f>+O172*O$168/100</f>
        <v>1167</v>
      </c>
      <c r="P311" s="89">
        <f>SUM(F311:O311)</f>
        <v>12094</v>
      </c>
    </row>
    <row r="312" spans="1:16" ht="12.75">
      <c r="A312" s="10"/>
      <c r="B312" s="94" t="s">
        <v>70</v>
      </c>
      <c r="C312" s="89"/>
      <c r="D312" s="89"/>
      <c r="E312" s="89"/>
      <c r="F312" s="89">
        <f t="shared" si="69"/>
        <v>918</v>
      </c>
      <c r="G312" s="89">
        <f t="shared" si="69"/>
        <v>1160</v>
      </c>
      <c r="H312" s="89">
        <f t="shared" si="69"/>
        <v>1160</v>
      </c>
      <c r="I312" s="89">
        <f t="shared" si="69"/>
        <v>1143</v>
      </c>
      <c r="J312" s="89">
        <f t="shared" si="69"/>
        <v>978</v>
      </c>
      <c r="K312" s="89">
        <f t="shared" si="69"/>
        <v>1008</v>
      </c>
      <c r="L312" s="89">
        <f t="shared" si="69"/>
        <v>971</v>
      </c>
      <c r="M312" s="89">
        <f t="shared" si="69"/>
        <v>903</v>
      </c>
      <c r="N312" s="89">
        <f t="shared" si="69"/>
        <v>843</v>
      </c>
      <c r="O312" s="89">
        <f>+O173*O$168/100</f>
        <v>753</v>
      </c>
      <c r="P312" s="89">
        <f>SUM(F312:O312)</f>
        <v>9837</v>
      </c>
    </row>
    <row r="313" spans="1:16" ht="12.75">
      <c r="A313" s="10"/>
      <c r="B313" s="94" t="s">
        <v>69</v>
      </c>
      <c r="C313" s="89"/>
      <c r="D313" s="89"/>
      <c r="E313" s="89"/>
      <c r="F313" s="89">
        <f t="shared" si="69"/>
        <v>482</v>
      </c>
      <c r="G313" s="89">
        <f t="shared" si="69"/>
        <v>563</v>
      </c>
      <c r="H313" s="89">
        <f t="shared" si="69"/>
        <v>526</v>
      </c>
      <c r="I313" s="89">
        <f t="shared" si="69"/>
        <v>605</v>
      </c>
      <c r="J313" s="89">
        <f t="shared" si="69"/>
        <v>620.9999999999999</v>
      </c>
      <c r="K313" s="89">
        <f t="shared" si="69"/>
        <v>531</v>
      </c>
      <c r="L313" s="89">
        <f t="shared" si="69"/>
        <v>547</v>
      </c>
      <c r="M313" s="89">
        <f t="shared" si="69"/>
        <v>542</v>
      </c>
      <c r="N313" s="89">
        <f t="shared" si="69"/>
        <v>525</v>
      </c>
      <c r="O313" s="89">
        <f>+O174*O$168/100</f>
        <v>577</v>
      </c>
      <c r="P313" s="89">
        <f>SUM(F313:O313)</f>
        <v>5519</v>
      </c>
    </row>
    <row r="314" spans="1:16" ht="12.75">
      <c r="A314" s="10"/>
      <c r="B314" s="94"/>
      <c r="C314" s="89"/>
      <c r="D314" s="89"/>
      <c r="E314" s="89"/>
      <c r="F314" s="89">
        <f>+F310*100000/F$306</f>
        <v>65.35448632721263</v>
      </c>
      <c r="G314" s="89">
        <f aca="true" t="shared" si="70" ref="G314:N314">+G310*100000/G$306</f>
        <v>67.43019442372726</v>
      </c>
      <c r="H314" s="89">
        <f t="shared" si="70"/>
        <v>60.12425679738126</v>
      </c>
      <c r="I314" s="89">
        <f t="shared" si="70"/>
        <v>63.319143207146155</v>
      </c>
      <c r="J314" s="89">
        <f t="shared" si="70"/>
        <v>57.033431960843956</v>
      </c>
      <c r="K314" s="89">
        <f t="shared" si="70"/>
        <v>61.628792205633594</v>
      </c>
      <c r="L314" s="89">
        <f t="shared" si="70"/>
        <v>55.64364665876228</v>
      </c>
      <c r="M314" s="89">
        <f t="shared" si="70"/>
        <v>54.46102238870249</v>
      </c>
      <c r="N314" s="89">
        <f t="shared" si="70"/>
        <v>56.65572273749039</v>
      </c>
      <c r="O314" s="89">
        <f aca="true" t="shared" si="71" ref="O314:P317">+O310*100000/O$306</f>
        <v>56.58507054044878</v>
      </c>
      <c r="P314" s="89">
        <f t="shared" si="71"/>
        <v>59.708548520669716</v>
      </c>
    </row>
    <row r="315" spans="1:16" ht="12.75">
      <c r="A315" s="10"/>
      <c r="B315" s="94"/>
      <c r="C315" s="89"/>
      <c r="D315" s="89"/>
      <c r="E315" s="89"/>
      <c r="F315" s="89">
        <f aca="true" t="shared" si="72" ref="F315:N317">+F311*100000/F$306</f>
        <v>92.97854755830251</v>
      </c>
      <c r="G315" s="89">
        <f t="shared" si="72"/>
        <v>82.09845100291467</v>
      </c>
      <c r="H315" s="89">
        <f t="shared" si="72"/>
        <v>89.0729730331574</v>
      </c>
      <c r="I315" s="89">
        <f t="shared" si="72"/>
        <v>83.09322779675327</v>
      </c>
      <c r="J315" s="89">
        <f t="shared" si="72"/>
        <v>84.54774216740867</v>
      </c>
      <c r="K315" s="89">
        <f t="shared" si="72"/>
        <v>78.72890103072616</v>
      </c>
      <c r="L315" s="89">
        <f t="shared" si="72"/>
        <v>80.2683411458918</v>
      </c>
      <c r="M315" s="89">
        <f t="shared" si="72"/>
        <v>86.60862464554553</v>
      </c>
      <c r="N315" s="89">
        <f t="shared" si="72"/>
        <v>88.58400773343823</v>
      </c>
      <c r="O315" s="89">
        <f t="shared" si="71"/>
        <v>79.55997267554666</v>
      </c>
      <c r="P315" s="89">
        <f t="shared" si="71"/>
        <v>84.47767732908044</v>
      </c>
    </row>
    <row r="316" spans="1:16" ht="12.75">
      <c r="A316" s="10"/>
      <c r="B316" s="94"/>
      <c r="C316" s="89"/>
      <c r="D316" s="89"/>
      <c r="E316" s="89"/>
      <c r="F316" s="89">
        <f t="shared" si="72"/>
        <v>68.72327428222358</v>
      </c>
      <c r="G316" s="89">
        <f t="shared" si="72"/>
        <v>84.65262503411647</v>
      </c>
      <c r="H316" s="89">
        <f t="shared" si="72"/>
        <v>83.32632961166338</v>
      </c>
      <c r="I316" s="89">
        <f t="shared" si="72"/>
        <v>80.14815136851391</v>
      </c>
      <c r="J316" s="89">
        <f t="shared" si="72"/>
        <v>67.61054116085502</v>
      </c>
      <c r="K316" s="89">
        <f t="shared" si="72"/>
        <v>68.94763878277321</v>
      </c>
      <c r="L316" s="89">
        <f t="shared" si="72"/>
        <v>66.05132140056011</v>
      </c>
      <c r="M316" s="89">
        <f t="shared" si="72"/>
        <v>61.24321695765673</v>
      </c>
      <c r="N316" s="89">
        <f t="shared" si="72"/>
        <v>57.267115428902166</v>
      </c>
      <c r="O316" s="89">
        <f t="shared" si="71"/>
        <v>51.335612189105944</v>
      </c>
      <c r="P316" s="89">
        <f t="shared" si="71"/>
        <v>68.7123294101343</v>
      </c>
    </row>
    <row r="317" spans="1:16" ht="12.75">
      <c r="A317" s="10"/>
      <c r="B317" s="94"/>
      <c r="C317" s="89"/>
      <c r="D317" s="89"/>
      <c r="E317" s="89"/>
      <c r="F317" s="89">
        <f t="shared" si="72"/>
        <v>36.08346209589517</v>
      </c>
      <c r="G317" s="89">
        <f t="shared" si="72"/>
        <v>41.08571370190308</v>
      </c>
      <c r="H317" s="89">
        <f t="shared" si="72"/>
        <v>37.78418049632322</v>
      </c>
      <c r="I317" s="89">
        <f t="shared" si="72"/>
        <v>42.42312474011454</v>
      </c>
      <c r="J317" s="89">
        <f t="shared" si="72"/>
        <v>42.93061969416253</v>
      </c>
      <c r="K317" s="89">
        <f t="shared" si="72"/>
        <v>36.3206311444966</v>
      </c>
      <c r="L317" s="89">
        <f t="shared" si="72"/>
        <v>37.20913780237526</v>
      </c>
      <c r="M317" s="89">
        <f t="shared" si="72"/>
        <v>36.75949456373194</v>
      </c>
      <c r="N317" s="89">
        <f t="shared" si="72"/>
        <v>35.6645736656864</v>
      </c>
      <c r="O317" s="89">
        <f t="shared" si="71"/>
        <v>39.336850243179455</v>
      </c>
      <c r="P317" s="89">
        <f t="shared" si="71"/>
        <v>38.55071119391392</v>
      </c>
    </row>
    <row r="318" spans="1:16" ht="12.75">
      <c r="A318" s="102"/>
      <c r="B318" s="7"/>
      <c r="C318" s="33"/>
      <c r="D318" s="34"/>
      <c r="E318" s="34"/>
      <c r="F318" s="34">
        <f>SUM(F314:F317)</f>
        <v>263.1397702636339</v>
      </c>
      <c r="G318" s="34">
        <f aca="true" t="shared" si="73" ref="G318:O318">SUM(G314:G317)</f>
        <v>275.2669841626615</v>
      </c>
      <c r="H318" s="34">
        <f t="shared" si="73"/>
        <v>270.3077399385253</v>
      </c>
      <c r="I318" s="34">
        <f t="shared" si="73"/>
        <v>268.9836471125279</v>
      </c>
      <c r="J318" s="34">
        <f t="shared" si="73"/>
        <v>252.1223349832702</v>
      </c>
      <c r="K318" s="34">
        <f t="shared" si="73"/>
        <v>245.62596316362954</v>
      </c>
      <c r="L318" s="34">
        <f t="shared" si="73"/>
        <v>239.17244700758945</v>
      </c>
      <c r="M318" s="34">
        <f t="shared" si="73"/>
        <v>239.0723585556367</v>
      </c>
      <c r="N318" s="34">
        <f t="shared" si="73"/>
        <v>238.1714195655172</v>
      </c>
      <c r="O318" s="34">
        <f t="shared" si="73"/>
        <v>226.81750564828081</v>
      </c>
      <c r="P318" s="84">
        <f>SUM(P314:P317)</f>
        <v>251.44926645379837</v>
      </c>
    </row>
    <row r="320" spans="1:16" ht="12.75">
      <c r="A320" t="s">
        <v>79</v>
      </c>
      <c r="F320">
        <v>231925</v>
      </c>
      <c r="G320">
        <v>237663</v>
      </c>
      <c r="H320">
        <v>242895</v>
      </c>
      <c r="I320">
        <v>247782</v>
      </c>
      <c r="J320">
        <v>251631</v>
      </c>
      <c r="K320">
        <v>255078</v>
      </c>
      <c r="L320">
        <v>257672</v>
      </c>
      <c r="M320">
        <v>257865</v>
      </c>
      <c r="N320" s="89">
        <v>256725</v>
      </c>
      <c r="O320" s="89">
        <v>257856</v>
      </c>
      <c r="P320" s="89">
        <v>2497092</v>
      </c>
    </row>
    <row r="321" spans="2:16" ht="12.75">
      <c r="B321" t="s">
        <v>15</v>
      </c>
      <c r="F321" s="89">
        <v>212.13754446480544</v>
      </c>
      <c r="G321" s="89">
        <v>237.73157790653153</v>
      </c>
      <c r="H321" s="89">
        <v>210.3789703369769</v>
      </c>
      <c r="I321" s="89">
        <v>248.20204857495702</v>
      </c>
      <c r="J321" s="89">
        <v>203.07513780098637</v>
      </c>
      <c r="K321" s="89">
        <v>184.2573644140224</v>
      </c>
      <c r="L321" s="89">
        <v>178.1334409637058</v>
      </c>
      <c r="M321" s="89">
        <v>186.9195121478293</v>
      </c>
      <c r="N321" s="89">
        <v>193.98188723342096</v>
      </c>
      <c r="O321" s="89">
        <v>177.61851576073465</v>
      </c>
      <c r="P321" s="89">
        <v>202.67575243523268</v>
      </c>
    </row>
    <row r="322" spans="1:16" ht="12.75">
      <c r="A322" t="s">
        <v>187</v>
      </c>
      <c r="B322" t="s">
        <v>71</v>
      </c>
      <c r="F322" s="89">
        <v>60.364341920879596</v>
      </c>
      <c r="G322" s="89">
        <v>75.3167299916268</v>
      </c>
      <c r="H322" s="89">
        <v>64.22528252948806</v>
      </c>
      <c r="I322" s="89">
        <v>67.80153522047607</v>
      </c>
      <c r="J322" s="89">
        <v>51.26554359359538</v>
      </c>
      <c r="K322" s="89">
        <v>58.413504888700714</v>
      </c>
      <c r="L322" s="89">
        <v>50.06364680679313</v>
      </c>
      <c r="M322" s="89">
        <v>40.71898086207899</v>
      </c>
      <c r="N322" s="89">
        <v>56.87019183951699</v>
      </c>
      <c r="O322" s="89">
        <v>60.11106974435342</v>
      </c>
      <c r="P322" s="89">
        <v>58.30782366048187</v>
      </c>
    </row>
    <row r="323" spans="1:16" ht="12.75">
      <c r="A323" t="s">
        <v>187</v>
      </c>
      <c r="B323" t="s">
        <v>72</v>
      </c>
      <c r="F323" s="89">
        <v>72.86838417591893</v>
      </c>
      <c r="G323" s="89">
        <v>63.95610591467751</v>
      </c>
      <c r="H323" s="89">
        <v>65.04868358755841</v>
      </c>
      <c r="I323" s="89">
        <v>82.73401619165234</v>
      </c>
      <c r="J323" s="89">
        <v>67.16183618075674</v>
      </c>
      <c r="K323" s="89">
        <v>52.14091375971272</v>
      </c>
      <c r="L323" s="89">
        <v>54.33263994535689</v>
      </c>
      <c r="M323" s="89">
        <v>74.45756500494444</v>
      </c>
      <c r="N323" s="89">
        <v>71.672022592268</v>
      </c>
      <c r="O323" s="89">
        <v>62.4379498634897</v>
      </c>
      <c r="P323" s="89">
        <v>66.59746617265203</v>
      </c>
    </row>
    <row r="324" spans="1:16" ht="12.75">
      <c r="A324" t="s">
        <v>187</v>
      </c>
      <c r="B324" t="s">
        <v>70</v>
      </c>
      <c r="F324" s="89">
        <v>61.22668966260645</v>
      </c>
      <c r="G324" s="89">
        <v>67.3222167522921</v>
      </c>
      <c r="H324" s="89">
        <v>59.28487618106589</v>
      </c>
      <c r="I324" s="89">
        <v>70.22301862120734</v>
      </c>
      <c r="J324" s="89">
        <v>52.45776553763248</v>
      </c>
      <c r="K324" s="89">
        <v>51.35683986858922</v>
      </c>
      <c r="L324" s="89">
        <v>48.51128566549722</v>
      </c>
      <c r="M324" s="89">
        <v>48.474977216760706</v>
      </c>
      <c r="N324" s="89">
        <v>52.58545135845749</v>
      </c>
      <c r="O324" s="89">
        <v>42.271655497642094</v>
      </c>
      <c r="P324" s="89">
        <v>55.14414366791452</v>
      </c>
    </row>
    <row r="325" spans="1:16" ht="12.75">
      <c r="A325" t="s">
        <v>187</v>
      </c>
      <c r="B325" t="s">
        <v>69</v>
      </c>
      <c r="F325" s="89">
        <v>17.678128705400454</v>
      </c>
      <c r="G325" s="89">
        <v>31.136525247935108</v>
      </c>
      <c r="H325" s="89">
        <v>21.82012803886453</v>
      </c>
      <c r="I325" s="89">
        <v>27.443478541621264</v>
      </c>
      <c r="J325" s="89">
        <v>32.18999248900175</v>
      </c>
      <c r="K325" s="89">
        <v>22.346105897019736</v>
      </c>
      <c r="L325" s="89">
        <v>25.225868546058557</v>
      </c>
      <c r="M325" s="89">
        <v>23.26798906404514</v>
      </c>
      <c r="N325" s="89">
        <v>12.8542214431785</v>
      </c>
      <c r="O325" s="89">
        <v>12.797840655249441</v>
      </c>
      <c r="P325" s="89">
        <v>22.626318934184244</v>
      </c>
    </row>
    <row r="326" spans="1:16" ht="12.75">
      <c r="A326" t="s">
        <v>80</v>
      </c>
      <c r="F326" s="89">
        <v>264407</v>
      </c>
      <c r="G326" s="89">
        <v>272065</v>
      </c>
      <c r="H326" s="89">
        <v>273258</v>
      </c>
      <c r="I326" s="89">
        <v>279416</v>
      </c>
      <c r="J326" s="89">
        <v>282602</v>
      </c>
      <c r="K326" s="89">
        <v>286025</v>
      </c>
      <c r="L326" s="89">
        <v>287980</v>
      </c>
      <c r="M326" s="89">
        <v>290108</v>
      </c>
      <c r="N326" s="89">
        <v>292134</v>
      </c>
      <c r="O326" s="89">
        <v>287352</v>
      </c>
      <c r="P326" s="89">
        <v>2815347</v>
      </c>
    </row>
    <row r="327" spans="2:16" ht="12.75">
      <c r="B327" t="s">
        <v>15</v>
      </c>
      <c r="F327" s="89">
        <v>243.94210440722068</v>
      </c>
      <c r="G327" s="89">
        <v>242.22152794368992</v>
      </c>
      <c r="H327" s="89">
        <v>270.80634418754437</v>
      </c>
      <c r="I327" s="89">
        <v>253.02774357946575</v>
      </c>
      <c r="J327" s="89">
        <v>252.2982852209114</v>
      </c>
      <c r="K327" s="89">
        <v>241.2376540512193</v>
      </c>
      <c r="L327" s="89">
        <v>234.73852350857698</v>
      </c>
      <c r="M327" s="89">
        <v>231.29317357673693</v>
      </c>
      <c r="N327" s="89">
        <v>245.09300526470724</v>
      </c>
      <c r="O327" s="89">
        <v>244.6476795010997</v>
      </c>
      <c r="P327" s="89">
        <v>245.7956337176199</v>
      </c>
    </row>
    <row r="328" spans="2:16" ht="12.75">
      <c r="B328" t="s">
        <v>71</v>
      </c>
      <c r="F328" s="89">
        <v>67.69866153316667</v>
      </c>
      <c r="G328" s="89">
        <v>60.27971256868763</v>
      </c>
      <c r="H328" s="89">
        <v>59.28463210592188</v>
      </c>
      <c r="I328" s="89">
        <v>70.86208377473015</v>
      </c>
      <c r="J328" s="89">
        <v>67.94007119553294</v>
      </c>
      <c r="K328" s="89">
        <v>77.61559304256619</v>
      </c>
      <c r="L328" s="89">
        <v>67.71303562747413</v>
      </c>
      <c r="M328" s="89">
        <v>75.83382740220883</v>
      </c>
      <c r="N328" s="89">
        <v>68.80404198073487</v>
      </c>
      <c r="O328" s="89">
        <v>64.7289735237618</v>
      </c>
      <c r="P328" s="89">
        <v>68.16211287631684</v>
      </c>
    </row>
    <row r="329" spans="2:16" ht="12.75">
      <c r="B329" t="s">
        <v>72</v>
      </c>
      <c r="F329" s="89">
        <v>81.69223961544135</v>
      </c>
      <c r="G329" s="89">
        <v>69.1011339202029</v>
      </c>
      <c r="H329" s="89">
        <v>100.27153825322586</v>
      </c>
      <c r="I329" s="89">
        <v>69.07263721476222</v>
      </c>
      <c r="J329" s="89">
        <v>95.18687058124146</v>
      </c>
      <c r="K329" s="89">
        <v>69.57433790752556</v>
      </c>
      <c r="L329" s="89">
        <v>74.31071602194596</v>
      </c>
      <c r="M329" s="89">
        <v>84.79600700428806</v>
      </c>
      <c r="N329" s="89">
        <v>92.42333997412143</v>
      </c>
      <c r="O329" s="89">
        <v>103.70555973161837</v>
      </c>
      <c r="P329" s="89">
        <v>84.07489378751536</v>
      </c>
    </row>
    <row r="330" spans="2:16" ht="12.75">
      <c r="B330" t="s">
        <v>70</v>
      </c>
      <c r="F330" s="89">
        <v>71.85891447654564</v>
      </c>
      <c r="G330" s="89">
        <v>81.59814750151618</v>
      </c>
      <c r="H330" s="89">
        <v>73.92281287281617</v>
      </c>
      <c r="I330" s="89">
        <v>78.01987001460188</v>
      </c>
      <c r="J330" s="89">
        <v>52.01661700907991</v>
      </c>
      <c r="K330" s="89">
        <v>61.533082772484924</v>
      </c>
      <c r="L330" s="89">
        <v>57.642891867490796</v>
      </c>
      <c r="M330" s="89">
        <v>41.708605071214855</v>
      </c>
      <c r="N330" s="89">
        <v>38.68087932250269</v>
      </c>
      <c r="O330" s="89">
        <v>33.06049722987834</v>
      </c>
      <c r="P330" s="89">
        <v>58.607340409548094</v>
      </c>
    </row>
    <row r="331" spans="2:16" ht="12.75">
      <c r="B331" t="s">
        <v>69</v>
      </c>
      <c r="F331" s="89">
        <v>22.692288782067042</v>
      </c>
      <c r="G331" s="89">
        <v>31.24253395328322</v>
      </c>
      <c r="H331" s="89">
        <v>37.32736095558044</v>
      </c>
      <c r="I331" s="89">
        <v>35.07315257537149</v>
      </c>
      <c r="J331" s="89">
        <v>37.15472643505708</v>
      </c>
      <c r="K331" s="89">
        <v>32.5146403286426</v>
      </c>
      <c r="L331" s="89">
        <v>35.07187999166609</v>
      </c>
      <c r="M331" s="89">
        <v>28.954734099025192</v>
      </c>
      <c r="N331" s="89">
        <v>45.18474398734827</v>
      </c>
      <c r="O331" s="89">
        <v>43.1526490158412</v>
      </c>
      <c r="P331" s="89">
        <v>34.95128664423959</v>
      </c>
    </row>
    <row r="332" spans="1:16" ht="12.75">
      <c r="A332" t="s">
        <v>83</v>
      </c>
      <c r="F332" s="89">
        <v>159630</v>
      </c>
      <c r="G332" s="89">
        <v>164672</v>
      </c>
      <c r="H332" s="89">
        <v>165492</v>
      </c>
      <c r="I332" s="89">
        <v>168668</v>
      </c>
      <c r="J332" s="89">
        <v>170663</v>
      </c>
      <c r="K332" s="89">
        <v>172100</v>
      </c>
      <c r="L332" s="89">
        <v>173203</v>
      </c>
      <c r="M332" s="89">
        <v>174009</v>
      </c>
      <c r="N332" s="89">
        <v>173664</v>
      </c>
      <c r="O332" s="89">
        <v>173664</v>
      </c>
      <c r="P332" s="89">
        <v>1695765</v>
      </c>
    </row>
    <row r="333" spans="2:16" ht="12.75">
      <c r="B333" t="s">
        <v>15</v>
      </c>
      <c r="F333" s="89">
        <v>276.89030883919065</v>
      </c>
      <c r="G333" s="89">
        <v>295.13214146910224</v>
      </c>
      <c r="H333" s="89">
        <v>308.17199622942496</v>
      </c>
      <c r="I333" s="89">
        <v>294.06882159034313</v>
      </c>
      <c r="J333" s="89">
        <v>288.87339376431913</v>
      </c>
      <c r="K333" s="89">
        <v>247.5305055200465</v>
      </c>
      <c r="L333" s="89">
        <v>204.9618078208807</v>
      </c>
      <c r="M333" s="89">
        <v>232.74658207334105</v>
      </c>
      <c r="N333" s="89">
        <v>214.78256863829</v>
      </c>
      <c r="O333" s="89">
        <v>256.8177630366685</v>
      </c>
      <c r="P333" s="89">
        <v>261.35696868375044</v>
      </c>
    </row>
    <row r="334" spans="2:16" ht="12.75">
      <c r="B334" t="s">
        <v>71</v>
      </c>
      <c r="F334" s="89">
        <v>82.06477479170582</v>
      </c>
      <c r="G334" s="89">
        <v>82.58841818888457</v>
      </c>
      <c r="H334" s="89">
        <v>58.008846349068236</v>
      </c>
      <c r="I334" s="89">
        <v>52.76638129342851</v>
      </c>
      <c r="J334" s="89">
        <v>61.524759321001035</v>
      </c>
      <c r="K334" s="89">
        <v>61.59209761766415</v>
      </c>
      <c r="L334" s="89">
        <v>54.27157728214869</v>
      </c>
      <c r="M334" s="89">
        <v>50.57209684556546</v>
      </c>
      <c r="N334" s="89">
        <v>45.49014188317671</v>
      </c>
      <c r="O334" s="89">
        <v>60.46158098396904</v>
      </c>
      <c r="P334" s="89">
        <v>60.68057779232382</v>
      </c>
    </row>
    <row r="335" spans="2:16" ht="12.75">
      <c r="B335" t="s">
        <v>72</v>
      </c>
      <c r="F335" s="89">
        <v>101.48468333020107</v>
      </c>
      <c r="G335" s="89">
        <v>53.439564710454725</v>
      </c>
      <c r="H335" s="89">
        <v>53.17477581997921</v>
      </c>
      <c r="I335" s="89">
        <v>44.466051651765596</v>
      </c>
      <c r="J335" s="89">
        <v>49.80575754557227</v>
      </c>
      <c r="K335" s="89">
        <v>38.349796629866354</v>
      </c>
      <c r="L335" s="89">
        <v>43.30179038469309</v>
      </c>
      <c r="M335" s="89">
        <v>44.82526765856939</v>
      </c>
      <c r="N335" s="89">
        <v>54.12751059517229</v>
      </c>
      <c r="O335" s="89">
        <v>55.8549843375714</v>
      </c>
      <c r="P335" s="89">
        <v>53.54515513647233</v>
      </c>
    </row>
    <row r="336" spans="2:16" ht="12.75">
      <c r="B336" t="s">
        <v>70</v>
      </c>
      <c r="F336" s="89">
        <v>57.63327695295371</v>
      </c>
      <c r="G336" s="89">
        <v>103.84279051690633</v>
      </c>
      <c r="H336" s="89">
        <v>145.62637468880672</v>
      </c>
      <c r="I336" s="89">
        <v>144.66288804041073</v>
      </c>
      <c r="J336" s="89">
        <v>126.5652191746307</v>
      </c>
      <c r="K336" s="89">
        <v>106.3335270191749</v>
      </c>
      <c r="L336" s="89">
        <v>76.21115107705987</v>
      </c>
      <c r="M336" s="89">
        <v>96.54673034153406</v>
      </c>
      <c r="N336" s="89">
        <v>78.88796756955959</v>
      </c>
      <c r="O336" s="89">
        <v>85.79786253915607</v>
      </c>
      <c r="P336" s="89">
        <v>102.19576415364158</v>
      </c>
    </row>
    <row r="337" spans="2:16" ht="12.75">
      <c r="B337" t="s">
        <v>69</v>
      </c>
      <c r="F337" s="89">
        <v>35.707573764330014</v>
      </c>
      <c r="G337" s="89">
        <v>55.26136805285659</v>
      </c>
      <c r="H337" s="89">
        <v>51.36199937157083</v>
      </c>
      <c r="I337" s="89">
        <v>52.1735006047383</v>
      </c>
      <c r="J337" s="89">
        <v>50.97765772311514</v>
      </c>
      <c r="K337" s="89">
        <v>41.25508425334109</v>
      </c>
      <c r="L337" s="89">
        <v>31.177289076979037</v>
      </c>
      <c r="M337" s="89">
        <v>40.80248722767213</v>
      </c>
      <c r="N337" s="89">
        <v>36.27694859038142</v>
      </c>
      <c r="O337" s="89">
        <v>54.70333517597199</v>
      </c>
      <c r="P337" s="89">
        <v>44.935471601312685</v>
      </c>
    </row>
    <row r="338" spans="1:16" ht="12.75">
      <c r="A338" t="s">
        <v>82</v>
      </c>
      <c r="F338" s="89">
        <v>69894</v>
      </c>
      <c r="G338" s="89">
        <v>71045</v>
      </c>
      <c r="H338" s="89">
        <v>72167</v>
      </c>
      <c r="I338" s="89">
        <v>73795</v>
      </c>
      <c r="J338" s="89">
        <v>74357</v>
      </c>
      <c r="K338" s="89">
        <v>74467</v>
      </c>
      <c r="L338" s="89">
        <v>74152</v>
      </c>
      <c r="M338" s="89">
        <v>73935</v>
      </c>
      <c r="N338" s="89">
        <v>73366</v>
      </c>
      <c r="O338" s="89">
        <v>73366</v>
      </c>
      <c r="P338" s="89">
        <v>730544</v>
      </c>
    </row>
    <row r="339" spans="2:16" ht="12.75">
      <c r="B339" t="s">
        <v>15</v>
      </c>
      <c r="F339" s="89">
        <v>268.97873923369673</v>
      </c>
      <c r="G339" s="89">
        <v>230.83960869871208</v>
      </c>
      <c r="H339" s="89">
        <v>223.09365776601493</v>
      </c>
      <c r="I339" s="89">
        <v>241.208753980622</v>
      </c>
      <c r="J339" s="89">
        <v>221.90244361660638</v>
      </c>
      <c r="K339" s="89">
        <v>226.94616407267648</v>
      </c>
      <c r="L339" s="89">
        <v>244.09321393893623</v>
      </c>
      <c r="M339" s="89">
        <v>273.2129573273822</v>
      </c>
      <c r="N339" s="89">
        <v>213.99558378540468</v>
      </c>
      <c r="O339" s="89">
        <v>223.53678815800234</v>
      </c>
      <c r="P339" s="89">
        <v>236.67294509297182</v>
      </c>
    </row>
    <row r="340" spans="2:16" ht="12.75">
      <c r="B340" t="s">
        <v>71</v>
      </c>
      <c r="F340" s="89">
        <v>70.10616075771883</v>
      </c>
      <c r="G340" s="89">
        <v>66.15525371243578</v>
      </c>
      <c r="H340" s="89">
        <v>69.28374464783073</v>
      </c>
      <c r="I340" s="89">
        <v>69.11037333152653</v>
      </c>
      <c r="J340" s="89">
        <v>67.24316473230496</v>
      </c>
      <c r="K340" s="89">
        <v>55.05794513005761</v>
      </c>
      <c r="L340" s="89">
        <v>56.64041428417305</v>
      </c>
      <c r="M340" s="89">
        <v>83.85744234800839</v>
      </c>
      <c r="N340" s="89">
        <v>64.06237221601286</v>
      </c>
      <c r="O340" s="89">
        <v>54.521167843415206</v>
      </c>
      <c r="P340" s="89">
        <v>65.56757703848092</v>
      </c>
    </row>
    <row r="341" spans="2:16" ht="12.75">
      <c r="B341" t="s">
        <v>72</v>
      </c>
      <c r="F341" s="89">
        <v>94.42870632672333</v>
      </c>
      <c r="G341" s="89">
        <v>74.60060525019355</v>
      </c>
      <c r="H341" s="89">
        <v>70.66941954078735</v>
      </c>
      <c r="I341" s="89">
        <v>98.92269123924385</v>
      </c>
      <c r="J341" s="89">
        <v>90.10584074128867</v>
      </c>
      <c r="K341" s="89">
        <v>112.80164368109364</v>
      </c>
      <c r="L341" s="89">
        <v>105.18934081346424</v>
      </c>
      <c r="M341" s="89">
        <v>104.14553323865555</v>
      </c>
      <c r="N341" s="89">
        <v>100.86416051031813</v>
      </c>
      <c r="O341" s="89">
        <v>100.86416051031813</v>
      </c>
      <c r="P341" s="89">
        <v>95.40835322718412</v>
      </c>
    </row>
    <row r="342" spans="2:16" ht="12.75">
      <c r="B342" t="s">
        <v>70</v>
      </c>
      <c r="F342" s="89">
        <v>95.85944430137064</v>
      </c>
      <c r="G342" s="89">
        <v>76.00816383981983</v>
      </c>
      <c r="H342" s="89">
        <v>76.21211911261379</v>
      </c>
      <c r="I342" s="89">
        <v>51.494003658784486</v>
      </c>
      <c r="J342" s="89">
        <v>48.41507860725956</v>
      </c>
      <c r="K342" s="89">
        <v>38.943424604187086</v>
      </c>
      <c r="L342" s="89">
        <v>66.08048333153522</v>
      </c>
      <c r="M342" s="89">
        <v>66.27443024278082</v>
      </c>
      <c r="N342" s="89">
        <v>34.075729902134505</v>
      </c>
      <c r="O342" s="89">
        <v>40.8908758825614</v>
      </c>
      <c r="P342" s="89">
        <v>59.13401519963205</v>
      </c>
    </row>
    <row r="343" spans="2:16" ht="12.75">
      <c r="B343" t="s">
        <v>69</v>
      </c>
      <c r="F343" s="89">
        <v>8.584427847883939</v>
      </c>
      <c r="G343" s="89">
        <v>14.075585896262933</v>
      </c>
      <c r="H343" s="89">
        <v>6.928374464783072</v>
      </c>
      <c r="I343" s="89">
        <v>21.681685751067146</v>
      </c>
      <c r="J343" s="89">
        <v>16.138359535753192</v>
      </c>
      <c r="K343" s="89">
        <v>20.14315065733815</v>
      </c>
      <c r="L343" s="89">
        <v>16.18297550976373</v>
      </c>
      <c r="M343" s="89">
        <v>18.93555149793738</v>
      </c>
      <c r="N343" s="89">
        <v>14.993321156939182</v>
      </c>
      <c r="O343" s="89">
        <v>27.260583921707603</v>
      </c>
      <c r="P343" s="89">
        <v>16.56299962767472</v>
      </c>
    </row>
    <row r="344" spans="1:16" ht="12.75">
      <c r="A344" t="s">
        <v>84</v>
      </c>
      <c r="F344" s="89">
        <v>57741</v>
      </c>
      <c r="G344" s="89">
        <v>58088</v>
      </c>
      <c r="H344" s="89">
        <v>58757</v>
      </c>
      <c r="I344" s="89">
        <v>60217</v>
      </c>
      <c r="J344" s="89">
        <v>60710</v>
      </c>
      <c r="K344" s="89">
        <v>60960</v>
      </c>
      <c r="L344" s="89">
        <v>60739</v>
      </c>
      <c r="M344" s="89">
        <v>60312</v>
      </c>
      <c r="N344" s="89">
        <v>60103</v>
      </c>
      <c r="O344" s="89">
        <v>60103</v>
      </c>
      <c r="P344" s="89">
        <v>597730</v>
      </c>
    </row>
    <row r="345" spans="6:16" ht="12.75">
      <c r="F345" s="89">
        <v>238.99828544708265</v>
      </c>
      <c r="G345" s="89">
        <v>185.92480374604048</v>
      </c>
      <c r="H345" s="89">
        <v>144.66361454805386</v>
      </c>
      <c r="I345" s="89">
        <v>192.6366308517528</v>
      </c>
      <c r="J345" s="89">
        <v>140.00988305056828</v>
      </c>
      <c r="K345" s="89">
        <v>167.32283464566933</v>
      </c>
      <c r="L345" s="89">
        <v>187.68830570144388</v>
      </c>
      <c r="M345" s="89">
        <v>200.62342485740817</v>
      </c>
      <c r="N345" s="89">
        <v>217.9591700913432</v>
      </c>
      <c r="O345" s="89">
        <v>173.03628770610453</v>
      </c>
      <c r="P345" s="89">
        <v>184.69877703980058</v>
      </c>
    </row>
    <row r="346" spans="2:16" ht="12.75">
      <c r="B346" t="s">
        <v>71</v>
      </c>
      <c r="F346" s="89">
        <v>64.07925044595694</v>
      </c>
      <c r="G346" s="89">
        <v>56.810356700179035</v>
      </c>
      <c r="H346" s="89">
        <v>35.74042241775448</v>
      </c>
      <c r="I346" s="89">
        <v>44.83783649135626</v>
      </c>
      <c r="J346" s="89">
        <v>39.53220227310163</v>
      </c>
      <c r="K346" s="89">
        <v>29.527559055118118</v>
      </c>
      <c r="L346" s="89">
        <v>74.08748909267521</v>
      </c>
      <c r="M346" s="89">
        <v>53.05743467303356</v>
      </c>
      <c r="N346" s="89">
        <v>73.20766018335192</v>
      </c>
      <c r="O346" s="89">
        <v>43.25907192652613</v>
      </c>
      <c r="P346" s="89">
        <v>51.36098238335034</v>
      </c>
    </row>
    <row r="347" spans="2:16" ht="12.75">
      <c r="B347" t="s">
        <v>72</v>
      </c>
      <c r="F347" s="89">
        <v>105.64416965414523</v>
      </c>
      <c r="G347" s="89">
        <v>44.75967497589863</v>
      </c>
      <c r="H347" s="89">
        <v>49.3558214340419</v>
      </c>
      <c r="I347" s="89">
        <v>71.40840626401183</v>
      </c>
      <c r="J347" s="89">
        <v>37.885027178389066</v>
      </c>
      <c r="K347" s="89">
        <v>77.0997375328084</v>
      </c>
      <c r="L347" s="89">
        <v>60.91637992064407</v>
      </c>
      <c r="M347" s="89">
        <v>82.90224167661493</v>
      </c>
      <c r="N347" s="89">
        <v>88.1819543117648</v>
      </c>
      <c r="O347" s="89">
        <v>59.897176513651566</v>
      </c>
      <c r="P347" s="89">
        <v>67.75634483797032</v>
      </c>
    </row>
    <row r="348" spans="2:16" ht="12.75">
      <c r="B348" t="s">
        <v>70</v>
      </c>
      <c r="F348" s="89">
        <v>32.90556103981573</v>
      </c>
      <c r="G348" s="89">
        <v>48.20272689712161</v>
      </c>
      <c r="H348" s="89">
        <v>28.93272290961077</v>
      </c>
      <c r="I348" s="89">
        <v>34.87387282661042</v>
      </c>
      <c r="J348" s="89">
        <v>28.001976610113655</v>
      </c>
      <c r="K348" s="89">
        <v>31.16797900262468</v>
      </c>
      <c r="L348" s="89">
        <v>31.28138428357399</v>
      </c>
      <c r="M348" s="89">
        <v>38.13503117124287</v>
      </c>
      <c r="N348" s="89">
        <v>28.28477779811324</v>
      </c>
      <c r="O348" s="89">
        <v>19.965725504550523</v>
      </c>
      <c r="P348" s="89">
        <v>32.12152644170445</v>
      </c>
    </row>
    <row r="349" spans="2:16" ht="12.75">
      <c r="B349" t="s">
        <v>69</v>
      </c>
      <c r="F349" s="89">
        <v>36.369304307164754</v>
      </c>
      <c r="G349" s="89">
        <v>36.152045172841206</v>
      </c>
      <c r="H349" s="89">
        <v>30.6346477866467</v>
      </c>
      <c r="I349" s="89">
        <v>41.51651526977432</v>
      </c>
      <c r="J349" s="89">
        <v>34.59067698896393</v>
      </c>
      <c r="K349" s="89">
        <v>29.527559055118118</v>
      </c>
      <c r="L349" s="89">
        <v>21.403052404550618</v>
      </c>
      <c r="M349" s="89">
        <v>26.52871733651678</v>
      </c>
      <c r="N349" s="89">
        <v>28.28477779811324</v>
      </c>
      <c r="O349" s="89">
        <v>49.914313761376306</v>
      </c>
      <c r="P349" s="89">
        <v>33.459923376775464</v>
      </c>
    </row>
    <row r="350" spans="1:16" ht="12.75">
      <c r="A350" t="s">
        <v>85</v>
      </c>
      <c r="F350" s="89">
        <v>234072</v>
      </c>
      <c r="G350" s="89">
        <v>239448</v>
      </c>
      <c r="H350" s="89">
        <v>242816</v>
      </c>
      <c r="I350" s="89">
        <v>249952</v>
      </c>
      <c r="J350" s="89">
        <v>253846</v>
      </c>
      <c r="K350" s="89">
        <v>256805</v>
      </c>
      <c r="L350" s="89">
        <v>258245</v>
      </c>
      <c r="M350" s="89">
        <v>259785</v>
      </c>
      <c r="N350" s="89">
        <v>259658</v>
      </c>
      <c r="O350" s="89">
        <v>259658</v>
      </c>
      <c r="P350" s="89">
        <v>2514285</v>
      </c>
    </row>
    <row r="351" spans="2:16" ht="12.75">
      <c r="B351" t="s">
        <v>15</v>
      </c>
      <c r="F351" s="89">
        <v>322.5503263952972</v>
      </c>
      <c r="G351" s="89">
        <v>328.2549864688784</v>
      </c>
      <c r="H351" s="89">
        <v>296.52082235108065</v>
      </c>
      <c r="I351" s="89">
        <v>286.05492254512865</v>
      </c>
      <c r="J351" s="89">
        <v>286.39411296612906</v>
      </c>
      <c r="K351" s="89">
        <v>312.2992153579564</v>
      </c>
      <c r="L351" s="89">
        <v>295.068636372437</v>
      </c>
      <c r="M351" s="89">
        <v>273.6878572665858</v>
      </c>
      <c r="N351" s="89">
        <v>281.13903673293333</v>
      </c>
      <c r="O351" s="89">
        <v>243.01196188833006</v>
      </c>
      <c r="P351" s="89">
        <v>291.89212837844553</v>
      </c>
    </row>
    <row r="352" spans="2:16" ht="12.75">
      <c r="B352" t="s">
        <v>71</v>
      </c>
      <c r="F352" s="89">
        <v>61.94675142691139</v>
      </c>
      <c r="G352" s="89">
        <v>57.632554876215295</v>
      </c>
      <c r="H352" s="89">
        <v>52.302978386926725</v>
      </c>
      <c r="I352" s="89">
        <v>55.610677250032005</v>
      </c>
      <c r="J352" s="89">
        <v>57.12124674014955</v>
      </c>
      <c r="K352" s="89">
        <v>57.63127664959794</v>
      </c>
      <c r="L352" s="89">
        <v>40.27183488547697</v>
      </c>
      <c r="M352" s="89">
        <v>41.57283907846873</v>
      </c>
      <c r="N352" s="89">
        <v>54.30219750595015</v>
      </c>
      <c r="O352" s="89">
        <v>50.06585585654977</v>
      </c>
      <c r="P352" s="89">
        <v>52.69887860763597</v>
      </c>
    </row>
    <row r="353" spans="2:16" ht="12.75">
      <c r="B353" t="s">
        <v>72</v>
      </c>
      <c r="F353" s="89">
        <v>126.8840356813288</v>
      </c>
      <c r="G353" s="89">
        <v>141.99325114429854</v>
      </c>
      <c r="H353" s="89">
        <v>126.02134949920928</v>
      </c>
      <c r="I353" s="89">
        <v>119.62296760978107</v>
      </c>
      <c r="J353" s="89">
        <v>109.12127825532015</v>
      </c>
      <c r="K353" s="89">
        <v>116.82015537080667</v>
      </c>
      <c r="L353" s="89">
        <v>118.87935874847528</v>
      </c>
      <c r="M353" s="89">
        <v>107.78143464788191</v>
      </c>
      <c r="N353" s="89">
        <v>101.67219958560877</v>
      </c>
      <c r="O353" s="89">
        <v>85.88219889238923</v>
      </c>
      <c r="P353" s="89">
        <v>115.06253268821952</v>
      </c>
    </row>
    <row r="354" spans="2:16" ht="12.75">
      <c r="B354" t="s">
        <v>70</v>
      </c>
      <c r="F354" s="89">
        <v>74.33610171229365</v>
      </c>
      <c r="G354" s="89">
        <v>77.67866092011627</v>
      </c>
      <c r="H354" s="89">
        <v>71.6591987348445</v>
      </c>
      <c r="I354" s="89">
        <v>59.21136858276789</v>
      </c>
      <c r="J354" s="89">
        <v>53.969729678624034</v>
      </c>
      <c r="K354" s="89">
        <v>82.55290979537003</v>
      </c>
      <c r="L354" s="89">
        <v>74.34800286549594</v>
      </c>
      <c r="M354" s="89">
        <v>66.20859556941316</v>
      </c>
      <c r="N354" s="89">
        <v>75.09878378482465</v>
      </c>
      <c r="O354" s="89">
        <v>64.31536867726008</v>
      </c>
      <c r="P354" s="89">
        <v>69.88070167065388</v>
      </c>
    </row>
    <row r="355" spans="2:16" ht="12.75">
      <c r="B355" t="s">
        <v>69</v>
      </c>
      <c r="F355" s="89">
        <v>59.38343757476332</v>
      </c>
      <c r="G355" s="89">
        <v>50.95051952824831</v>
      </c>
      <c r="H355" s="89">
        <v>46.537295730100155</v>
      </c>
      <c r="I355" s="89">
        <v>51.609909102547704</v>
      </c>
      <c r="J355" s="89">
        <v>66.18185829203533</v>
      </c>
      <c r="K355" s="89">
        <v>55.294873542181826</v>
      </c>
      <c r="L355" s="89">
        <v>61.569439872988816</v>
      </c>
      <c r="M355" s="89">
        <v>58.124987970822026</v>
      </c>
      <c r="N355" s="89">
        <v>50.06585585654975</v>
      </c>
      <c r="O355" s="89">
        <v>42.74853846213096</v>
      </c>
      <c r="P355" s="89">
        <v>54.2500154119362</v>
      </c>
    </row>
    <row r="356" spans="1:16" ht="12.75">
      <c r="A356" t="s">
        <v>86</v>
      </c>
      <c r="F356" s="89">
        <v>181180</v>
      </c>
      <c r="G356" s="89">
        <v>185477</v>
      </c>
      <c r="H356" s="89">
        <v>190584</v>
      </c>
      <c r="I356" s="89">
        <v>195132</v>
      </c>
      <c r="J356" s="89">
        <v>198638</v>
      </c>
      <c r="K356" s="89">
        <v>200379</v>
      </c>
      <c r="L356" s="89">
        <v>200175</v>
      </c>
      <c r="M356" s="89">
        <v>199254</v>
      </c>
      <c r="N356" s="89">
        <v>197401</v>
      </c>
      <c r="O356" s="89">
        <v>197401</v>
      </c>
      <c r="P356" s="89">
        <v>1945621</v>
      </c>
    </row>
    <row r="357" spans="2:16" ht="12.75">
      <c r="B357" t="s">
        <v>15</v>
      </c>
      <c r="F357" s="89">
        <v>221.87879456893697</v>
      </c>
      <c r="G357" s="89">
        <v>299.22847576788496</v>
      </c>
      <c r="H357" s="89">
        <v>311.6735927465055</v>
      </c>
      <c r="I357" s="89">
        <v>303.89684931226043</v>
      </c>
      <c r="J357" s="89">
        <v>275.3753058327208</v>
      </c>
      <c r="K357" s="89">
        <v>272.9826977876923</v>
      </c>
      <c r="L357" s="89">
        <v>273.26089671537403</v>
      </c>
      <c r="M357" s="89">
        <v>272.01461451213027</v>
      </c>
      <c r="N357" s="89">
        <v>283.6865061473853</v>
      </c>
      <c r="O357" s="89">
        <v>249.23885897234564</v>
      </c>
      <c r="P357" s="89">
        <v>276.46699948242747</v>
      </c>
    </row>
    <row r="358" spans="6:16" ht="12.75">
      <c r="F358" s="89">
        <v>42.49917209405012</v>
      </c>
      <c r="G358" s="89">
        <v>69.01125206898969</v>
      </c>
      <c r="H358" s="89">
        <v>69.78550140620409</v>
      </c>
      <c r="I358" s="89">
        <v>64.57167455876022</v>
      </c>
      <c r="J358" s="89">
        <v>49.33597801024981</v>
      </c>
      <c r="K358" s="89">
        <v>59.88651505397272</v>
      </c>
      <c r="L358" s="89">
        <v>63.94404895716248</v>
      </c>
      <c r="M358" s="89">
        <v>49.68532626697583</v>
      </c>
      <c r="N358" s="89">
        <v>46.0990572489501</v>
      </c>
      <c r="O358" s="89">
        <v>54.20438599601826</v>
      </c>
      <c r="P358" s="89">
        <v>56.897001008932364</v>
      </c>
    </row>
    <row r="359" spans="6:16" ht="12.75">
      <c r="F359" s="89">
        <v>80.03090848879567</v>
      </c>
      <c r="G359" s="89">
        <v>86.26406508623711</v>
      </c>
      <c r="H359" s="89">
        <v>103.89119758216849</v>
      </c>
      <c r="I359" s="89">
        <v>96.85751183814034</v>
      </c>
      <c r="J359" s="89">
        <v>97.66509932641287</v>
      </c>
      <c r="K359" s="89">
        <v>106.29856422080158</v>
      </c>
      <c r="L359" s="89">
        <v>94.41738478831023</v>
      </c>
      <c r="M359" s="89">
        <v>104.8912443413934</v>
      </c>
      <c r="N359" s="89">
        <v>121.0733481593305</v>
      </c>
      <c r="O359" s="89">
        <v>85.61253489090734</v>
      </c>
      <c r="P359" s="89">
        <v>97.91218330805434</v>
      </c>
    </row>
    <row r="360" spans="6:16" ht="12.75">
      <c r="F360" s="89">
        <v>62.36891489126835</v>
      </c>
      <c r="G360" s="89">
        <v>102.43857728990656</v>
      </c>
      <c r="H360" s="89">
        <v>99.16887041934265</v>
      </c>
      <c r="I360" s="89">
        <v>92.75772297726667</v>
      </c>
      <c r="J360" s="89">
        <v>90.1136741207624</v>
      </c>
      <c r="K360" s="89">
        <v>73.36098094111658</v>
      </c>
      <c r="L360" s="89">
        <v>75.93355813663045</v>
      </c>
      <c r="M360" s="89">
        <v>74.27705340921638</v>
      </c>
      <c r="N360" s="89">
        <v>78.52037223722272</v>
      </c>
      <c r="O360" s="89">
        <v>57.75046732286057</v>
      </c>
      <c r="P360" s="89">
        <v>80.59123539476599</v>
      </c>
    </row>
    <row r="361" spans="6:16" ht="12.75">
      <c r="F361" s="89">
        <v>36.97979909482284</v>
      </c>
      <c r="G361" s="89">
        <v>41.51458132275161</v>
      </c>
      <c r="H361" s="89">
        <v>38.828023338790246</v>
      </c>
      <c r="I361" s="89">
        <v>49.709939938093186</v>
      </c>
      <c r="J361" s="89">
        <v>38.26055437529576</v>
      </c>
      <c r="K361" s="89">
        <v>33.436637571801434</v>
      </c>
      <c r="L361" s="89">
        <v>38.96590483327089</v>
      </c>
      <c r="M361" s="89">
        <v>43.16099049454465</v>
      </c>
      <c r="N361" s="89">
        <v>37.993728501881954</v>
      </c>
      <c r="O361" s="89">
        <v>51.67147076255946</v>
      </c>
      <c r="P361" s="89">
        <v>41.066579770674764</v>
      </c>
    </row>
    <row r="362" spans="1:16" ht="12.75">
      <c r="A362" t="s">
        <v>88</v>
      </c>
      <c r="F362" s="89">
        <v>83635</v>
      </c>
      <c r="G362" s="89">
        <v>88091</v>
      </c>
      <c r="H362" s="89">
        <v>92163</v>
      </c>
      <c r="I362" s="89">
        <v>96790</v>
      </c>
      <c r="J362" s="89">
        <v>99512</v>
      </c>
      <c r="K362" s="89">
        <v>101350</v>
      </c>
      <c r="L362" s="89">
        <v>103003</v>
      </c>
      <c r="M362" s="89">
        <v>104227</v>
      </c>
      <c r="N362" s="89">
        <v>104141</v>
      </c>
      <c r="O362" s="89">
        <v>104141</v>
      </c>
      <c r="P362" s="89">
        <v>977053</v>
      </c>
    </row>
    <row r="363" spans="2:16" ht="12.75">
      <c r="B363" t="s">
        <v>15</v>
      </c>
      <c r="F363" s="89">
        <v>295.3309021342739</v>
      </c>
      <c r="G363" s="89">
        <v>296.2845239581796</v>
      </c>
      <c r="H363" s="89">
        <v>285.3639746970042</v>
      </c>
      <c r="I363" s="89">
        <v>256.2248166132865</v>
      </c>
      <c r="J363" s="89">
        <v>265.2946378326232</v>
      </c>
      <c r="K363" s="89">
        <v>220.02960039467192</v>
      </c>
      <c r="L363" s="89">
        <v>261.15744201625193</v>
      </c>
      <c r="M363" s="89">
        <v>229.30718527828682</v>
      </c>
      <c r="N363" s="89">
        <v>207.4111060965422</v>
      </c>
      <c r="O363" s="89">
        <v>224.69536493792071</v>
      </c>
      <c r="P363" s="89">
        <v>252.18693356450467</v>
      </c>
    </row>
    <row r="364" spans="6:16" ht="12.75">
      <c r="F364" s="89">
        <v>68.15328510790937</v>
      </c>
      <c r="G364" s="89">
        <v>61.30024633617509</v>
      </c>
      <c r="H364" s="89">
        <v>66.18708158371581</v>
      </c>
      <c r="I364" s="89">
        <v>70.25519165203016</v>
      </c>
      <c r="J364" s="89">
        <v>57.27952407749819</v>
      </c>
      <c r="K364" s="89">
        <v>63.147508633448446</v>
      </c>
      <c r="L364" s="89">
        <v>54.367348523829406</v>
      </c>
      <c r="M364" s="89">
        <v>47.97221449336544</v>
      </c>
      <c r="N364" s="89">
        <v>50.89253992183674</v>
      </c>
      <c r="O364" s="89">
        <v>54.73348633103197</v>
      </c>
      <c r="P364" s="89">
        <v>59.05513825759708</v>
      </c>
    </row>
    <row r="365" spans="6:16" ht="12.75">
      <c r="F365" s="89">
        <v>89.67537514198601</v>
      </c>
      <c r="G365" s="89">
        <v>88.54480026336402</v>
      </c>
      <c r="H365" s="89">
        <v>85.71769582153358</v>
      </c>
      <c r="I365" s="89">
        <v>70.25519165203016</v>
      </c>
      <c r="J365" s="89">
        <v>97.47568132486535</v>
      </c>
      <c r="K365" s="89">
        <v>60.18746916625555</v>
      </c>
      <c r="L365" s="89">
        <v>98.05539644476374</v>
      </c>
      <c r="M365" s="89">
        <v>103.61998330566935</v>
      </c>
      <c r="N365" s="89">
        <v>83.54058439999616</v>
      </c>
      <c r="O365" s="89">
        <v>76.81892818390452</v>
      </c>
      <c r="P365" s="89">
        <v>85.35872670162212</v>
      </c>
    </row>
    <row r="366" spans="6:16" ht="12.75">
      <c r="F366" s="89">
        <v>55.00089675375142</v>
      </c>
      <c r="G366" s="89">
        <v>80.59847203460059</v>
      </c>
      <c r="H366" s="89">
        <v>82.46259344856395</v>
      </c>
      <c r="I366" s="89">
        <v>58.89038123773117</v>
      </c>
      <c r="J366" s="89">
        <v>57.27952407749819</v>
      </c>
      <c r="K366" s="89">
        <v>56.24074987666502</v>
      </c>
      <c r="L366" s="89">
        <v>77.66764074832771</v>
      </c>
      <c r="M366" s="89">
        <v>46.05332591363082</v>
      </c>
      <c r="N366" s="89">
        <v>31.687807875860614</v>
      </c>
      <c r="O366" s="89">
        <v>53.77324972873316</v>
      </c>
      <c r="P366" s="89">
        <v>59.46453263026673</v>
      </c>
    </row>
    <row r="367" spans="6:16" ht="12.75">
      <c r="F367" s="89">
        <v>82.50134513062713</v>
      </c>
      <c r="G367" s="89">
        <v>65.84100532403991</v>
      </c>
      <c r="H367" s="89">
        <v>50.99660384319087</v>
      </c>
      <c r="I367" s="89">
        <v>56.82405207149499</v>
      </c>
      <c r="J367" s="89">
        <v>53.25990835276148</v>
      </c>
      <c r="K367" s="89">
        <v>40.45387271830291</v>
      </c>
      <c r="L367" s="89">
        <v>31.06705629933109</v>
      </c>
      <c r="M367" s="89">
        <v>31.66166156562119</v>
      </c>
      <c r="N367" s="89">
        <v>41.29017389884868</v>
      </c>
      <c r="O367" s="89">
        <v>39.369700694251065</v>
      </c>
      <c r="P367" s="89">
        <v>48.308535975018756</v>
      </c>
    </row>
    <row r="368" spans="1:16" ht="12.75">
      <c r="A368" t="s">
        <v>87</v>
      </c>
      <c r="F368" s="89">
        <v>53308</v>
      </c>
      <c r="G368" s="89">
        <v>53757</v>
      </c>
      <c r="H368" s="89">
        <v>53985</v>
      </c>
      <c r="I368" s="89">
        <v>54357</v>
      </c>
      <c r="J368" s="89">
        <v>54561</v>
      </c>
      <c r="K368" s="89">
        <v>54815</v>
      </c>
      <c r="L368" s="89">
        <v>54900</v>
      </c>
      <c r="M368" s="89">
        <v>54954</v>
      </c>
      <c r="N368" s="89">
        <v>54857</v>
      </c>
      <c r="O368" s="89">
        <v>54857</v>
      </c>
      <c r="P368" s="89">
        <v>544351</v>
      </c>
    </row>
    <row r="369" spans="2:16" ht="12.75">
      <c r="B369" t="s">
        <v>15</v>
      </c>
      <c r="F369" s="89">
        <v>287.01133038193143</v>
      </c>
      <c r="G369" s="89">
        <v>266.01186822181296</v>
      </c>
      <c r="H369" s="89">
        <v>274.1502269148838</v>
      </c>
      <c r="I369" s="89">
        <v>268.59466122118585</v>
      </c>
      <c r="J369" s="89">
        <v>229.10137277542566</v>
      </c>
      <c r="K369" s="89">
        <v>280.9449968074432</v>
      </c>
      <c r="L369" s="89">
        <v>262.2950819672131</v>
      </c>
      <c r="M369" s="89">
        <v>236.56148778978783</v>
      </c>
      <c r="N369" s="89">
        <v>218.75056966294184</v>
      </c>
      <c r="O369" s="89">
        <v>164.06292724720635</v>
      </c>
      <c r="P369" s="89">
        <v>248.5528638690845</v>
      </c>
    </row>
    <row r="370" spans="6:16" ht="12.75">
      <c r="F370" s="89">
        <v>71.28385983342088</v>
      </c>
      <c r="G370" s="89">
        <v>61.387354205033766</v>
      </c>
      <c r="H370" s="89">
        <v>50.01389274798555</v>
      </c>
      <c r="I370" s="89">
        <v>60.70975219382968</v>
      </c>
      <c r="J370" s="89">
        <v>43.98746357288173</v>
      </c>
      <c r="K370" s="89">
        <v>58.378181154793396</v>
      </c>
      <c r="L370" s="89">
        <v>43.71584699453552</v>
      </c>
      <c r="M370" s="89">
        <v>60.050223823561524</v>
      </c>
      <c r="N370" s="89">
        <v>56.51056382959331</v>
      </c>
      <c r="O370" s="89">
        <v>40.104271104872666</v>
      </c>
      <c r="P370" s="89">
        <v>54.56038475175025</v>
      </c>
    </row>
    <row r="371" spans="6:16" ht="12.75">
      <c r="F371" s="89">
        <v>61.9044045921813</v>
      </c>
      <c r="G371" s="89">
        <v>59.52713135033577</v>
      </c>
      <c r="H371" s="89">
        <v>79.65175511716217</v>
      </c>
      <c r="I371" s="89">
        <v>66.22882057508693</v>
      </c>
      <c r="J371" s="89">
        <v>60.482762412712376</v>
      </c>
      <c r="K371" s="89">
        <v>78.44568092675362</v>
      </c>
      <c r="L371" s="89">
        <v>65.57377049180327</v>
      </c>
      <c r="M371" s="89">
        <v>61.86992757579066</v>
      </c>
      <c r="N371" s="89">
        <v>67.4480923127404</v>
      </c>
      <c r="O371" s="89">
        <v>47.39595676030407</v>
      </c>
      <c r="P371" s="89">
        <v>64.84786470494221</v>
      </c>
    </row>
    <row r="372" spans="6:16" ht="12.75">
      <c r="F372" s="89">
        <v>120.05702708786674</v>
      </c>
      <c r="G372" s="89">
        <v>113.47359413657756</v>
      </c>
      <c r="H372" s="89">
        <v>103.73251829211819</v>
      </c>
      <c r="I372" s="89">
        <v>106.70198870430671</v>
      </c>
      <c r="J372" s="89">
        <v>97.13898205678048</v>
      </c>
      <c r="K372" s="89">
        <v>98.51318069871385</v>
      </c>
      <c r="L372" s="89">
        <v>100.18214936247723</v>
      </c>
      <c r="M372" s="89">
        <v>81.88666885031117</v>
      </c>
      <c r="N372" s="89">
        <v>60.156406657309006</v>
      </c>
      <c r="O372" s="89">
        <v>38.28134969101482</v>
      </c>
      <c r="P372" s="89">
        <v>91.85249958207113</v>
      </c>
    </row>
    <row r="373" spans="6:16" ht="12.75">
      <c r="F373" s="89">
        <v>33.76603886846253</v>
      </c>
      <c r="G373" s="89">
        <v>31.623788529865877</v>
      </c>
      <c r="H373" s="89">
        <v>40.752060757617855</v>
      </c>
      <c r="I373" s="89">
        <v>34.954099747962545</v>
      </c>
      <c r="J373" s="89">
        <v>27.49216473305108</v>
      </c>
      <c r="K373" s="89">
        <v>45.60795402718234</v>
      </c>
      <c r="L373" s="89">
        <v>52.82331511839708</v>
      </c>
      <c r="M373" s="89">
        <v>32.754667540124466</v>
      </c>
      <c r="N373" s="89">
        <v>34.63550686329912</v>
      </c>
      <c r="O373" s="89">
        <v>38.28134969101482</v>
      </c>
      <c r="P373" s="89">
        <v>37.29211483032088</v>
      </c>
    </row>
    <row r="374" spans="1:16" ht="12.75">
      <c r="A374" t="s">
        <v>89</v>
      </c>
      <c r="F374" s="89">
        <v>1335792</v>
      </c>
      <c r="G374" s="89">
        <v>1370306</v>
      </c>
      <c r="H374" s="89">
        <v>1392117</v>
      </c>
      <c r="I374" s="89">
        <v>1426109</v>
      </c>
      <c r="J374" s="89">
        <v>1446520</v>
      </c>
      <c r="K374" s="89">
        <v>1461979</v>
      </c>
      <c r="L374" s="89">
        <v>1470069</v>
      </c>
      <c r="M374" s="89">
        <v>1474449</v>
      </c>
      <c r="N374" s="89">
        <v>1472049</v>
      </c>
      <c r="O374" s="89">
        <v>1466818</v>
      </c>
      <c r="P374" s="89">
        <v>14316208</v>
      </c>
    </row>
    <row r="375" spans="2:16" ht="12.75">
      <c r="B375" t="s">
        <v>15</v>
      </c>
      <c r="F375" s="89">
        <v>263.13977026363386</v>
      </c>
      <c r="G375" s="89">
        <v>275.26698416266146</v>
      </c>
      <c r="H375" s="89">
        <v>270.3077399385253</v>
      </c>
      <c r="I375" s="89">
        <v>268.9836471125279</v>
      </c>
      <c r="J375" s="89">
        <v>252.1223349832702</v>
      </c>
      <c r="K375" s="89">
        <v>245.62596316362956</v>
      </c>
      <c r="L375" s="89">
        <v>239.17244700758943</v>
      </c>
      <c r="M375" s="89">
        <v>239.07235855563673</v>
      </c>
      <c r="N375" s="89">
        <v>238.1714195655172</v>
      </c>
      <c r="O375" s="89">
        <v>226.81750564828081</v>
      </c>
      <c r="P375" s="89">
        <v>251.44926645379837</v>
      </c>
    </row>
    <row r="376" spans="6:16" ht="12.75">
      <c r="F376" s="89">
        <v>65.35448632721263</v>
      </c>
      <c r="G376" s="89">
        <v>67.43019442372726</v>
      </c>
      <c r="H376" s="89">
        <v>60.12425679738126</v>
      </c>
      <c r="I376" s="89">
        <v>63.319143207146155</v>
      </c>
      <c r="J376" s="89">
        <v>57.033431960843956</v>
      </c>
      <c r="K376" s="89">
        <v>61.628792205633594</v>
      </c>
      <c r="L376" s="89">
        <v>55.64364665876228</v>
      </c>
      <c r="M376" s="89">
        <v>54.46102238870249</v>
      </c>
      <c r="N376" s="89">
        <v>56.65572273749039</v>
      </c>
      <c r="O376" s="89">
        <v>56.58507054044878</v>
      </c>
      <c r="P376" s="89">
        <v>59.708548520669716</v>
      </c>
    </row>
    <row r="377" spans="6:16" ht="12.75">
      <c r="F377" s="89">
        <v>92.97854755830251</v>
      </c>
      <c r="G377" s="89">
        <v>82.09845100291467</v>
      </c>
      <c r="H377" s="89">
        <v>89.0729730331574</v>
      </c>
      <c r="I377" s="89">
        <v>83.09322779675327</v>
      </c>
      <c r="J377" s="89">
        <v>84.54774216740867</v>
      </c>
      <c r="K377" s="89">
        <v>78.72890103072616</v>
      </c>
      <c r="L377" s="89">
        <v>80.2683411458918</v>
      </c>
      <c r="M377" s="89">
        <v>86.60862464554553</v>
      </c>
      <c r="N377" s="89">
        <v>88.58400773343823</v>
      </c>
      <c r="O377" s="89">
        <v>79.55997267554666</v>
      </c>
      <c r="P377" s="89">
        <v>84.47767732908044</v>
      </c>
    </row>
    <row r="378" spans="6:16" ht="12.75">
      <c r="F378" s="89">
        <v>68.72327428222358</v>
      </c>
      <c r="G378" s="89">
        <v>84.65262503411647</v>
      </c>
      <c r="H378" s="89">
        <v>83.32632961166338</v>
      </c>
      <c r="I378" s="89">
        <v>80.14815136851391</v>
      </c>
      <c r="J378" s="89">
        <v>67.61054116085502</v>
      </c>
      <c r="K378" s="89">
        <v>68.94763878277321</v>
      </c>
      <c r="L378" s="89">
        <v>66.05132140056011</v>
      </c>
      <c r="M378" s="89">
        <v>61.24321695765673</v>
      </c>
      <c r="N378" s="89">
        <v>57.267115428902166</v>
      </c>
      <c r="O378" s="89">
        <v>51.335612189105944</v>
      </c>
      <c r="P378" s="89">
        <v>68.7123294101343</v>
      </c>
    </row>
    <row r="379" spans="6:16" ht="12.75">
      <c r="F379" s="89">
        <v>36.08346209589517</v>
      </c>
      <c r="G379" s="89">
        <v>41.08571370190308</v>
      </c>
      <c r="H379" s="89">
        <v>37.78418049632322</v>
      </c>
      <c r="I379" s="89">
        <v>42.42312474011454</v>
      </c>
      <c r="J379" s="89">
        <v>42.93061969416253</v>
      </c>
      <c r="K379" s="89">
        <v>36.3206311444966</v>
      </c>
      <c r="L379" s="89">
        <v>37.20913780237526</v>
      </c>
      <c r="M379" s="89">
        <v>36.75949456373194</v>
      </c>
      <c r="N379" s="89">
        <v>35.6645736656864</v>
      </c>
      <c r="O379" s="89">
        <v>39.336850243179455</v>
      </c>
      <c r="P379" s="89">
        <v>38.55071119391392</v>
      </c>
    </row>
    <row r="380" spans="6:16" ht="12.75">
      <c r="F380" s="89"/>
      <c r="G380" s="89"/>
      <c r="H380" s="89"/>
      <c r="I380" s="89"/>
      <c r="J380" s="89"/>
      <c r="K380" s="89"/>
      <c r="L380" s="89"/>
      <c r="M380" s="89"/>
      <c r="N380" s="89"/>
      <c r="P380" s="89"/>
    </row>
    <row r="384" spans="6:8" ht="12.75">
      <c r="F384" s="89"/>
      <c r="G384" s="89">
        <v>56.51056382959331</v>
      </c>
      <c r="H384" s="89">
        <v>40.104271104872666</v>
      </c>
    </row>
    <row r="385" spans="6:14" ht="12.75">
      <c r="F385" s="89"/>
      <c r="G385" s="89"/>
      <c r="H385" s="89"/>
      <c r="I385" s="89"/>
      <c r="J385" s="89"/>
      <c r="K385" s="89"/>
      <c r="L385" s="89"/>
      <c r="M385" s="89"/>
      <c r="N385" s="89"/>
    </row>
    <row r="386" spans="6:14" ht="12.75">
      <c r="F386" s="89"/>
      <c r="G386" s="89"/>
      <c r="H386" s="89"/>
      <c r="I386" s="89"/>
      <c r="J386" s="89"/>
      <c r="K386" s="89"/>
      <c r="L386" s="89"/>
      <c r="M386" s="89"/>
      <c r="N386" s="89"/>
    </row>
    <row r="387" spans="6:14" ht="12.75">
      <c r="F387" s="89"/>
      <c r="G387" s="89"/>
      <c r="H387" s="89"/>
      <c r="I387" s="89"/>
      <c r="J387" s="89"/>
      <c r="K387" s="89"/>
      <c r="L387" s="89"/>
      <c r="M387" s="89"/>
      <c r="N387" s="89"/>
    </row>
    <row r="388" spans="6:14" ht="12.75">
      <c r="F388" s="34"/>
      <c r="G388" s="34"/>
      <c r="H388" s="34"/>
      <c r="I388" s="89"/>
      <c r="J388" s="89"/>
      <c r="K388" s="89"/>
      <c r="L388" s="89"/>
      <c r="M388" s="89"/>
      <c r="N388" s="89"/>
    </row>
    <row r="389" spans="6:14" ht="12.75">
      <c r="F389" s="89"/>
      <c r="G389" s="89"/>
      <c r="H389" s="89"/>
      <c r="I389" s="89"/>
      <c r="J389" s="89"/>
      <c r="K389" s="89"/>
      <c r="L389" s="89"/>
      <c r="M389" s="89"/>
      <c r="N389" s="89"/>
    </row>
  </sheetData>
  <mergeCells count="11">
    <mergeCell ref="H45:J45"/>
    <mergeCell ref="A19:K19"/>
    <mergeCell ref="W45:Y45"/>
    <mergeCell ref="T45:V45"/>
    <mergeCell ref="A61:A62"/>
    <mergeCell ref="K45:M45"/>
    <mergeCell ref="N45:P45"/>
    <mergeCell ref="Q45:S45"/>
    <mergeCell ref="A45:A46"/>
    <mergeCell ref="B45:D45"/>
    <mergeCell ref="E45:G45"/>
  </mergeCells>
  <printOptions/>
  <pageMargins left="0.75" right="0.75" top="1" bottom="1"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39"/>
  <sheetViews>
    <sheetView showGridLines="0" showRowColHeaders="0" workbookViewId="0" topLeftCell="A1">
      <selection activeCell="B4" sqref="B4"/>
    </sheetView>
  </sheetViews>
  <sheetFormatPr defaultColWidth="11.421875" defaultRowHeight="12.75"/>
  <cols>
    <col min="1" max="1" width="5.7109375" style="45" customWidth="1"/>
    <col min="2" max="2" width="31.57421875" style="45" customWidth="1"/>
    <col min="3" max="3" width="16.140625" style="45" customWidth="1"/>
    <col min="4" max="5" width="8.7109375" style="45" customWidth="1"/>
    <col min="6" max="6" width="12.7109375" style="161" customWidth="1"/>
    <col min="7" max="7" width="21.28125" style="161" customWidth="1"/>
    <col min="8" max="16384" width="11.421875" style="45" customWidth="1"/>
  </cols>
  <sheetData>
    <row r="1" spans="1:5" ht="12.75">
      <c r="A1" s="44"/>
      <c r="B1" s="44"/>
      <c r="C1" s="44"/>
      <c r="D1" s="44"/>
      <c r="E1" s="44"/>
    </row>
    <row r="2" spans="2:8" s="184" customFormat="1" ht="12.75" customHeight="1">
      <c r="B2" s="320" t="s">
        <v>195</v>
      </c>
      <c r="C2" s="320"/>
      <c r="D2" s="320"/>
      <c r="E2" s="320"/>
      <c r="F2" s="320"/>
      <c r="G2" s="320"/>
      <c r="H2" s="42"/>
    </row>
    <row r="3" spans="2:8" s="184" customFormat="1" ht="17.25" customHeight="1">
      <c r="B3" s="320"/>
      <c r="C3" s="320"/>
      <c r="D3" s="320"/>
      <c r="E3" s="320"/>
      <c r="F3" s="320"/>
      <c r="G3" s="320"/>
      <c r="H3" s="42"/>
    </row>
    <row r="4" spans="1:5" ht="14.25" customHeight="1">
      <c r="A4" s="10"/>
      <c r="B4" s="116" t="s">
        <v>33</v>
      </c>
      <c r="C4" s="189" t="s">
        <v>145</v>
      </c>
      <c r="D4" s="189"/>
      <c r="E4" s="189"/>
    </row>
    <row r="5" spans="1:7" ht="14.25" customHeight="1">
      <c r="A5" s="10"/>
      <c r="B5" s="40"/>
      <c r="C5" s="20"/>
      <c r="D5" s="328" t="s">
        <v>103</v>
      </c>
      <c r="E5" s="328"/>
      <c r="F5" s="328" t="s">
        <v>107</v>
      </c>
      <c r="G5" s="328"/>
    </row>
    <row r="6" spans="1:7" ht="12.75" customHeight="1">
      <c r="A6" s="10"/>
      <c r="B6" s="41"/>
      <c r="C6" s="25"/>
      <c r="D6" s="86" t="s">
        <v>104</v>
      </c>
      <c r="E6" s="86" t="s">
        <v>105</v>
      </c>
      <c r="F6" s="210" t="s">
        <v>108</v>
      </c>
      <c r="G6" s="210" t="s">
        <v>111</v>
      </c>
    </row>
    <row r="7" spans="1:5" ht="12.75" customHeight="1">
      <c r="A7" s="10"/>
      <c r="B7" s="8" t="s">
        <v>9</v>
      </c>
      <c r="C7" s="26"/>
      <c r="D7" s="88">
        <v>2270</v>
      </c>
      <c r="E7" s="88">
        <v>1339</v>
      </c>
    </row>
    <row r="8" spans="1:5" ht="12.75" customHeight="1">
      <c r="A8" s="10"/>
      <c r="B8" s="69" t="s">
        <v>23</v>
      </c>
      <c r="C8" s="42"/>
      <c r="D8" s="136"/>
      <c r="E8" s="136"/>
    </row>
    <row r="9" spans="1:5" ht="12.75" customHeight="1">
      <c r="A9" s="44"/>
      <c r="B9" s="74" t="s">
        <v>73</v>
      </c>
      <c r="C9" s="42"/>
      <c r="D9" s="136">
        <v>51.585903083700444</v>
      </c>
      <c r="E9" s="136">
        <v>42.71844660194175</v>
      </c>
    </row>
    <row r="10" spans="1:5" ht="12.75" customHeight="1">
      <c r="A10" s="44"/>
      <c r="B10" s="74" t="s">
        <v>74</v>
      </c>
      <c r="C10" s="42"/>
      <c r="D10" s="136">
        <v>48.414096916299556</v>
      </c>
      <c r="E10" s="136">
        <v>57.28155339805825</v>
      </c>
    </row>
    <row r="11" spans="1:7" ht="12.75" customHeight="1">
      <c r="A11" s="44"/>
      <c r="B11" s="6" t="s">
        <v>15</v>
      </c>
      <c r="C11" s="10"/>
      <c r="D11" s="136">
        <v>102.1172458933797</v>
      </c>
      <c r="E11" s="136">
        <v>61.32182186720597</v>
      </c>
      <c r="F11" s="175">
        <f>+E11/D11</f>
        <v>0.6005040708915308</v>
      </c>
      <c r="G11" s="175" t="s">
        <v>118</v>
      </c>
    </row>
    <row r="12" spans="1:5" ht="12.75" customHeight="1">
      <c r="A12" s="44"/>
      <c r="B12" s="6" t="s">
        <v>37</v>
      </c>
      <c r="C12" s="10"/>
      <c r="D12" s="133">
        <v>1.229955947136564</v>
      </c>
      <c r="E12" s="133">
        <v>1.144137415982076</v>
      </c>
    </row>
    <row r="13" spans="1:5" ht="12.75" customHeight="1">
      <c r="A13" s="44"/>
      <c r="B13" s="6" t="s">
        <v>2</v>
      </c>
      <c r="C13" s="10"/>
      <c r="D13" s="133">
        <v>100</v>
      </c>
      <c r="E13" s="133">
        <v>0</v>
      </c>
    </row>
    <row r="14" spans="1:5" ht="12.75" customHeight="1">
      <c r="A14" s="44"/>
      <c r="B14" s="6" t="s">
        <v>5</v>
      </c>
      <c r="C14" s="10"/>
      <c r="D14" s="182">
        <v>76.65198237885463</v>
      </c>
      <c r="E14" s="182">
        <v>52.20313666915609</v>
      </c>
    </row>
    <row r="15" spans="1:7" ht="12.75" customHeight="1">
      <c r="A15" s="44"/>
      <c r="B15" s="7" t="s">
        <v>8</v>
      </c>
      <c r="C15" s="167"/>
      <c r="D15" s="135">
        <v>68.67885462555073</v>
      </c>
      <c r="E15" s="135">
        <v>76.84017923823762</v>
      </c>
      <c r="F15" s="185"/>
      <c r="G15" s="185"/>
    </row>
    <row r="16" spans="1:5" ht="12.75" customHeight="1">
      <c r="A16" s="44"/>
      <c r="B16" s="8" t="s">
        <v>6</v>
      </c>
      <c r="C16" s="171"/>
      <c r="D16" s="133">
        <v>100</v>
      </c>
      <c r="E16" s="133">
        <v>100</v>
      </c>
    </row>
    <row r="17" spans="1:5" ht="12.75" customHeight="1">
      <c r="A17" s="44"/>
      <c r="B17" s="6" t="s">
        <v>1</v>
      </c>
      <c r="C17" s="10"/>
      <c r="D17" s="133">
        <v>8.419823788546251</v>
      </c>
      <c r="E17" s="133">
        <v>8.29648991784915</v>
      </c>
    </row>
    <row r="18" spans="1:7" ht="12.75" customHeight="1">
      <c r="A18" s="44"/>
      <c r="B18" s="6" t="s">
        <v>3</v>
      </c>
      <c r="C18" s="10"/>
      <c r="D18" s="133">
        <v>4.052863436123348</v>
      </c>
      <c r="E18" s="133">
        <v>6.422703510082151</v>
      </c>
      <c r="F18" s="174">
        <f>+E18/D18</f>
        <v>1.5847322791180958</v>
      </c>
      <c r="G18" s="180" t="s">
        <v>119</v>
      </c>
    </row>
    <row r="19" spans="1:7" ht="12.75" customHeight="1">
      <c r="A19" s="44"/>
      <c r="B19" s="8" t="s">
        <v>39</v>
      </c>
      <c r="C19" s="171"/>
      <c r="D19" s="139">
        <v>57.00440528634361</v>
      </c>
      <c r="E19" s="139">
        <v>41.52352501867065</v>
      </c>
      <c r="F19" s="181">
        <f>+E19/D19</f>
        <v>0.7284265980864171</v>
      </c>
      <c r="G19" s="181" t="s">
        <v>120</v>
      </c>
    </row>
    <row r="20" spans="1:5" ht="12.75" customHeight="1">
      <c r="A20" s="44"/>
      <c r="B20" s="6" t="s">
        <v>40</v>
      </c>
      <c r="C20" s="10"/>
      <c r="D20" s="132">
        <v>71.10132158590308</v>
      </c>
      <c r="E20" s="132">
        <v>67.21433905899926</v>
      </c>
    </row>
    <row r="21" spans="1:5" ht="12.75" customHeight="1">
      <c r="A21" s="44"/>
      <c r="B21" s="6" t="s">
        <v>7</v>
      </c>
      <c r="C21" s="10"/>
      <c r="D21" s="132">
        <v>0.30837004405286345</v>
      </c>
      <c r="E21" s="132">
        <v>0.22404779686333084</v>
      </c>
    </row>
    <row r="22" spans="1:5" ht="12.75" customHeight="1">
      <c r="A22" s="44"/>
      <c r="B22" s="6" t="s">
        <v>41</v>
      </c>
      <c r="C22" s="10"/>
      <c r="D22" s="132">
        <v>2.3348017621145374</v>
      </c>
      <c r="E22" s="132">
        <v>1.7176997759522032</v>
      </c>
    </row>
    <row r="23" spans="1:7" ht="12.75" customHeight="1">
      <c r="A23" s="44"/>
      <c r="B23" s="7" t="s">
        <v>42</v>
      </c>
      <c r="C23" s="167"/>
      <c r="D23" s="134">
        <v>24.845814977973568</v>
      </c>
      <c r="E23" s="134">
        <v>18.222554144884242</v>
      </c>
      <c r="F23" s="185"/>
      <c r="G23" s="185"/>
    </row>
    <row r="24" spans="1:5" ht="12.75" customHeight="1">
      <c r="A24" s="44"/>
      <c r="B24" s="8" t="s">
        <v>4</v>
      </c>
      <c r="C24" s="10"/>
      <c r="D24" s="132">
        <v>2.6872246696035242</v>
      </c>
      <c r="E24" s="132">
        <v>0.7468259895444361</v>
      </c>
    </row>
    <row r="25" spans="1:5" ht="12.75" customHeight="1">
      <c r="A25" s="44"/>
      <c r="B25" s="14" t="s">
        <v>43</v>
      </c>
      <c r="C25" s="10"/>
      <c r="D25" s="132">
        <v>38.06167400881057</v>
      </c>
      <c r="E25" s="132">
        <v>22.628827483196414</v>
      </c>
    </row>
    <row r="26" spans="1:8" ht="12.75" customHeight="1">
      <c r="A26" s="44"/>
      <c r="B26" s="15" t="s">
        <v>65</v>
      </c>
      <c r="C26" s="167"/>
      <c r="D26" s="134">
        <v>38.6784140969163</v>
      </c>
      <c r="E26" s="134">
        <v>23.002240477968634</v>
      </c>
      <c r="F26" s="174">
        <f>+E26/D26</f>
        <v>0.5947048506262961</v>
      </c>
      <c r="G26" s="180" t="s">
        <v>121</v>
      </c>
      <c r="H26" s="97"/>
    </row>
    <row r="27" spans="1:5" ht="12.75" customHeight="1">
      <c r="A27" s="44"/>
      <c r="B27" s="16" t="s">
        <v>44</v>
      </c>
      <c r="C27" s="10"/>
      <c r="D27" s="132">
        <v>36.12334801762115</v>
      </c>
      <c r="E27" s="132">
        <v>21.433905899925318</v>
      </c>
    </row>
    <row r="28" spans="1:5" ht="12.75" customHeight="1">
      <c r="A28" s="44"/>
      <c r="B28" s="6" t="s">
        <v>158</v>
      </c>
      <c r="C28" s="10"/>
      <c r="D28" s="132">
        <v>38.90243902439024</v>
      </c>
      <c r="E28" s="132">
        <v>43.20557491289198</v>
      </c>
    </row>
    <row r="29" spans="1:7" ht="12.75" customHeight="1">
      <c r="A29" s="44"/>
      <c r="B29" s="7" t="s">
        <v>159</v>
      </c>
      <c r="C29" s="167"/>
      <c r="D29" s="134">
        <v>68.53658536585365</v>
      </c>
      <c r="E29" s="134">
        <v>63.06620209059234</v>
      </c>
      <c r="F29" s="185"/>
      <c r="G29" s="185"/>
    </row>
    <row r="30" spans="1:7" ht="12.75" customHeight="1">
      <c r="A30" s="44"/>
      <c r="B30" s="6" t="s">
        <v>47</v>
      </c>
      <c r="C30" s="10"/>
      <c r="D30" s="132">
        <v>1.9383259911894273</v>
      </c>
      <c r="E30" s="132">
        <v>1.1949215832710978</v>
      </c>
      <c r="F30" s="187"/>
      <c r="G30" s="187"/>
    </row>
    <row r="31" spans="1:7" ht="12.75" customHeight="1">
      <c r="A31" s="44"/>
      <c r="B31" s="64" t="s">
        <v>45</v>
      </c>
      <c r="C31" s="156"/>
      <c r="D31" s="137">
        <v>40.48458149779736</v>
      </c>
      <c r="E31" s="137">
        <v>24.047796863330845</v>
      </c>
      <c r="F31" s="174">
        <f>+E31/D31</f>
        <v>0.5939988996709578</v>
      </c>
      <c r="G31" s="180" t="s">
        <v>121</v>
      </c>
    </row>
    <row r="32" spans="1:5" ht="12.75" customHeight="1">
      <c r="A32" s="44"/>
      <c r="B32" s="15" t="s">
        <v>48</v>
      </c>
      <c r="C32" s="10"/>
      <c r="D32" s="132">
        <v>1.277533039647577</v>
      </c>
      <c r="E32" s="132">
        <v>1.4936519790888723</v>
      </c>
    </row>
    <row r="33" spans="1:7" ht="12.75" customHeight="1">
      <c r="A33" s="44"/>
      <c r="B33" s="17" t="s">
        <v>46</v>
      </c>
      <c r="C33" s="167"/>
      <c r="D33" s="134">
        <v>6.5198237885462555</v>
      </c>
      <c r="E33" s="134">
        <v>6.273338312173264</v>
      </c>
      <c r="F33" s="185"/>
      <c r="G33" s="185"/>
    </row>
    <row r="34" spans="1:7" ht="12.75" customHeight="1">
      <c r="A34" s="44"/>
      <c r="B34" s="201" t="s">
        <v>155</v>
      </c>
      <c r="C34" s="156"/>
      <c r="D34" s="138">
        <v>8.494031221303949</v>
      </c>
      <c r="E34" s="138">
        <v>11.412609736632083</v>
      </c>
      <c r="F34" s="178">
        <f>+E34/D34</f>
        <v>1.343603459804577</v>
      </c>
      <c r="G34" s="186" t="s">
        <v>122</v>
      </c>
    </row>
    <row r="35" spans="1:7" ht="12.75" customHeight="1">
      <c r="A35" s="44"/>
      <c r="B35" s="7" t="s">
        <v>150</v>
      </c>
      <c r="C35" s="39"/>
      <c r="D35" s="134">
        <v>66.56387665198238</v>
      </c>
      <c r="E35" s="134">
        <v>53.09932785660941</v>
      </c>
      <c r="F35" s="174">
        <f>+E35/D35</f>
        <v>0.7977198824255682</v>
      </c>
      <c r="G35" s="180" t="s">
        <v>123</v>
      </c>
    </row>
    <row r="36" spans="1:7" ht="12.75" customHeight="1">
      <c r="A36" s="44"/>
      <c r="B36" s="326" t="s">
        <v>156</v>
      </c>
      <c r="C36" s="326"/>
      <c r="D36" s="326"/>
      <c r="E36" s="326"/>
      <c r="F36" s="326"/>
      <c r="G36" s="326"/>
    </row>
    <row r="37" spans="1:9" ht="12.75" customHeight="1">
      <c r="A37" s="44"/>
      <c r="B37" s="327"/>
      <c r="C37" s="327"/>
      <c r="D37" s="327"/>
      <c r="E37" s="327"/>
      <c r="F37" s="327"/>
      <c r="G37" s="327"/>
      <c r="H37"/>
      <c r="I37"/>
    </row>
    <row r="38" spans="1:9" ht="12.75" customHeight="1">
      <c r="A38" s="44"/>
      <c r="B38" s="327"/>
      <c r="C38" s="327"/>
      <c r="D38" s="327"/>
      <c r="E38" s="327"/>
      <c r="F38" s="327"/>
      <c r="G38" s="327"/>
      <c r="H38"/>
      <c r="I38"/>
    </row>
    <row r="39" spans="2:7" ht="12.75">
      <c r="B39" s="327"/>
      <c r="C39" s="327"/>
      <c r="D39" s="327"/>
      <c r="E39" s="327"/>
      <c r="F39" s="327"/>
      <c r="G39" s="327"/>
    </row>
  </sheetData>
  <mergeCells count="4">
    <mergeCell ref="F5:G5"/>
    <mergeCell ref="D5:E5"/>
    <mergeCell ref="B36:G39"/>
    <mergeCell ref="B2:G3"/>
  </mergeCells>
  <hyperlinks>
    <hyperlink ref="B4" location="ÍNDICE!A1" display="Índice"/>
    <hyperlink ref="C4:E4" location="SCASEST!A1" display="Índice Cardiopatía Isquémica"/>
  </hyperlinks>
  <printOptions/>
  <pageMargins left="0.75" right="0.75" top="1" bottom="1" header="0" footer="0"/>
  <pageSetup horizontalDpi="200" verticalDpi="200" orientation="landscape" paperSize="9" r:id="rId1"/>
</worksheet>
</file>

<file path=xl/worksheets/sheet11.xml><?xml version="1.0" encoding="utf-8"?>
<worksheet xmlns="http://schemas.openxmlformats.org/spreadsheetml/2006/main" xmlns:r="http://schemas.openxmlformats.org/officeDocument/2006/relationships">
  <dimension ref="A1:P81"/>
  <sheetViews>
    <sheetView showGridLines="0" showRowColHeaders="0" workbookViewId="0" topLeftCell="A1">
      <selection activeCell="C4" sqref="C4:D4"/>
    </sheetView>
  </sheetViews>
  <sheetFormatPr defaultColWidth="11.421875" defaultRowHeight="12.75"/>
  <cols>
    <col min="1" max="1" width="5.7109375" style="45" customWidth="1"/>
    <col min="2" max="2" width="21.28125" style="45" customWidth="1"/>
    <col min="3" max="3" width="14.421875" style="45" customWidth="1"/>
    <col min="4" max="16" width="8.7109375" style="45" customWidth="1"/>
    <col min="17" max="18" width="6.7109375" style="45" customWidth="1"/>
    <col min="19" max="16384" width="11.421875" style="45" customWidth="1"/>
  </cols>
  <sheetData>
    <row r="1" spans="1:15" ht="12.75">
      <c r="A1" s="44"/>
      <c r="B1" s="44"/>
      <c r="C1" s="44"/>
      <c r="D1" s="44"/>
      <c r="E1" s="44"/>
      <c r="F1" s="44"/>
      <c r="G1" s="44"/>
      <c r="H1" s="44"/>
      <c r="I1" s="44"/>
      <c r="J1" s="44"/>
      <c r="K1" s="44"/>
      <c r="L1" s="44"/>
      <c r="M1" s="44"/>
      <c r="N1" s="44"/>
      <c r="O1" s="44"/>
    </row>
    <row r="2" spans="1:15" ht="12.75" customHeight="1">
      <c r="A2" s="44"/>
      <c r="B2" s="320" t="s">
        <v>222</v>
      </c>
      <c r="C2" s="320"/>
      <c r="D2" s="320"/>
      <c r="E2" s="320"/>
      <c r="F2" s="320"/>
      <c r="G2" s="320"/>
      <c r="H2" s="320"/>
      <c r="I2" s="320"/>
      <c r="J2" s="320"/>
      <c r="K2" s="320"/>
      <c r="L2" s="320"/>
      <c r="M2" s="320"/>
      <c r="N2" s="320"/>
      <c r="O2" s="320"/>
    </row>
    <row r="3" spans="1:15" ht="17.25" customHeight="1">
      <c r="A3" s="44"/>
      <c r="B3" s="320"/>
      <c r="C3" s="320"/>
      <c r="D3" s="320"/>
      <c r="E3" s="320"/>
      <c r="F3" s="320"/>
      <c r="G3" s="320"/>
      <c r="H3" s="320"/>
      <c r="I3" s="320"/>
      <c r="J3" s="320"/>
      <c r="K3" s="320"/>
      <c r="L3" s="320"/>
      <c r="M3" s="320"/>
      <c r="N3" s="320"/>
      <c r="O3" s="320"/>
    </row>
    <row r="4" spans="1:14" ht="14.25" customHeight="1">
      <c r="A4" s="44"/>
      <c r="B4" s="116" t="s">
        <v>33</v>
      </c>
      <c r="C4" s="299" t="s">
        <v>144</v>
      </c>
      <c r="D4" s="299"/>
      <c r="E4" s="20"/>
      <c r="F4" s="20"/>
      <c r="G4" s="20"/>
      <c r="H4" s="20"/>
      <c r="I4" s="20"/>
      <c r="J4" s="20"/>
      <c r="K4" s="20"/>
      <c r="L4" s="20"/>
      <c r="M4" s="20"/>
      <c r="N4" s="20"/>
    </row>
    <row r="5" spans="1:16" ht="14.25" customHeight="1">
      <c r="A5" s="44"/>
      <c r="B5" s="21"/>
      <c r="C5" s="20"/>
      <c r="D5" s="323" t="s">
        <v>16</v>
      </c>
      <c r="E5" s="323"/>
      <c r="F5" s="323"/>
      <c r="G5" s="323"/>
      <c r="H5" s="323"/>
      <c r="I5" s="323"/>
      <c r="J5" s="323"/>
      <c r="K5" s="323"/>
      <c r="L5" s="323"/>
      <c r="M5" s="323"/>
      <c r="N5" s="323"/>
      <c r="O5" s="323"/>
      <c r="P5" s="323"/>
    </row>
    <row r="6" spans="1:16" ht="12.75" customHeight="1">
      <c r="A6" s="44"/>
      <c r="B6" s="68"/>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44"/>
      <c r="B7" s="8" t="s">
        <v>9</v>
      </c>
      <c r="C7" s="26"/>
      <c r="D7" s="27">
        <v>1036</v>
      </c>
      <c r="E7" s="27">
        <v>945</v>
      </c>
      <c r="F7" s="27">
        <v>898</v>
      </c>
      <c r="G7" s="27">
        <v>918</v>
      </c>
      <c r="H7" s="27">
        <v>1160</v>
      </c>
      <c r="I7" s="70">
        <v>1160</v>
      </c>
      <c r="J7" s="28">
        <v>1143</v>
      </c>
      <c r="K7" s="28">
        <v>978</v>
      </c>
      <c r="L7" s="28">
        <v>1008</v>
      </c>
      <c r="M7" s="28">
        <v>971</v>
      </c>
      <c r="N7" s="28">
        <v>903</v>
      </c>
      <c r="O7" s="28">
        <v>843</v>
      </c>
      <c r="P7" s="28">
        <v>753</v>
      </c>
    </row>
    <row r="8" spans="1:16" ht="12.75" customHeight="1">
      <c r="A8" s="44"/>
      <c r="B8" s="69" t="s">
        <v>23</v>
      </c>
      <c r="C8" s="42"/>
      <c r="D8" s="70"/>
      <c r="E8" s="70"/>
      <c r="F8" s="70"/>
      <c r="G8" s="70"/>
      <c r="H8" s="70"/>
      <c r="I8" s="70"/>
      <c r="J8" s="71"/>
      <c r="K8" s="71"/>
      <c r="L8" s="71"/>
      <c r="M8" s="71"/>
      <c r="N8" s="71"/>
      <c r="O8" s="71"/>
      <c r="P8" s="71"/>
    </row>
    <row r="9" spans="1:16" ht="12.75" customHeight="1">
      <c r="A9" s="44"/>
      <c r="B9" s="74" t="s">
        <v>75</v>
      </c>
      <c r="C9" s="42"/>
      <c r="D9" s="84">
        <v>47.3938223938224</v>
      </c>
      <c r="E9" s="84">
        <v>36.507936507936506</v>
      </c>
      <c r="F9" s="84">
        <v>35.85746102449889</v>
      </c>
      <c r="G9" s="84">
        <v>34.85838779956427</v>
      </c>
      <c r="H9" s="84">
        <v>34.56896551724138</v>
      </c>
      <c r="I9" s="84">
        <v>28.103448275862068</v>
      </c>
      <c r="J9" s="85">
        <v>32.195975503062115</v>
      </c>
      <c r="K9" s="85">
        <v>33.74233128834356</v>
      </c>
      <c r="L9" s="85">
        <v>31.25</v>
      </c>
      <c r="M9" s="85">
        <v>32.9557157569516</v>
      </c>
      <c r="N9" s="85">
        <v>34.21926910299003</v>
      </c>
      <c r="O9" s="85">
        <v>34.3</v>
      </c>
      <c r="P9" s="85">
        <v>31.2</v>
      </c>
    </row>
    <row r="10" spans="1:16" ht="12.75" customHeight="1">
      <c r="A10" s="44"/>
      <c r="B10" s="74" t="s">
        <v>76</v>
      </c>
      <c r="C10" s="42"/>
      <c r="D10" s="84">
        <v>51.351351351351354</v>
      </c>
      <c r="E10" s="84">
        <v>62.43386243386244</v>
      </c>
      <c r="F10" s="84">
        <v>63.02895322939867</v>
      </c>
      <c r="G10" s="84">
        <v>63.39869281045752</v>
      </c>
      <c r="H10" s="84">
        <v>64.39655172413794</v>
      </c>
      <c r="I10" s="84">
        <v>68.53448275862068</v>
      </c>
      <c r="J10" s="85">
        <v>66.3167104111986</v>
      </c>
      <c r="K10" s="85">
        <v>64.62167689161554</v>
      </c>
      <c r="L10" s="85">
        <v>66.56746031746032</v>
      </c>
      <c r="M10" s="85">
        <v>65.70545829042224</v>
      </c>
      <c r="N10" s="85">
        <v>63.67663344407531</v>
      </c>
      <c r="O10" s="85">
        <v>63.6</v>
      </c>
      <c r="P10" s="85">
        <v>68.4</v>
      </c>
    </row>
    <row r="11" spans="1:16" ht="12.75" customHeight="1">
      <c r="A11" s="44"/>
      <c r="B11" s="74" t="s">
        <v>77</v>
      </c>
      <c r="C11" s="42"/>
      <c r="D11" s="84">
        <v>1.2548262548262548</v>
      </c>
      <c r="E11" s="84">
        <v>1.0582010582010581</v>
      </c>
      <c r="F11" s="84">
        <v>1.1135857461024499</v>
      </c>
      <c r="G11" s="84">
        <v>1.7429193899782136</v>
      </c>
      <c r="H11" s="84">
        <v>1.0344827586206897</v>
      </c>
      <c r="I11" s="84">
        <v>3.3620689655172415</v>
      </c>
      <c r="J11" s="85">
        <v>1.4873140857392826</v>
      </c>
      <c r="K11" s="85">
        <v>1.6359918200408998</v>
      </c>
      <c r="L11" s="85">
        <v>2.1825396825396823</v>
      </c>
      <c r="M11" s="85">
        <v>1.3388259526261586</v>
      </c>
      <c r="N11" s="85">
        <v>2.104097452934662</v>
      </c>
      <c r="O11" s="85">
        <v>2.1</v>
      </c>
      <c r="P11" s="85">
        <v>0.4</v>
      </c>
    </row>
    <row r="12" spans="1:16" ht="12.75" customHeight="1">
      <c r="A12" s="44"/>
      <c r="B12" s="6" t="s">
        <v>15</v>
      </c>
      <c r="C12" s="11"/>
      <c r="D12" s="29">
        <v>84.434</v>
      </c>
      <c r="E12" s="29">
        <v>74.45459057853975</v>
      </c>
      <c r="F12" s="29">
        <v>69.36001866078007</v>
      </c>
      <c r="G12" s="29">
        <v>68.72327428222358</v>
      </c>
      <c r="H12" s="29">
        <v>84.65262503411647</v>
      </c>
      <c r="I12" s="29">
        <v>83.32632961166338</v>
      </c>
      <c r="J12" s="30">
        <v>80.14815136851391</v>
      </c>
      <c r="K12" s="30">
        <v>67.61054116085502</v>
      </c>
      <c r="L12" s="30">
        <v>68.94763878277321</v>
      </c>
      <c r="M12" s="30">
        <v>66.05132140056011</v>
      </c>
      <c r="N12" s="30">
        <v>61.24321695765673</v>
      </c>
      <c r="O12" s="30">
        <v>57.267115428902166</v>
      </c>
      <c r="P12" s="30">
        <v>51.335612189105944</v>
      </c>
    </row>
    <row r="13" spans="1:16" ht="12.75" customHeight="1">
      <c r="A13" s="44"/>
      <c r="B13" s="6" t="s">
        <v>37</v>
      </c>
      <c r="C13" s="11"/>
      <c r="D13" s="31">
        <v>1.1814671814671815</v>
      </c>
      <c r="E13" s="31">
        <v>1.255026455026455</v>
      </c>
      <c r="F13" s="31">
        <v>1.2973273942093542</v>
      </c>
      <c r="G13" s="31">
        <v>1.2570806100217864</v>
      </c>
      <c r="H13" s="31">
        <v>1.2905172413793105</v>
      </c>
      <c r="I13" s="31">
        <v>1.3224137931034483</v>
      </c>
      <c r="J13" s="32">
        <v>1.2957130358705162</v>
      </c>
      <c r="K13" s="32">
        <v>1.322085889570552</v>
      </c>
      <c r="L13" s="32">
        <v>1.2956349206349207</v>
      </c>
      <c r="M13" s="32">
        <v>1.297631307929969</v>
      </c>
      <c r="N13" s="32">
        <v>1.3012181616832779</v>
      </c>
      <c r="O13" s="32">
        <v>1.2680901542111507</v>
      </c>
      <c r="P13" s="32">
        <v>1.2563081009296149</v>
      </c>
    </row>
    <row r="14" spans="1:16" ht="12.75" customHeight="1">
      <c r="A14" s="44"/>
      <c r="B14" s="6" t="s">
        <v>2</v>
      </c>
      <c r="C14" s="11"/>
      <c r="D14" s="29">
        <v>65.54054054054055</v>
      </c>
      <c r="E14" s="29">
        <v>65.71428571428571</v>
      </c>
      <c r="F14" s="29">
        <v>66.14699331848553</v>
      </c>
      <c r="G14" s="29">
        <v>69.49891067538127</v>
      </c>
      <c r="H14" s="29">
        <v>66.46551724137932</v>
      </c>
      <c r="I14" s="29">
        <v>67.06896551724138</v>
      </c>
      <c r="J14" s="30">
        <v>62.729658792650916</v>
      </c>
      <c r="K14" s="30">
        <v>66.87116564417178</v>
      </c>
      <c r="L14" s="30">
        <v>67.36111111111111</v>
      </c>
      <c r="M14" s="30">
        <v>68.58908341915551</v>
      </c>
      <c r="N14" s="30">
        <v>68.9922480620155</v>
      </c>
      <c r="O14" s="30">
        <v>67.1</v>
      </c>
      <c r="P14" s="30">
        <v>69.5</v>
      </c>
    </row>
    <row r="15" spans="1:16" ht="12.75" customHeight="1">
      <c r="A15" s="44"/>
      <c r="B15" s="6" t="s">
        <v>5</v>
      </c>
      <c r="C15" s="62"/>
      <c r="D15" s="63">
        <v>87.35521235521236</v>
      </c>
      <c r="E15" s="63">
        <v>84.85169491525424</v>
      </c>
      <c r="F15" s="63">
        <v>83.12985571587126</v>
      </c>
      <c r="G15" s="63">
        <v>87.56815703380589</v>
      </c>
      <c r="H15" s="63">
        <v>84.56896551724138</v>
      </c>
      <c r="I15" s="63">
        <v>82.41379310344827</v>
      </c>
      <c r="J15" s="72">
        <v>82.92469352014011</v>
      </c>
      <c r="K15" s="72">
        <v>82.97655453618756</v>
      </c>
      <c r="L15" s="72">
        <v>83.03571428571429</v>
      </c>
      <c r="M15" s="72">
        <v>80.04115226337449</v>
      </c>
      <c r="N15" s="72">
        <v>81.72757475083057</v>
      </c>
      <c r="O15" s="72">
        <v>79.1</v>
      </c>
      <c r="P15" s="72">
        <v>82.7</v>
      </c>
    </row>
    <row r="16" spans="1:16" ht="12.75" customHeight="1">
      <c r="A16" s="44"/>
      <c r="B16" s="7" t="s">
        <v>8</v>
      </c>
      <c r="C16" s="33"/>
      <c r="D16" s="34">
        <v>67.95463320463321</v>
      </c>
      <c r="E16" s="34">
        <v>68.44021164021164</v>
      </c>
      <c r="F16" s="34">
        <v>68.55122494432072</v>
      </c>
      <c r="G16" s="34">
        <v>68.20152505446613</v>
      </c>
      <c r="H16" s="34">
        <v>68.14741379310341</v>
      </c>
      <c r="I16" s="34">
        <v>68.2922413793104</v>
      </c>
      <c r="J16" s="35">
        <v>68.44794400699907</v>
      </c>
      <c r="K16" s="35">
        <v>67.89059304703473</v>
      </c>
      <c r="L16" s="35">
        <v>67.99900793650792</v>
      </c>
      <c r="M16" s="35">
        <v>68.33779608650863</v>
      </c>
      <c r="N16" s="35">
        <v>68.13399778516059</v>
      </c>
      <c r="O16" s="35">
        <v>68.5264976958526</v>
      </c>
      <c r="P16" s="35">
        <v>67.36</v>
      </c>
    </row>
    <row r="17" spans="1:16" ht="12.75" customHeight="1">
      <c r="A17" s="44"/>
      <c r="B17" s="8" t="s">
        <v>6</v>
      </c>
      <c r="C17" s="36"/>
      <c r="D17" s="37">
        <v>100</v>
      </c>
      <c r="E17" s="37">
        <v>100</v>
      </c>
      <c r="F17" s="37">
        <v>100</v>
      </c>
      <c r="G17" s="37">
        <v>100</v>
      </c>
      <c r="H17" s="37">
        <v>100</v>
      </c>
      <c r="I17" s="29">
        <v>100</v>
      </c>
      <c r="J17" s="38">
        <v>100</v>
      </c>
      <c r="K17" s="38">
        <v>100</v>
      </c>
      <c r="L17" s="38">
        <v>100</v>
      </c>
      <c r="M17" s="38">
        <v>100</v>
      </c>
      <c r="N17" s="38">
        <v>100</v>
      </c>
      <c r="O17" s="38">
        <v>100</v>
      </c>
      <c r="P17" s="38">
        <v>100</v>
      </c>
    </row>
    <row r="18" spans="1:16" ht="12.75" customHeight="1">
      <c r="A18" s="44"/>
      <c r="B18" s="6" t="s">
        <v>1</v>
      </c>
      <c r="C18" s="11"/>
      <c r="D18" s="29">
        <v>9.31949806949807</v>
      </c>
      <c r="E18" s="29">
        <v>10.678306878306882</v>
      </c>
      <c r="F18" s="29">
        <v>10.914253897550104</v>
      </c>
      <c r="G18" s="29">
        <v>9.889978213507623</v>
      </c>
      <c r="H18" s="29">
        <v>9.173275862068962</v>
      </c>
      <c r="I18" s="29">
        <v>9.640517241379333</v>
      </c>
      <c r="J18" s="30">
        <v>9.566929133858254</v>
      </c>
      <c r="K18" s="30">
        <v>8.933537832310842</v>
      </c>
      <c r="L18" s="30">
        <v>8.70436507936507</v>
      </c>
      <c r="M18" s="30">
        <v>8.88259526261587</v>
      </c>
      <c r="N18" s="30">
        <v>7.607973421926907</v>
      </c>
      <c r="O18" s="30">
        <v>8.383640552995384</v>
      </c>
      <c r="P18" s="30">
        <v>7.86</v>
      </c>
    </row>
    <row r="19" spans="1:16" ht="12.75" customHeight="1">
      <c r="A19" s="44"/>
      <c r="B19" s="6" t="s">
        <v>3</v>
      </c>
      <c r="C19" s="11"/>
      <c r="D19" s="29">
        <v>2.5096525096525095</v>
      </c>
      <c r="E19" s="29">
        <v>2.433862433862434</v>
      </c>
      <c r="F19" s="29">
        <v>1.3363028953229399</v>
      </c>
      <c r="G19" s="29">
        <v>2.505446623093682</v>
      </c>
      <c r="H19" s="29">
        <v>1.7241379310344827</v>
      </c>
      <c r="I19" s="29">
        <v>1.4655172413793103</v>
      </c>
      <c r="J19" s="30">
        <v>2.1872265966754156</v>
      </c>
      <c r="K19" s="30">
        <v>1.738241308793456</v>
      </c>
      <c r="L19" s="30">
        <v>1.7857142857142858</v>
      </c>
      <c r="M19" s="30">
        <v>1.64778578784758</v>
      </c>
      <c r="N19" s="30">
        <v>1.550387596899225</v>
      </c>
      <c r="O19" s="30">
        <v>1.2672811059907834</v>
      </c>
      <c r="P19" s="30">
        <v>0.8</v>
      </c>
    </row>
    <row r="20" spans="1:16" ht="12.75" customHeight="1">
      <c r="A20" s="44"/>
      <c r="B20" s="8" t="s">
        <v>39</v>
      </c>
      <c r="C20" s="36"/>
      <c r="D20" s="37">
        <v>41.602316602316606</v>
      </c>
      <c r="E20" s="37">
        <v>55.767195767195766</v>
      </c>
      <c r="F20" s="37">
        <v>58.24053452115813</v>
      </c>
      <c r="G20" s="37">
        <v>56.5359477124183</v>
      </c>
      <c r="H20" s="37">
        <v>63.44827586206897</v>
      </c>
      <c r="I20" s="37">
        <v>62.58620689655172</v>
      </c>
      <c r="J20" s="38">
        <v>64.56692913385827</v>
      </c>
      <c r="K20" s="38">
        <v>67.07566462167689</v>
      </c>
      <c r="L20" s="38">
        <v>66.17063492063492</v>
      </c>
      <c r="M20" s="38">
        <v>62.40988671472709</v>
      </c>
      <c r="N20" s="38">
        <v>64.11960132890366</v>
      </c>
      <c r="O20" s="38">
        <v>64.8</v>
      </c>
      <c r="P20" s="38">
        <v>69.9</v>
      </c>
    </row>
    <row r="21" spans="1:16" ht="12.75" customHeight="1">
      <c r="A21" s="44"/>
      <c r="B21" s="6" t="s">
        <v>40</v>
      </c>
      <c r="C21" s="11"/>
      <c r="D21" s="29">
        <v>41.602316602316606</v>
      </c>
      <c r="E21" s="29">
        <v>55.767195767195766</v>
      </c>
      <c r="F21" s="29">
        <v>58.24053452115813</v>
      </c>
      <c r="G21" s="29">
        <v>56.5359477124183</v>
      </c>
      <c r="H21" s="29">
        <v>63.44827586206897</v>
      </c>
      <c r="I21" s="29">
        <v>62.58620689655172</v>
      </c>
      <c r="J21" s="30">
        <v>64.56692913385827</v>
      </c>
      <c r="K21" s="30">
        <v>67.07566462167689</v>
      </c>
      <c r="L21" s="30">
        <v>66.17063492063492</v>
      </c>
      <c r="M21" s="29">
        <v>62.40988671472709</v>
      </c>
      <c r="N21" s="29">
        <v>64.89479512735326</v>
      </c>
      <c r="O21" s="29">
        <v>64.9</v>
      </c>
      <c r="P21" s="29">
        <v>68.1</v>
      </c>
    </row>
    <row r="22" spans="1:16" ht="12.75" customHeight="1">
      <c r="A22" s="44"/>
      <c r="B22" s="6" t="s">
        <v>7</v>
      </c>
      <c r="C22" s="11"/>
      <c r="D22" s="29">
        <v>0</v>
      </c>
      <c r="E22" s="29">
        <v>0.10582010582010581</v>
      </c>
      <c r="F22" s="29">
        <v>0</v>
      </c>
      <c r="G22" s="29">
        <v>0.2178649237472767</v>
      </c>
      <c r="H22" s="29">
        <v>0.08620689655172414</v>
      </c>
      <c r="I22" s="29">
        <v>0</v>
      </c>
      <c r="J22" s="30">
        <v>0</v>
      </c>
      <c r="K22" s="30">
        <v>0</v>
      </c>
      <c r="L22" s="30">
        <v>0</v>
      </c>
      <c r="M22" s="29">
        <v>0.10298661174047374</v>
      </c>
      <c r="N22" s="29">
        <v>0.11074197120708748</v>
      </c>
      <c r="O22" s="29">
        <v>0.2304147465437788</v>
      </c>
      <c r="P22" s="29">
        <v>0.7</v>
      </c>
    </row>
    <row r="23" spans="1:16" ht="12.75" customHeight="1">
      <c r="A23" s="44"/>
      <c r="B23" s="6" t="s">
        <v>41</v>
      </c>
      <c r="C23" s="11"/>
      <c r="D23" s="29">
        <v>0.19305019305019305</v>
      </c>
      <c r="E23" s="29">
        <v>0.42328042328042326</v>
      </c>
      <c r="F23" s="29">
        <v>0.22271714922049</v>
      </c>
      <c r="G23" s="29">
        <v>0.4357298474945534</v>
      </c>
      <c r="H23" s="29">
        <v>0.5172413793103449</v>
      </c>
      <c r="I23" s="29">
        <v>0.6896551724137931</v>
      </c>
      <c r="J23" s="30">
        <v>1.3998250218722659</v>
      </c>
      <c r="K23" s="30">
        <v>2.147239263803681</v>
      </c>
      <c r="L23" s="30">
        <v>2.5793650793650795</v>
      </c>
      <c r="M23" s="29">
        <v>3.089598352214212</v>
      </c>
      <c r="N23" s="29">
        <v>2.2148394241417497</v>
      </c>
      <c r="O23" s="29">
        <v>1.2672811059907834</v>
      </c>
      <c r="P23" s="29">
        <v>0.7</v>
      </c>
    </row>
    <row r="24" spans="1:16" ht="12.75" customHeight="1">
      <c r="A24" s="44"/>
      <c r="B24" s="7" t="s">
        <v>42</v>
      </c>
      <c r="C24" s="33"/>
      <c r="D24" s="34">
        <v>8.011583011583012</v>
      </c>
      <c r="E24" s="34">
        <v>8.571428571428571</v>
      </c>
      <c r="F24" s="34">
        <v>9.35412026726058</v>
      </c>
      <c r="G24" s="34">
        <v>10.130718954248366</v>
      </c>
      <c r="H24" s="34">
        <v>13.275862068965518</v>
      </c>
      <c r="I24" s="34">
        <v>11.89655172413793</v>
      </c>
      <c r="J24" s="35">
        <v>11.811023622047244</v>
      </c>
      <c r="K24" s="35">
        <v>11.554192229038854</v>
      </c>
      <c r="L24" s="35">
        <v>15.376984126984127</v>
      </c>
      <c r="M24" s="34">
        <v>13.18228630278064</v>
      </c>
      <c r="N24" s="34">
        <v>12.956810631229235</v>
      </c>
      <c r="O24" s="34">
        <v>14.1</v>
      </c>
      <c r="P24" s="34">
        <v>14.2</v>
      </c>
    </row>
    <row r="25" spans="1:16" ht="12.75" customHeight="1">
      <c r="A25" s="44"/>
      <c r="B25" s="8" t="s">
        <v>4</v>
      </c>
      <c r="C25" s="11"/>
      <c r="D25" s="29">
        <v>0.3861003861003861</v>
      </c>
      <c r="E25" s="29">
        <v>0.6349206349206349</v>
      </c>
      <c r="F25" s="29">
        <v>0.33407572383073497</v>
      </c>
      <c r="G25" s="29">
        <v>0.32679738562091504</v>
      </c>
      <c r="H25" s="29">
        <v>0.1724137931034483</v>
      </c>
      <c r="I25" s="29">
        <v>0.3448275862068966</v>
      </c>
      <c r="J25" s="30">
        <v>0.8748906386701663</v>
      </c>
      <c r="K25" s="30">
        <v>1.1247443762781186</v>
      </c>
      <c r="L25" s="30">
        <v>1.3888888888888888</v>
      </c>
      <c r="M25" s="29">
        <v>0.82389289392379</v>
      </c>
      <c r="N25" s="29">
        <v>0.9966777408637874</v>
      </c>
      <c r="O25" s="29">
        <v>1.1</v>
      </c>
      <c r="P25" s="29">
        <v>1.3</v>
      </c>
    </row>
    <row r="26" spans="1:16" ht="12.75" customHeight="1">
      <c r="A26" s="44"/>
      <c r="B26" s="14" t="s">
        <v>43</v>
      </c>
      <c r="C26" s="11"/>
      <c r="D26" s="29">
        <v>25.28957528957529</v>
      </c>
      <c r="E26" s="29">
        <v>35.23809523809524</v>
      </c>
      <c r="F26" s="29">
        <v>39.643652561247215</v>
      </c>
      <c r="G26" s="29">
        <v>38.99782135076253</v>
      </c>
      <c r="H26" s="29">
        <v>44.91379310344828</v>
      </c>
      <c r="I26" s="29">
        <v>46.03448275862069</v>
      </c>
      <c r="J26" s="30">
        <v>43.30708661417323</v>
      </c>
      <c r="K26" s="30">
        <v>46.421267893660534</v>
      </c>
      <c r="L26" s="30">
        <v>44.642857142857146</v>
      </c>
      <c r="M26" s="29">
        <v>41.19464469618949</v>
      </c>
      <c r="N26" s="29">
        <v>40.42081949058693</v>
      </c>
      <c r="O26" s="29">
        <v>40.8</v>
      </c>
      <c r="P26" s="29">
        <v>42.4</v>
      </c>
    </row>
    <row r="27" spans="1:16" ht="12.75" customHeight="1">
      <c r="A27" s="44"/>
      <c r="B27" s="15" t="s">
        <v>65</v>
      </c>
      <c r="C27" s="33"/>
      <c r="D27" s="34">
        <v>25.28957528957529</v>
      </c>
      <c r="E27" s="34">
        <v>35.34391534391534</v>
      </c>
      <c r="F27" s="34">
        <v>39.643652561247215</v>
      </c>
      <c r="G27" s="34">
        <v>39.21568627450981</v>
      </c>
      <c r="H27" s="34">
        <v>44.91379310344828</v>
      </c>
      <c r="I27" s="34">
        <v>46.03448275862069</v>
      </c>
      <c r="J27" s="35">
        <v>43.39457567804025</v>
      </c>
      <c r="K27" s="35">
        <v>46.625766871165645</v>
      </c>
      <c r="L27" s="35">
        <v>44.84126984126984</v>
      </c>
      <c r="M27" s="34">
        <v>41.400617919670445</v>
      </c>
      <c r="N27" s="34">
        <v>40.863787375415285</v>
      </c>
      <c r="O27" s="34">
        <v>40.9</v>
      </c>
      <c r="P27" s="34">
        <v>43.2</v>
      </c>
    </row>
    <row r="28" spans="1:16" ht="12.75" customHeight="1">
      <c r="A28" s="44"/>
      <c r="B28" s="16" t="s">
        <v>44</v>
      </c>
      <c r="C28" s="11"/>
      <c r="D28" s="29">
        <v>25.28957528957529</v>
      </c>
      <c r="E28" s="29">
        <v>35.23809523809524</v>
      </c>
      <c r="F28" s="29">
        <v>39.643652561247215</v>
      </c>
      <c r="G28" s="29">
        <v>38.99782135076253</v>
      </c>
      <c r="H28" s="29">
        <v>44.91379310344828</v>
      </c>
      <c r="I28" s="29">
        <v>46.03448275862069</v>
      </c>
      <c r="J28" s="30">
        <v>40.68241469816273</v>
      </c>
      <c r="K28" s="30">
        <v>43.967280163599185</v>
      </c>
      <c r="L28" s="30">
        <v>43.75</v>
      </c>
      <c r="M28" s="29">
        <v>39.64984552008239</v>
      </c>
      <c r="N28" s="29">
        <v>38.648947951273534</v>
      </c>
      <c r="O28" s="29">
        <v>38.6</v>
      </c>
      <c r="P28" s="29">
        <v>40.9</v>
      </c>
    </row>
    <row r="29" spans="1:16" ht="12.75" customHeight="1">
      <c r="A29" s="44"/>
      <c r="B29" s="6" t="s">
        <v>158</v>
      </c>
      <c r="C29" s="11"/>
      <c r="D29" s="29">
        <v>100</v>
      </c>
      <c r="E29" s="29">
        <v>100</v>
      </c>
      <c r="F29" s="29">
        <v>98.87640449438203</v>
      </c>
      <c r="G29" s="29">
        <v>98.32402234636872</v>
      </c>
      <c r="H29" s="29">
        <v>93.85796545105566</v>
      </c>
      <c r="I29" s="29">
        <v>91.19850187265918</v>
      </c>
      <c r="J29" s="30">
        <v>49.03225806451613</v>
      </c>
      <c r="K29" s="30">
        <v>54.1860465116279</v>
      </c>
      <c r="L29" s="30">
        <v>38.095238095238095</v>
      </c>
      <c r="M29" s="29">
        <v>38.44155844155844</v>
      </c>
      <c r="N29" s="29">
        <v>37.249283667621775</v>
      </c>
      <c r="O29" s="29">
        <v>37.23076923076923</v>
      </c>
      <c r="P29" s="29">
        <v>28.896103896103895</v>
      </c>
    </row>
    <row r="30" spans="1:16" ht="12.75" customHeight="1">
      <c r="A30" s="44"/>
      <c r="B30" s="7" t="s">
        <v>159</v>
      </c>
      <c r="C30" s="33"/>
      <c r="D30" s="34">
        <v>0</v>
      </c>
      <c r="E30" s="34">
        <v>0</v>
      </c>
      <c r="F30" s="34">
        <v>2.247191011235955</v>
      </c>
      <c r="G30" s="34">
        <v>2.793296089385475</v>
      </c>
      <c r="H30" s="34">
        <v>7.485604606525912</v>
      </c>
      <c r="I30" s="34">
        <v>11.235955056179776</v>
      </c>
      <c r="J30" s="35">
        <v>60</v>
      </c>
      <c r="K30" s="35">
        <v>52.325581395348834</v>
      </c>
      <c r="L30" s="35">
        <v>68.48072562358277</v>
      </c>
      <c r="M30" s="34">
        <v>67.7922077922078</v>
      </c>
      <c r="N30" s="34">
        <v>68.76790830945559</v>
      </c>
      <c r="O30" s="34">
        <v>68.61538461538461</v>
      </c>
      <c r="P30" s="34">
        <v>74.67532467532467</v>
      </c>
    </row>
    <row r="31" spans="1:16" ht="12.75" customHeight="1">
      <c r="A31" s="44"/>
      <c r="B31" s="6" t="s">
        <v>47</v>
      </c>
      <c r="C31" s="11"/>
      <c r="D31" s="29">
        <v>3.7644787644787643</v>
      </c>
      <c r="E31" s="29">
        <v>3.386243386243386</v>
      </c>
      <c r="F31" s="29">
        <v>2.2271714922048997</v>
      </c>
      <c r="G31" s="29">
        <v>3.5947712418300655</v>
      </c>
      <c r="H31" s="29">
        <v>2.5</v>
      </c>
      <c r="I31" s="29">
        <v>3.103448275862069</v>
      </c>
      <c r="J31" s="30">
        <v>3.499562554680665</v>
      </c>
      <c r="K31" s="30">
        <v>2.044989775051125</v>
      </c>
      <c r="L31" s="30">
        <v>2.5793650793650795</v>
      </c>
      <c r="M31" s="29">
        <v>4.11946446961895</v>
      </c>
      <c r="N31" s="29">
        <v>2.4363233665559245</v>
      </c>
      <c r="O31" s="29">
        <v>3.1</v>
      </c>
      <c r="P31" s="29">
        <v>3.6</v>
      </c>
    </row>
    <row r="32" spans="1:16" ht="12.75" customHeight="1">
      <c r="A32" s="44"/>
      <c r="B32" s="64" t="s">
        <v>45</v>
      </c>
      <c r="C32" s="65"/>
      <c r="D32" s="66">
        <v>28.957528957528957</v>
      </c>
      <c r="E32" s="66">
        <v>38.51851851851852</v>
      </c>
      <c r="F32" s="66">
        <v>41.75946547884187</v>
      </c>
      <c r="G32" s="66">
        <v>42.37472766884532</v>
      </c>
      <c r="H32" s="66">
        <v>47.241379310344826</v>
      </c>
      <c r="I32" s="66">
        <v>48.87931034482759</v>
      </c>
      <c r="J32" s="73">
        <v>46.89413823272091</v>
      </c>
      <c r="K32" s="73">
        <v>48.56850715746421</v>
      </c>
      <c r="L32" s="73">
        <v>47.42063492063492</v>
      </c>
      <c r="M32" s="66">
        <v>45.21112255406797</v>
      </c>
      <c r="N32" s="66">
        <v>42.967884828349945</v>
      </c>
      <c r="O32" s="66">
        <v>43.9</v>
      </c>
      <c r="P32" s="66">
        <v>46.3</v>
      </c>
    </row>
    <row r="33" spans="1:16" ht="12.75" customHeight="1">
      <c r="A33" s="44"/>
      <c r="B33" s="15" t="s">
        <v>48</v>
      </c>
      <c r="C33" s="11"/>
      <c r="D33" s="29">
        <v>0.7722007722007722</v>
      </c>
      <c r="E33" s="29">
        <v>0.8465608465608465</v>
      </c>
      <c r="F33" s="29">
        <v>1.0022271714922049</v>
      </c>
      <c r="G33" s="29">
        <v>1.8518518518518519</v>
      </c>
      <c r="H33" s="29">
        <v>0.7758620689655172</v>
      </c>
      <c r="I33" s="29">
        <v>0.43103448275862066</v>
      </c>
      <c r="J33" s="38">
        <v>1.2248468941382327</v>
      </c>
      <c r="K33" s="30">
        <v>0.7157464212678937</v>
      </c>
      <c r="L33" s="30">
        <v>0.7936507936507936</v>
      </c>
      <c r="M33" s="29">
        <v>1.235839340885685</v>
      </c>
      <c r="N33" s="29">
        <v>1.550387596899225</v>
      </c>
      <c r="O33" s="29">
        <v>1.2672811059907834</v>
      </c>
      <c r="P33" s="29">
        <v>0.8</v>
      </c>
    </row>
    <row r="34" spans="1:16" ht="12.75" customHeight="1">
      <c r="A34" s="44"/>
      <c r="B34" s="17" t="s">
        <v>46</v>
      </c>
      <c r="C34" s="33"/>
      <c r="D34" s="34">
        <v>2.5096525096525095</v>
      </c>
      <c r="E34" s="34">
        <v>4.338624338624339</v>
      </c>
      <c r="F34" s="34">
        <v>3.56347438752784</v>
      </c>
      <c r="G34" s="34">
        <v>5.010893246187364</v>
      </c>
      <c r="H34" s="34">
        <v>1.6379310344827587</v>
      </c>
      <c r="I34" s="34">
        <v>4.137931034482759</v>
      </c>
      <c r="J34" s="35">
        <v>3.937007874015748</v>
      </c>
      <c r="K34" s="35">
        <v>2.8629856850715747</v>
      </c>
      <c r="L34" s="35">
        <v>4.067460317460317</v>
      </c>
      <c r="M34" s="34">
        <v>6.282183316168898</v>
      </c>
      <c r="N34" s="34">
        <v>3.5437430786267994</v>
      </c>
      <c r="O34" s="34">
        <v>5.875576036866359</v>
      </c>
      <c r="P34" s="34">
        <v>4.2</v>
      </c>
    </row>
    <row r="35" spans="1:16" ht="12.75" customHeight="1">
      <c r="A35" s="44"/>
      <c r="B35" s="6" t="s">
        <v>152</v>
      </c>
      <c r="C35" s="11"/>
      <c r="D35" s="29">
        <v>9.900990099009901</v>
      </c>
      <c r="E35" s="29">
        <v>9.436008676789587</v>
      </c>
      <c r="F35" s="29">
        <v>9.142212189616252</v>
      </c>
      <c r="G35" s="29">
        <v>10.167597765363128</v>
      </c>
      <c r="H35" s="29">
        <v>8.24561403508772</v>
      </c>
      <c r="I35" s="29">
        <v>6.824146981627297</v>
      </c>
      <c r="J35" s="30">
        <v>8.94454382826476</v>
      </c>
      <c r="K35" s="30">
        <v>8.012486992715921</v>
      </c>
      <c r="L35" s="30">
        <v>7.070707070707071</v>
      </c>
      <c r="M35" s="30">
        <v>8.06282722513089</v>
      </c>
      <c r="N35" s="30">
        <v>8.098987626546682</v>
      </c>
      <c r="O35" s="30">
        <v>7.584597432905484</v>
      </c>
      <c r="P35" s="30">
        <v>6.8</v>
      </c>
    </row>
    <row r="36" spans="1:16" ht="12.75" customHeight="1">
      <c r="A36" s="44"/>
      <c r="B36" s="7" t="s">
        <v>153</v>
      </c>
      <c r="C36" s="33"/>
      <c r="D36" s="34">
        <v>1.7821782178217822</v>
      </c>
      <c r="E36" s="34">
        <v>0.8676789587852495</v>
      </c>
      <c r="F36" s="34">
        <v>2.144469525959368</v>
      </c>
      <c r="G36" s="34">
        <v>1.452513966480447</v>
      </c>
      <c r="H36" s="34">
        <v>1.3157894736842106</v>
      </c>
      <c r="I36" s="34">
        <v>1.9247594050743657</v>
      </c>
      <c r="J36" s="35">
        <v>1.7889087656529516</v>
      </c>
      <c r="K36" s="35">
        <v>2.497398543184183</v>
      </c>
      <c r="L36" s="35">
        <v>2.323232323232323</v>
      </c>
      <c r="M36" s="35">
        <v>1.4659685863874345</v>
      </c>
      <c r="N36" s="35">
        <v>1.124859392575928</v>
      </c>
      <c r="O36" s="35">
        <v>2.4038461538461537</v>
      </c>
      <c r="P36" s="35">
        <v>1.8741633199464525</v>
      </c>
    </row>
    <row r="37" spans="1:16" ht="12.75" customHeight="1">
      <c r="A37" s="44"/>
      <c r="B37" s="7" t="s">
        <v>150</v>
      </c>
      <c r="C37" s="39"/>
      <c r="D37" s="29">
        <v>50.0965250965251</v>
      </c>
      <c r="E37" s="29">
        <v>65.92592592592592</v>
      </c>
      <c r="F37" s="29">
        <v>70.71269487750557</v>
      </c>
      <c r="G37" s="29">
        <v>70.69716775599129</v>
      </c>
      <c r="H37" s="29">
        <v>70.08620689655173</v>
      </c>
      <c r="I37" s="66">
        <v>71.46551724137932</v>
      </c>
      <c r="J37" s="30">
        <v>75.2405949256343</v>
      </c>
      <c r="K37" s="30">
        <v>73.41513292433538</v>
      </c>
      <c r="L37" s="30">
        <v>74.30555555555556</v>
      </c>
      <c r="M37" s="29">
        <v>71.47270854788877</v>
      </c>
      <c r="N37" s="29">
        <v>71.09634551495017</v>
      </c>
      <c r="O37" s="66">
        <v>70.9</v>
      </c>
      <c r="P37" s="66">
        <v>69.3</v>
      </c>
    </row>
    <row r="38" spans="1:16" ht="12.75" customHeight="1">
      <c r="A38" s="44"/>
      <c r="B38" s="321" t="s">
        <v>154</v>
      </c>
      <c r="C38" s="321"/>
      <c r="D38" s="321"/>
      <c r="E38" s="321"/>
      <c r="F38" s="321"/>
      <c r="G38" s="321"/>
      <c r="H38" s="321"/>
      <c r="I38" s="321"/>
      <c r="J38" s="321"/>
      <c r="K38" s="321"/>
      <c r="L38" s="321"/>
      <c r="M38" s="321"/>
      <c r="N38" s="321"/>
      <c r="O38" s="321"/>
      <c r="P38" s="321"/>
    </row>
    <row r="39" spans="1:16" ht="12.75">
      <c r="A39" s="44"/>
      <c r="B39" s="322"/>
      <c r="C39" s="322"/>
      <c r="D39" s="322"/>
      <c r="E39" s="322"/>
      <c r="F39" s="322"/>
      <c r="G39" s="322"/>
      <c r="H39" s="322"/>
      <c r="I39" s="322"/>
      <c r="J39" s="322"/>
      <c r="K39" s="322"/>
      <c r="L39" s="322"/>
      <c r="M39" s="322"/>
      <c r="N39" s="322"/>
      <c r="O39" s="322"/>
      <c r="P39" s="322"/>
    </row>
    <row r="40" spans="1:16" ht="12.75" customHeight="1">
      <c r="A40" s="44"/>
      <c r="B40" s="322"/>
      <c r="C40" s="322"/>
      <c r="D40" s="322"/>
      <c r="E40" s="322"/>
      <c r="F40" s="322"/>
      <c r="G40" s="322"/>
      <c r="H40" s="322"/>
      <c r="I40" s="322"/>
      <c r="J40" s="322"/>
      <c r="K40" s="322"/>
      <c r="L40" s="322"/>
      <c r="M40" s="322"/>
      <c r="N40" s="322"/>
      <c r="O40" s="322"/>
      <c r="P40" s="322"/>
    </row>
    <row r="41" spans="15:16" ht="12.75">
      <c r="O41" s="295"/>
      <c r="P41" s="295"/>
    </row>
    <row r="47" spans="3:13" ht="12.75">
      <c r="C47" s="81"/>
      <c r="D47" s="81"/>
      <c r="E47" s="81"/>
      <c r="F47" s="81"/>
      <c r="G47" s="81"/>
      <c r="H47" s="81"/>
      <c r="I47" s="81"/>
      <c r="J47" s="81"/>
      <c r="K47" s="81"/>
      <c r="L47" s="81"/>
      <c r="M47" s="81"/>
    </row>
    <row r="48" spans="10:11" ht="12.75">
      <c r="J48" s="81"/>
      <c r="K48" s="81"/>
    </row>
    <row r="49" spans="10:11" ht="12.75">
      <c r="J49" s="81"/>
      <c r="K49" s="81"/>
    </row>
    <row r="50" spans="10:11" ht="12.75">
      <c r="J50" s="81"/>
      <c r="K50" s="81"/>
    </row>
    <row r="51" spans="10:11" ht="12.75">
      <c r="J51" s="81"/>
      <c r="K51" s="81"/>
    </row>
    <row r="52" spans="10:11" ht="12.75">
      <c r="J52" s="81"/>
      <c r="K52" s="81"/>
    </row>
    <row r="56" spans="3:13" ht="12.75">
      <c r="C56" s="81"/>
      <c r="D56" s="81"/>
      <c r="E56" s="81"/>
      <c r="F56" s="81"/>
      <c r="G56" s="81"/>
      <c r="H56" s="81"/>
      <c r="I56" s="81"/>
      <c r="J56" s="81"/>
      <c r="K56" s="81"/>
      <c r="L56" s="81"/>
      <c r="M56" s="81"/>
    </row>
    <row r="65" spans="10:11" ht="12.75">
      <c r="J65" s="81"/>
      <c r="K65" s="81"/>
    </row>
    <row r="80" ht="12.75">
      <c r="N80" s="278"/>
    </row>
    <row r="81" ht="12.75">
      <c r="N81" s="278"/>
    </row>
  </sheetData>
  <mergeCells count="4">
    <mergeCell ref="C4:D4"/>
    <mergeCell ref="B2:O3"/>
    <mergeCell ref="D5:P5"/>
    <mergeCell ref="B38:P40"/>
  </mergeCells>
  <hyperlinks>
    <hyperlink ref="B4" location="ÍNDICE!A1" display="Índice"/>
    <hyperlink ref="C4:D4" location="CICS!A1" display="Distribución por género"/>
  </hyperlinks>
  <printOptions/>
  <pageMargins left="0.75" right="0.75" top="1" bottom="1" header="0" footer="0"/>
  <pageSetup horizontalDpi="200" verticalDpi="200" orientation="landscape" paperSize="9" r:id="rId1"/>
</worksheet>
</file>

<file path=xl/worksheets/sheet12.xml><?xml version="1.0" encoding="utf-8"?>
<worksheet xmlns="http://schemas.openxmlformats.org/spreadsheetml/2006/main" xmlns:r="http://schemas.openxmlformats.org/officeDocument/2006/relationships">
  <dimension ref="A1:K40"/>
  <sheetViews>
    <sheetView showGridLines="0" showRowColHeaders="0" workbookViewId="0" topLeftCell="A1">
      <selection activeCell="B4" sqref="B4"/>
    </sheetView>
  </sheetViews>
  <sheetFormatPr defaultColWidth="11.421875" defaultRowHeight="12.75"/>
  <cols>
    <col min="1" max="1" width="5.7109375" style="45" customWidth="1"/>
    <col min="2" max="2" width="21.28125" style="45" customWidth="1"/>
    <col min="3" max="3" width="14.421875" style="45" customWidth="1"/>
    <col min="4" max="5" width="8.7109375" style="45" customWidth="1"/>
    <col min="6" max="6" width="12.7109375" style="161" customWidth="1"/>
    <col min="7" max="7" width="21.28125" style="161" customWidth="1"/>
    <col min="8" max="16384" width="11.421875" style="45" customWidth="1"/>
  </cols>
  <sheetData>
    <row r="1" spans="1:5" ht="12.75">
      <c r="A1" s="44"/>
      <c r="B1" s="44"/>
      <c r="C1" s="44"/>
      <c r="D1" s="44"/>
      <c r="E1" s="44"/>
    </row>
    <row r="2" spans="1:11" ht="19.5" customHeight="1">
      <c r="A2" s="44"/>
      <c r="B2" s="329" t="s">
        <v>196</v>
      </c>
      <c r="C2" s="320"/>
      <c r="D2" s="320"/>
      <c r="E2" s="320"/>
      <c r="F2" s="320"/>
      <c r="G2" s="320"/>
      <c r="H2" s="42"/>
      <c r="I2" s="42"/>
      <c r="J2" s="42"/>
      <c r="K2" s="42"/>
    </row>
    <row r="3" spans="1:11" ht="19.5" customHeight="1">
      <c r="A3" s="44"/>
      <c r="B3" s="320"/>
      <c r="C3" s="320"/>
      <c r="D3" s="320"/>
      <c r="E3" s="320"/>
      <c r="F3" s="320"/>
      <c r="G3" s="320"/>
      <c r="H3" s="42"/>
      <c r="I3" s="42"/>
      <c r="J3" s="42"/>
      <c r="K3" s="42"/>
    </row>
    <row r="4" spans="1:5" ht="14.25" customHeight="1">
      <c r="A4" s="44"/>
      <c r="B4" s="116" t="s">
        <v>33</v>
      </c>
      <c r="C4" s="188" t="s">
        <v>147</v>
      </c>
      <c r="D4" s="47"/>
      <c r="E4" s="47"/>
    </row>
    <row r="5" spans="1:7" ht="14.25" customHeight="1">
      <c r="A5" s="44"/>
      <c r="B5" s="40"/>
      <c r="C5" s="20"/>
      <c r="D5" s="328" t="s">
        <v>103</v>
      </c>
      <c r="E5" s="328"/>
      <c r="F5" s="328" t="s">
        <v>107</v>
      </c>
      <c r="G5" s="328"/>
    </row>
    <row r="6" spans="1:7" ht="12.75" customHeight="1">
      <c r="A6" s="44"/>
      <c r="B6" s="41"/>
      <c r="C6" s="25"/>
      <c r="D6" s="86" t="s">
        <v>104</v>
      </c>
      <c r="E6" s="86" t="s">
        <v>105</v>
      </c>
      <c r="F6" s="210" t="s">
        <v>108</v>
      </c>
      <c r="G6" s="210" t="s">
        <v>111</v>
      </c>
    </row>
    <row r="7" spans="1:5" ht="12.75" customHeight="1">
      <c r="A7" s="44"/>
      <c r="B7" s="8" t="s">
        <v>9</v>
      </c>
      <c r="C7" s="42"/>
      <c r="D7" s="164">
        <v>1967</v>
      </c>
      <c r="E7" s="164">
        <v>914</v>
      </c>
    </row>
    <row r="8" spans="1:5" ht="12.75" customHeight="1">
      <c r="A8" s="44"/>
      <c r="B8" s="69" t="s">
        <v>23</v>
      </c>
      <c r="C8" s="42"/>
      <c r="D8" s="164"/>
      <c r="E8" s="164"/>
    </row>
    <row r="9" spans="1:5" ht="12.75" customHeight="1">
      <c r="A9" s="44"/>
      <c r="B9" s="74" t="s">
        <v>75</v>
      </c>
      <c r="C9" s="42"/>
      <c r="D9" s="164">
        <v>26.995424504321303</v>
      </c>
      <c r="E9" s="164">
        <v>45.18599562363239</v>
      </c>
    </row>
    <row r="10" spans="1:5" ht="12.75" customHeight="1">
      <c r="A10" s="44"/>
      <c r="B10" s="74" t="s">
        <v>76</v>
      </c>
      <c r="C10" s="42"/>
      <c r="D10" s="164">
        <v>70.86934417895272</v>
      </c>
      <c r="E10" s="164">
        <v>53.61050328227571</v>
      </c>
    </row>
    <row r="11" spans="1:5" ht="12.75" customHeight="1">
      <c r="A11" s="44"/>
      <c r="B11" s="74" t="s">
        <v>77</v>
      </c>
      <c r="C11" s="42"/>
      <c r="D11" s="136">
        <v>2.1352313167259784</v>
      </c>
      <c r="E11" s="136">
        <v>1.2035010940919038</v>
      </c>
    </row>
    <row r="12" spans="1:7" ht="12.75" customHeight="1">
      <c r="A12" s="44"/>
      <c r="B12" s="6" t="s">
        <v>15</v>
      </c>
      <c r="C12" s="10"/>
      <c r="D12" s="136">
        <v>88.48661791730302</v>
      </c>
      <c r="E12" s="136">
        <v>41.85821149113238</v>
      </c>
      <c r="F12" s="175">
        <f>+E12/D12</f>
        <v>0.47304567036624484</v>
      </c>
      <c r="G12" s="173" t="s">
        <v>124</v>
      </c>
    </row>
    <row r="13" spans="1:5" ht="12.75" customHeight="1">
      <c r="A13" s="44"/>
      <c r="B13" s="6" t="s">
        <v>37</v>
      </c>
      <c r="C13" s="10"/>
      <c r="D13" s="136">
        <v>1.3177427554651755</v>
      </c>
      <c r="E13" s="136">
        <v>1.2527352297592997</v>
      </c>
    </row>
    <row r="14" spans="1:5" ht="12.75" customHeight="1">
      <c r="A14" s="44"/>
      <c r="B14" s="6" t="s">
        <v>2</v>
      </c>
      <c r="C14" s="10"/>
      <c r="D14" s="136">
        <v>100</v>
      </c>
      <c r="E14" s="136">
        <v>0</v>
      </c>
    </row>
    <row r="15" spans="1:5" ht="12.75" customHeight="1">
      <c r="A15" s="44"/>
      <c r="B15" s="6" t="s">
        <v>5</v>
      </c>
      <c r="C15" s="10"/>
      <c r="D15" s="133">
        <v>84.79918657854601</v>
      </c>
      <c r="E15" s="133">
        <v>74.72647702407002</v>
      </c>
    </row>
    <row r="16" spans="1:7" ht="12.75" customHeight="1">
      <c r="A16" s="44"/>
      <c r="B16" s="7" t="s">
        <v>8</v>
      </c>
      <c r="C16" s="167"/>
      <c r="D16" s="133">
        <v>66.3670564311133</v>
      </c>
      <c r="E16" s="133">
        <v>72.04595185995622</v>
      </c>
      <c r="F16" s="185"/>
      <c r="G16" s="185"/>
    </row>
    <row r="17" spans="1:5" ht="12.75" customHeight="1">
      <c r="A17" s="44"/>
      <c r="B17" s="8" t="s">
        <v>6</v>
      </c>
      <c r="C17" s="171"/>
      <c r="D17" s="139">
        <v>100</v>
      </c>
      <c r="E17" s="139">
        <v>100</v>
      </c>
    </row>
    <row r="18" spans="1:5" ht="12.75" customHeight="1">
      <c r="A18" s="44"/>
      <c r="B18" s="6" t="s">
        <v>1</v>
      </c>
      <c r="C18" s="10"/>
      <c r="D18" s="133">
        <v>8.474326385358408</v>
      </c>
      <c r="E18" s="133">
        <v>8.305251641137849</v>
      </c>
    </row>
    <row r="19" spans="1:7" ht="12.75" customHeight="1">
      <c r="A19" s="44"/>
      <c r="B19" s="6" t="s">
        <v>3</v>
      </c>
      <c r="C19" s="10"/>
      <c r="D19" s="133">
        <v>1.2709710218607015</v>
      </c>
      <c r="E19" s="133">
        <v>2.4070021881838075</v>
      </c>
      <c r="F19" s="174">
        <f>+E19/D19</f>
        <v>1.8938293216630198</v>
      </c>
      <c r="G19" s="174" t="s">
        <v>125</v>
      </c>
    </row>
    <row r="20" spans="1:7" ht="12.75" customHeight="1">
      <c r="A20" s="44"/>
      <c r="B20" s="8" t="s">
        <v>39</v>
      </c>
      <c r="C20" s="171"/>
      <c r="D20" s="139">
        <v>68.22572445348246</v>
      </c>
      <c r="E20" s="139">
        <v>55.798687089715536</v>
      </c>
      <c r="F20" s="181">
        <f>+E20/D20</f>
        <v>0.8178540797725072</v>
      </c>
      <c r="G20" s="181" t="s">
        <v>126</v>
      </c>
    </row>
    <row r="21" spans="1:5" ht="12.75" customHeight="1">
      <c r="A21" s="44"/>
      <c r="B21" s="6" t="s">
        <v>40</v>
      </c>
      <c r="C21" s="10"/>
      <c r="D21" s="132">
        <v>67.76817488561261</v>
      </c>
      <c r="E21" s="132">
        <v>61.816192560175054</v>
      </c>
    </row>
    <row r="22" spans="1:5" ht="12.75" customHeight="1">
      <c r="A22" s="44"/>
      <c r="B22" s="6" t="s">
        <v>7</v>
      </c>
      <c r="C22" s="10"/>
      <c r="D22" s="132">
        <v>0.10167768174885612</v>
      </c>
      <c r="E22" s="132">
        <v>0</v>
      </c>
    </row>
    <row r="23" spans="1:5" ht="12.75" customHeight="1">
      <c r="A23" s="44"/>
      <c r="B23" s="6" t="s">
        <v>41</v>
      </c>
      <c r="C23" s="10"/>
      <c r="D23" s="132">
        <v>2.389425521098119</v>
      </c>
      <c r="E23" s="132">
        <v>3.1728665207877462</v>
      </c>
    </row>
    <row r="24" spans="1:7" ht="12.75" customHeight="1">
      <c r="A24" s="44"/>
      <c r="B24" s="7" t="s">
        <v>42</v>
      </c>
      <c r="C24" s="167"/>
      <c r="D24" s="134">
        <v>14.489069649211999</v>
      </c>
      <c r="E24" s="134">
        <v>12.800875273522976</v>
      </c>
      <c r="F24" s="185"/>
      <c r="G24" s="185"/>
    </row>
    <row r="25" spans="1:5" ht="12.75" customHeight="1">
      <c r="A25" s="44"/>
      <c r="B25" s="8" t="s">
        <v>4</v>
      </c>
      <c r="C25" s="10"/>
      <c r="D25" s="132">
        <v>1.3218098627351296</v>
      </c>
      <c r="E25" s="132">
        <v>0.5470459518599562</v>
      </c>
    </row>
    <row r="26" spans="1:5" ht="12.75" customHeight="1">
      <c r="A26" s="44"/>
      <c r="B26" s="14" t="s">
        <v>43</v>
      </c>
      <c r="C26" s="10"/>
      <c r="D26" s="132">
        <v>46.517539400101676</v>
      </c>
      <c r="E26" s="132">
        <v>32.60393873085339</v>
      </c>
    </row>
    <row r="27" spans="1:7" ht="12.75" customHeight="1">
      <c r="A27" s="44"/>
      <c r="B27" s="15" t="s">
        <v>65</v>
      </c>
      <c r="C27" s="167"/>
      <c r="D27" s="134">
        <v>46.87341128622268</v>
      </c>
      <c r="E27" s="134">
        <v>32.713347921225385</v>
      </c>
      <c r="F27" s="174">
        <f>+E27/D27</f>
        <v>0.6979084095558604</v>
      </c>
      <c r="G27" s="174" t="s">
        <v>127</v>
      </c>
    </row>
    <row r="28" spans="1:5" ht="12.75" customHeight="1">
      <c r="A28" s="44"/>
      <c r="B28" s="16" t="s">
        <v>44</v>
      </c>
      <c r="C28" s="10"/>
      <c r="D28" s="132">
        <v>44.7381799694967</v>
      </c>
      <c r="E28" s="132">
        <v>32.16630196936543</v>
      </c>
    </row>
    <row r="29" spans="1:5" ht="12.75" customHeight="1">
      <c r="A29" s="44"/>
      <c r="B29" s="6" t="s">
        <v>158</v>
      </c>
      <c r="C29" s="10"/>
      <c r="D29" s="132">
        <v>38.06818181818181</v>
      </c>
      <c r="E29" s="132">
        <v>37.755102040816325</v>
      </c>
    </row>
    <row r="30" spans="1:7" ht="12.75" customHeight="1">
      <c r="A30" s="44"/>
      <c r="B30" s="7" t="s">
        <v>159</v>
      </c>
      <c r="C30" s="167"/>
      <c r="D30" s="134">
        <v>67.72727272727272</v>
      </c>
      <c r="E30" s="134">
        <v>70.06802721088437</v>
      </c>
      <c r="F30" s="185"/>
      <c r="G30" s="185"/>
    </row>
    <row r="31" spans="1:7" ht="12.75" customHeight="1">
      <c r="A31" s="44"/>
      <c r="B31" s="6" t="s">
        <v>47</v>
      </c>
      <c r="C31" s="10"/>
      <c r="D31" s="132">
        <v>3.5078800203355365</v>
      </c>
      <c r="E31" s="132">
        <v>2.078774617067834</v>
      </c>
      <c r="F31" s="187"/>
      <c r="G31" s="187"/>
    </row>
    <row r="32" spans="1:7" ht="12.75" customHeight="1">
      <c r="A32" s="44"/>
      <c r="B32" s="64" t="s">
        <v>45</v>
      </c>
      <c r="C32" s="156"/>
      <c r="D32" s="137">
        <v>50.12709710218607</v>
      </c>
      <c r="E32" s="137">
        <v>34.68271334792122</v>
      </c>
      <c r="F32" s="174">
        <f>+E32/D32</f>
        <v>0.6918955086750613</v>
      </c>
      <c r="G32" s="174" t="s">
        <v>121</v>
      </c>
    </row>
    <row r="33" spans="1:5" ht="12.75" customHeight="1">
      <c r="A33" s="44"/>
      <c r="B33" s="15" t="s">
        <v>48</v>
      </c>
      <c r="C33" s="10"/>
      <c r="D33" s="132">
        <v>1.2709710218607015</v>
      </c>
      <c r="E33" s="132">
        <v>0.9846827133479212</v>
      </c>
    </row>
    <row r="34" spans="1:7" ht="12.75" customHeight="1">
      <c r="A34" s="44"/>
      <c r="B34" s="17" t="s">
        <v>46</v>
      </c>
      <c r="C34" s="167"/>
      <c r="D34" s="134">
        <v>4.677173360447382</v>
      </c>
      <c r="E34" s="134">
        <v>4.595185995623632</v>
      </c>
      <c r="F34" s="185"/>
      <c r="G34" s="185"/>
    </row>
    <row r="35" spans="1:7" ht="12.75" customHeight="1">
      <c r="A35" s="44"/>
      <c r="B35" s="201" t="s">
        <v>155</v>
      </c>
      <c r="C35" s="156"/>
      <c r="D35" s="138">
        <v>7.260556127703398</v>
      </c>
      <c r="E35" s="138">
        <v>8.632286995515695</v>
      </c>
      <c r="F35" s="178">
        <f>+E35/D35</f>
        <v>1.1889291734249277</v>
      </c>
      <c r="G35" s="193" t="s">
        <v>128</v>
      </c>
    </row>
    <row r="36" spans="1:7" ht="12.75" customHeight="1">
      <c r="A36" s="44"/>
      <c r="B36" s="7" t="s">
        <v>150</v>
      </c>
      <c r="C36" s="39"/>
      <c r="D36" s="134">
        <v>75.9023894255211</v>
      </c>
      <c r="E36" s="134">
        <v>64.66083150984683</v>
      </c>
      <c r="F36" s="174">
        <f>+E36/D36</f>
        <v>0.8518945450761468</v>
      </c>
      <c r="G36" s="186" t="s">
        <v>129</v>
      </c>
    </row>
    <row r="37" spans="1:7" ht="12.75" customHeight="1">
      <c r="A37" s="44"/>
      <c r="B37" s="326" t="s">
        <v>156</v>
      </c>
      <c r="C37" s="326"/>
      <c r="D37" s="326"/>
      <c r="E37" s="326"/>
      <c r="F37" s="326"/>
      <c r="G37" s="326"/>
    </row>
    <row r="38" spans="1:7" ht="12.75">
      <c r="A38" s="44"/>
      <c r="B38" s="327"/>
      <c r="C38" s="327"/>
      <c r="D38" s="327"/>
      <c r="E38" s="327"/>
      <c r="F38" s="327"/>
      <c r="G38" s="327"/>
    </row>
    <row r="39" spans="1:9" ht="12.75" customHeight="1">
      <c r="A39" s="44"/>
      <c r="B39" s="327"/>
      <c r="C39" s="327"/>
      <c r="D39" s="327"/>
      <c r="E39" s="327"/>
      <c r="F39" s="327"/>
      <c r="G39" s="327"/>
      <c r="H39"/>
      <c r="I39"/>
    </row>
    <row r="40" spans="2:7" ht="12.75">
      <c r="B40" s="327"/>
      <c r="C40" s="327"/>
      <c r="D40" s="327"/>
      <c r="E40" s="327"/>
      <c r="F40" s="327"/>
      <c r="G40" s="327"/>
    </row>
  </sheetData>
  <mergeCells count="4">
    <mergeCell ref="F5:G5"/>
    <mergeCell ref="D5:E5"/>
    <mergeCell ref="B37:G40"/>
    <mergeCell ref="B2:G3"/>
  </mergeCells>
  <hyperlinks>
    <hyperlink ref="B4" location="ÍNDICE!A1" display="Índice"/>
    <hyperlink ref="C4" location="CIC!A1" display="Cardiopatía Isquémica Crónica"/>
  </hyperlinks>
  <printOptions/>
  <pageMargins left="0.75" right="0.75" top="1" bottom="1" header="0" footer="0"/>
  <pageSetup horizontalDpi="200" verticalDpi="200" orientation="landscape" paperSize="9" r:id="rId1"/>
</worksheet>
</file>

<file path=xl/worksheets/sheet13.xml><?xml version="1.0" encoding="utf-8"?>
<worksheet xmlns="http://schemas.openxmlformats.org/spreadsheetml/2006/main" xmlns:r="http://schemas.openxmlformats.org/officeDocument/2006/relationships">
  <dimension ref="A1:S82"/>
  <sheetViews>
    <sheetView showGridLines="0" showRowColHeaders="0" workbookViewId="0" topLeftCell="A1">
      <selection activeCell="B4" sqref="B4"/>
    </sheetView>
  </sheetViews>
  <sheetFormatPr defaultColWidth="11.421875" defaultRowHeight="12.75"/>
  <cols>
    <col min="1" max="1" width="5.7109375" style="45" customWidth="1"/>
    <col min="2" max="2" width="21.28125" style="45" customWidth="1"/>
    <col min="3" max="3" width="14.421875" style="45" customWidth="1"/>
    <col min="4" max="16" width="8.7109375" style="45" customWidth="1"/>
    <col min="17" max="18" width="6.7109375" style="45" customWidth="1"/>
    <col min="19" max="16384" width="11.421875" style="45" customWidth="1"/>
  </cols>
  <sheetData>
    <row r="1" spans="1:15" ht="12.75">
      <c r="A1" s="44"/>
      <c r="B1" s="115"/>
      <c r="C1" s="44"/>
      <c r="D1" s="44"/>
      <c r="E1" s="44"/>
      <c r="F1" s="44"/>
      <c r="G1" s="44"/>
      <c r="H1" s="44"/>
      <c r="I1" s="44"/>
      <c r="J1" s="44"/>
      <c r="K1" s="44"/>
      <c r="L1" s="44"/>
      <c r="M1" s="44"/>
      <c r="N1" s="44"/>
      <c r="O1" s="44"/>
    </row>
    <row r="2" spans="1:16" ht="12.75" customHeight="1">
      <c r="A2" s="44"/>
      <c r="B2" s="320" t="s">
        <v>221</v>
      </c>
      <c r="C2" s="320"/>
      <c r="D2" s="320"/>
      <c r="E2" s="320"/>
      <c r="F2" s="320"/>
      <c r="G2" s="320"/>
      <c r="H2" s="320"/>
      <c r="I2" s="320"/>
      <c r="J2" s="320"/>
      <c r="K2" s="320"/>
      <c r="L2" s="320"/>
      <c r="M2" s="320"/>
      <c r="N2" s="320"/>
      <c r="O2" s="320"/>
      <c r="P2" s="320"/>
    </row>
    <row r="3" spans="1:16" ht="17.25" customHeight="1">
      <c r="A3" s="44"/>
      <c r="B3" s="320"/>
      <c r="C3" s="320"/>
      <c r="D3" s="320"/>
      <c r="E3" s="320"/>
      <c r="F3" s="320"/>
      <c r="G3" s="320"/>
      <c r="H3" s="320"/>
      <c r="I3" s="320"/>
      <c r="J3" s="320"/>
      <c r="K3" s="320"/>
      <c r="L3" s="320"/>
      <c r="M3" s="320"/>
      <c r="N3" s="320"/>
      <c r="O3" s="320"/>
      <c r="P3" s="320"/>
    </row>
    <row r="4" spans="1:14" ht="14.25" customHeight="1">
      <c r="A4" s="10"/>
      <c r="B4" s="116" t="s">
        <v>17</v>
      </c>
      <c r="C4" s="298" t="s">
        <v>144</v>
      </c>
      <c r="D4" s="298"/>
      <c r="E4" s="47"/>
      <c r="F4" s="47"/>
      <c r="G4" s="47"/>
      <c r="H4" s="47"/>
      <c r="I4" s="47"/>
      <c r="J4" s="47"/>
      <c r="K4" s="47"/>
      <c r="L4" s="47"/>
      <c r="M4" s="47"/>
      <c r="N4" s="47"/>
    </row>
    <row r="5" spans="1:16" ht="14.25" customHeight="1">
      <c r="A5" s="44"/>
      <c r="B5" s="40"/>
      <c r="C5" s="20"/>
      <c r="D5" s="323" t="s">
        <v>16</v>
      </c>
      <c r="E5" s="323"/>
      <c r="F5" s="323"/>
      <c r="G5" s="323"/>
      <c r="H5" s="323"/>
      <c r="I5" s="323"/>
      <c r="J5" s="323"/>
      <c r="K5" s="323"/>
      <c r="L5" s="323"/>
      <c r="M5" s="323"/>
      <c r="N5" s="323"/>
      <c r="O5" s="323"/>
      <c r="P5" s="323"/>
    </row>
    <row r="6" spans="1:16" ht="12.75" customHeight="1">
      <c r="A6" s="44"/>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9" s="78" customFormat="1" ht="12.75" customHeight="1">
      <c r="A7" s="10"/>
      <c r="B7" s="8" t="s">
        <v>9</v>
      </c>
      <c r="C7" s="26"/>
      <c r="D7" s="27">
        <v>427</v>
      </c>
      <c r="E7" s="27">
        <v>480</v>
      </c>
      <c r="F7" s="27">
        <v>443</v>
      </c>
      <c r="G7" s="27">
        <v>482</v>
      </c>
      <c r="H7" s="27">
        <v>563</v>
      </c>
      <c r="I7" s="70">
        <v>526</v>
      </c>
      <c r="J7" s="28">
        <v>605</v>
      </c>
      <c r="K7" s="28">
        <v>621</v>
      </c>
      <c r="L7" s="28">
        <v>531</v>
      </c>
      <c r="M7" s="28">
        <v>547</v>
      </c>
      <c r="N7" s="28">
        <v>542</v>
      </c>
      <c r="O7" s="28">
        <v>525</v>
      </c>
      <c r="P7" s="28">
        <v>577</v>
      </c>
      <c r="Q7" s="81"/>
      <c r="R7" s="81"/>
      <c r="S7" s="81"/>
    </row>
    <row r="8" spans="1:19" s="78" customFormat="1" ht="12.75" customHeight="1">
      <c r="A8" s="10"/>
      <c r="B8" s="69" t="s">
        <v>23</v>
      </c>
      <c r="C8" s="42"/>
      <c r="D8" s="70"/>
      <c r="E8" s="70"/>
      <c r="F8" s="70"/>
      <c r="G8" s="70"/>
      <c r="H8" s="70"/>
      <c r="I8" s="70"/>
      <c r="J8" s="71"/>
      <c r="K8" s="71"/>
      <c r="L8" s="71"/>
      <c r="M8" s="71"/>
      <c r="N8" s="71"/>
      <c r="O8" s="71"/>
      <c r="P8" s="71"/>
      <c r="Q8" s="81"/>
      <c r="R8" s="81"/>
      <c r="S8" s="81"/>
    </row>
    <row r="9" spans="1:19" s="78" customFormat="1" ht="12.75" customHeight="1">
      <c r="A9" s="10"/>
      <c r="B9" s="74" t="s">
        <v>71</v>
      </c>
      <c r="C9" s="42"/>
      <c r="D9" s="84">
        <v>6.0889929742388755</v>
      </c>
      <c r="E9" s="84">
        <v>3.9583333333333335</v>
      </c>
      <c r="F9" s="84">
        <v>4.514672686230249</v>
      </c>
      <c r="G9" s="84">
        <v>3.112033195020747</v>
      </c>
      <c r="H9" s="84">
        <v>5.683836589698046</v>
      </c>
      <c r="I9" s="84">
        <v>3.4220532319391634</v>
      </c>
      <c r="J9" s="85">
        <v>4.297520661157025</v>
      </c>
      <c r="K9" s="85">
        <v>4.186795491143317</v>
      </c>
      <c r="L9" s="85">
        <v>3.0131826741996233</v>
      </c>
      <c r="M9" s="85">
        <v>3.1078610603290677</v>
      </c>
      <c r="N9" s="85">
        <v>2.5830258302583027</v>
      </c>
      <c r="O9" s="85">
        <v>4.4</v>
      </c>
      <c r="P9" s="85">
        <v>3.5</v>
      </c>
      <c r="Q9" s="81"/>
      <c r="R9" s="81"/>
      <c r="S9" s="81"/>
    </row>
    <row r="10" spans="1:19" s="78" customFormat="1" ht="12.75" customHeight="1">
      <c r="A10" s="10"/>
      <c r="B10" s="74" t="s">
        <v>72</v>
      </c>
      <c r="C10" s="42"/>
      <c r="D10" s="84">
        <v>9.601873536299765</v>
      </c>
      <c r="E10" s="84">
        <v>7.083333333333333</v>
      </c>
      <c r="F10" s="84">
        <v>4.966139954853273</v>
      </c>
      <c r="G10" s="84">
        <v>5.394190871369295</v>
      </c>
      <c r="H10" s="84">
        <v>8.52575488454707</v>
      </c>
      <c r="I10" s="84">
        <v>14.258555133079849</v>
      </c>
      <c r="J10" s="85">
        <v>10.909090909090908</v>
      </c>
      <c r="K10" s="85">
        <v>10.628019323671497</v>
      </c>
      <c r="L10" s="85">
        <v>8.097928436911488</v>
      </c>
      <c r="M10" s="85">
        <v>6.764168190127971</v>
      </c>
      <c r="N10" s="85">
        <v>10.70110701107011</v>
      </c>
      <c r="O10" s="85">
        <f>4.8+4.8</f>
        <v>9.6</v>
      </c>
      <c r="P10" s="85">
        <f>3.8+8.1</f>
        <v>11.899999999999999</v>
      </c>
      <c r="Q10" s="81"/>
      <c r="R10" s="81"/>
      <c r="S10" s="81"/>
    </row>
    <row r="11" spans="1:19" s="78" customFormat="1" ht="12.75" customHeight="1">
      <c r="A11" s="10"/>
      <c r="B11" s="74" t="s">
        <v>102</v>
      </c>
      <c r="C11" s="42"/>
      <c r="D11" s="84">
        <v>84.30913348946136</v>
      </c>
      <c r="E11" s="84">
        <v>88.95833333333333</v>
      </c>
      <c r="F11" s="84">
        <v>90.51918735891648</v>
      </c>
      <c r="G11" s="84">
        <v>91.49377593360995</v>
      </c>
      <c r="H11" s="84">
        <v>85.79040852575488</v>
      </c>
      <c r="I11" s="84">
        <v>82.31939163498099</v>
      </c>
      <c r="J11" s="85">
        <v>84.79338842975207</v>
      </c>
      <c r="K11" s="85">
        <v>85.18518518518519</v>
      </c>
      <c r="L11" s="85">
        <v>88.88888888888889</v>
      </c>
      <c r="M11" s="85">
        <v>90.12797074954297</v>
      </c>
      <c r="N11" s="85">
        <v>86.71586715867159</v>
      </c>
      <c r="O11" s="85">
        <f>100-O10-O9</f>
        <v>86</v>
      </c>
      <c r="P11" s="85">
        <f>100-P10-P9</f>
        <v>84.6</v>
      </c>
      <c r="Q11" s="81"/>
      <c r="R11" s="81"/>
      <c r="S11" s="81"/>
    </row>
    <row r="12" spans="1:19" s="79" customFormat="1" ht="12.75" customHeight="1">
      <c r="A12" s="18"/>
      <c r="B12" s="6" t="s">
        <v>15</v>
      </c>
      <c r="C12" s="11"/>
      <c r="D12" s="79">
        <v>34.8</v>
      </c>
      <c r="E12" s="29">
        <v>37.8182047383059</v>
      </c>
      <c r="F12" s="29">
        <v>34.21657936160977</v>
      </c>
      <c r="G12" s="29">
        <v>36.08346209589517</v>
      </c>
      <c r="H12" s="29">
        <v>41.08571370190308</v>
      </c>
      <c r="I12" s="29">
        <v>37.78418049632322</v>
      </c>
      <c r="J12" s="29">
        <v>42.42312474011454</v>
      </c>
      <c r="K12" s="30">
        <v>42.930619694162544</v>
      </c>
      <c r="L12" s="30">
        <v>36.3206311444966</v>
      </c>
      <c r="M12" s="30">
        <v>37.20913780237526</v>
      </c>
      <c r="N12" s="30">
        <v>36.75949456373194</v>
      </c>
      <c r="O12" s="30">
        <v>35.6645736656864</v>
      </c>
      <c r="P12" s="30">
        <v>39.336850243179455</v>
      </c>
      <c r="Q12" s="30"/>
      <c r="R12" s="30"/>
      <c r="S12" s="30"/>
    </row>
    <row r="13" spans="1:16" s="79" customFormat="1" ht="12.75" customHeight="1">
      <c r="A13" s="11"/>
      <c r="B13" s="6" t="s">
        <v>37</v>
      </c>
      <c r="C13" s="11"/>
      <c r="D13" s="31">
        <v>1.2318501170960188</v>
      </c>
      <c r="E13" s="31">
        <v>1.2375</v>
      </c>
      <c r="F13" s="31">
        <v>1.2776523702031604</v>
      </c>
      <c r="G13" s="31">
        <v>1.2883817427385893</v>
      </c>
      <c r="H13" s="31">
        <v>1.2238010657193605</v>
      </c>
      <c r="I13" s="31">
        <v>1.188212927756654</v>
      </c>
      <c r="J13" s="32">
        <v>1.2165289256198346</v>
      </c>
      <c r="K13" s="32">
        <v>1.2447665056360708</v>
      </c>
      <c r="L13" s="32">
        <v>1.2429378531073447</v>
      </c>
      <c r="M13" s="32">
        <v>1.193784277879342</v>
      </c>
      <c r="N13" s="32">
        <v>1.2527675276752768</v>
      </c>
      <c r="O13" s="32">
        <v>1.2</v>
      </c>
      <c r="P13" s="32">
        <v>1.2027729636048528</v>
      </c>
    </row>
    <row r="14" spans="1:16" s="79" customFormat="1" ht="12.75" customHeight="1">
      <c r="A14" s="11"/>
      <c r="B14" s="6" t="s">
        <v>2</v>
      </c>
      <c r="C14" s="11"/>
      <c r="D14" s="29">
        <v>74.23887587822014</v>
      </c>
      <c r="E14" s="29">
        <v>74.375</v>
      </c>
      <c r="F14" s="29">
        <v>75.16930022573364</v>
      </c>
      <c r="G14" s="29">
        <v>76.14107883817428</v>
      </c>
      <c r="H14" s="29">
        <v>76.3765541740675</v>
      </c>
      <c r="I14" s="29">
        <v>75.47528517110266</v>
      </c>
      <c r="J14" s="30">
        <v>73.71900826446281</v>
      </c>
      <c r="K14" s="30">
        <v>77.61674718196457</v>
      </c>
      <c r="L14" s="30">
        <v>75.51789077212806</v>
      </c>
      <c r="M14" s="30">
        <v>78.24497257769653</v>
      </c>
      <c r="N14" s="30">
        <v>79.15129151291512</v>
      </c>
      <c r="O14" s="30">
        <v>72.8</v>
      </c>
      <c r="P14" s="30">
        <v>76.4</v>
      </c>
    </row>
    <row r="15" spans="1:16" s="80" customFormat="1" ht="12.75" customHeight="1">
      <c r="A15" s="11"/>
      <c r="B15" s="6" t="s">
        <v>5</v>
      </c>
      <c r="C15" s="62"/>
      <c r="D15" s="63">
        <v>93.91100702576112</v>
      </c>
      <c r="E15" s="63">
        <v>93.125</v>
      </c>
      <c r="F15" s="63">
        <v>91.64785553047405</v>
      </c>
      <c r="G15" s="63">
        <v>93.15352697095436</v>
      </c>
      <c r="H15" s="63">
        <v>94.31616341030195</v>
      </c>
      <c r="I15" s="63">
        <v>92.77566539923954</v>
      </c>
      <c r="J15" s="72">
        <v>93.71900826446281</v>
      </c>
      <c r="K15" s="72">
        <v>93.39774557165862</v>
      </c>
      <c r="L15" s="72">
        <v>89.6421845574388</v>
      </c>
      <c r="M15" s="72">
        <v>91.0420475319927</v>
      </c>
      <c r="N15" s="72">
        <v>90.77490774907749</v>
      </c>
      <c r="O15" s="72">
        <v>89.1</v>
      </c>
      <c r="P15" s="72">
        <v>91.2</v>
      </c>
    </row>
    <row r="16" spans="1:16" s="79" customFormat="1" ht="12.75" customHeight="1">
      <c r="A16" s="62"/>
      <c r="B16" s="7" t="s">
        <v>8</v>
      </c>
      <c r="C16" s="33"/>
      <c r="D16" s="34">
        <v>64.21077283372367</v>
      </c>
      <c r="E16" s="34">
        <v>64.6333333333333</v>
      </c>
      <c r="F16" s="34">
        <v>65.43792325056432</v>
      </c>
      <c r="G16" s="34">
        <v>64.61203319502077</v>
      </c>
      <c r="H16" s="34">
        <v>64.80817051509761</v>
      </c>
      <c r="I16" s="34">
        <v>65.86501901140682</v>
      </c>
      <c r="J16" s="35">
        <v>65.22314049586785</v>
      </c>
      <c r="K16" s="35">
        <v>64.7745571658617</v>
      </c>
      <c r="L16" s="35">
        <v>66.3709981167609</v>
      </c>
      <c r="M16" s="35">
        <v>65.59232175502744</v>
      </c>
      <c r="N16" s="35">
        <v>64.88745387453878</v>
      </c>
      <c r="O16" s="35">
        <v>66.38</v>
      </c>
      <c r="P16" s="35">
        <v>66.19</v>
      </c>
    </row>
    <row r="17" spans="1:16" s="79" customFormat="1" ht="12.75" customHeight="1">
      <c r="A17" s="11"/>
      <c r="B17" s="8" t="s">
        <v>6</v>
      </c>
      <c r="C17" s="36"/>
      <c r="D17" s="37">
        <v>0</v>
      </c>
      <c r="E17" s="37">
        <v>0</v>
      </c>
      <c r="F17" s="37">
        <v>0</v>
      </c>
      <c r="G17" s="37">
        <v>0</v>
      </c>
      <c r="H17" s="37">
        <v>0</v>
      </c>
      <c r="I17" s="37">
        <v>0</v>
      </c>
      <c r="J17" s="37">
        <v>0</v>
      </c>
      <c r="K17" s="37">
        <v>0</v>
      </c>
      <c r="L17" s="37">
        <v>0</v>
      </c>
      <c r="M17" s="37">
        <v>0</v>
      </c>
      <c r="N17" s="37">
        <v>0</v>
      </c>
      <c r="O17" s="37">
        <v>0</v>
      </c>
      <c r="P17" s="37">
        <v>0</v>
      </c>
    </row>
    <row r="18" spans="1:16" s="79" customFormat="1" ht="12.75" customHeight="1">
      <c r="A18" s="11"/>
      <c r="B18" s="6" t="s">
        <v>1</v>
      </c>
      <c r="C18" s="11"/>
      <c r="D18" s="29">
        <v>4.955503512880554</v>
      </c>
      <c r="E18" s="29">
        <v>5.875</v>
      </c>
      <c r="F18" s="29">
        <v>5.47629796839729</v>
      </c>
      <c r="G18" s="29">
        <v>3.8941908713692954</v>
      </c>
      <c r="H18" s="29">
        <v>4.326820603907634</v>
      </c>
      <c r="I18" s="29">
        <v>3.63688212927757</v>
      </c>
      <c r="J18" s="30">
        <v>4.41322314049587</v>
      </c>
      <c r="K18" s="30">
        <v>4.117552334943643</v>
      </c>
      <c r="L18" s="30">
        <v>3.542372881355932</v>
      </c>
      <c r="M18" s="30">
        <v>4.051188299817184</v>
      </c>
      <c r="N18" s="30">
        <v>3.9464944649446565</v>
      </c>
      <c r="O18" s="30">
        <v>3.43</v>
      </c>
      <c r="P18" s="30">
        <v>3.3</v>
      </c>
    </row>
    <row r="19" spans="1:16" s="79" customFormat="1" ht="12.75" customHeight="1">
      <c r="A19" s="11"/>
      <c r="B19" s="6" t="s">
        <v>3</v>
      </c>
      <c r="C19" s="11"/>
      <c r="D19" s="29">
        <v>3.981264637002342</v>
      </c>
      <c r="E19" s="29">
        <v>4.375</v>
      </c>
      <c r="F19" s="29">
        <v>4.514672686230249</v>
      </c>
      <c r="G19" s="29">
        <v>2.074688796680498</v>
      </c>
      <c r="H19" s="29">
        <v>1.4209591474245116</v>
      </c>
      <c r="I19" s="34">
        <v>0.9505703422053232</v>
      </c>
      <c r="J19" s="30">
        <v>1.9834710743801653</v>
      </c>
      <c r="K19" s="30">
        <v>1.6103059581320451</v>
      </c>
      <c r="L19" s="30">
        <v>2.071563088512241</v>
      </c>
      <c r="M19" s="30">
        <v>2.9250457038391224</v>
      </c>
      <c r="N19" s="30">
        <v>2.5830258302583027</v>
      </c>
      <c r="O19" s="30">
        <v>2.5</v>
      </c>
      <c r="P19" s="30">
        <v>1.2</v>
      </c>
    </row>
    <row r="20" spans="1:16" s="79" customFormat="1" ht="12.75" customHeight="1">
      <c r="A20" s="11"/>
      <c r="B20" s="8" t="s">
        <v>39</v>
      </c>
      <c r="C20" s="36"/>
      <c r="D20" s="37">
        <v>59.95316159250586</v>
      </c>
      <c r="E20" s="37">
        <v>60</v>
      </c>
      <c r="F20" s="37">
        <v>83.52144469525959</v>
      </c>
      <c r="G20" s="37">
        <v>84.43983402489627</v>
      </c>
      <c r="H20" s="37">
        <v>83.65896980461812</v>
      </c>
      <c r="I20" s="29">
        <v>81.55893536121673</v>
      </c>
      <c r="J20" s="38">
        <v>84.13223140495867</v>
      </c>
      <c r="K20" s="38">
        <v>90.17713365539453</v>
      </c>
      <c r="L20" s="38">
        <v>89.83050847457628</v>
      </c>
      <c r="M20" s="38">
        <v>86.47166361974406</v>
      </c>
      <c r="N20" s="38">
        <v>85.42435424354244</v>
      </c>
      <c r="O20" s="38">
        <v>83.4</v>
      </c>
      <c r="P20" s="38">
        <v>86</v>
      </c>
    </row>
    <row r="21" spans="1:16" s="79" customFormat="1" ht="12.75" customHeight="1">
      <c r="A21" s="11"/>
      <c r="B21" s="6" t="s">
        <v>40</v>
      </c>
      <c r="C21" s="11"/>
      <c r="D21" s="29">
        <v>21.54566744730679</v>
      </c>
      <c r="E21" s="29">
        <v>23.125</v>
      </c>
      <c r="F21" s="29">
        <v>22.34762979683973</v>
      </c>
      <c r="G21" s="29">
        <v>18.87966804979253</v>
      </c>
      <c r="H21" s="29">
        <v>25.75488454706927</v>
      </c>
      <c r="I21" s="29">
        <v>28.897338403041825</v>
      </c>
      <c r="J21" s="30">
        <v>35.04132231404959</v>
      </c>
      <c r="K21" s="30">
        <v>33.65539452495974</v>
      </c>
      <c r="L21" s="30">
        <v>26.365348399246706</v>
      </c>
      <c r="M21" s="29">
        <v>30.16453382084095</v>
      </c>
      <c r="N21" s="29">
        <v>31.180811808118083</v>
      </c>
      <c r="O21" s="29">
        <v>26.9</v>
      </c>
      <c r="P21" s="29">
        <v>25.5</v>
      </c>
    </row>
    <row r="22" spans="1:16" s="79" customFormat="1" ht="12.75" customHeight="1">
      <c r="A22" s="11"/>
      <c r="B22" s="6" t="s">
        <v>7</v>
      </c>
      <c r="C22" s="11"/>
      <c r="D22" s="29">
        <v>0</v>
      </c>
      <c r="E22" s="29">
        <v>0</v>
      </c>
      <c r="F22" s="29">
        <v>0.22573363431151242</v>
      </c>
      <c r="G22" s="29">
        <v>0</v>
      </c>
      <c r="H22" s="29">
        <v>0.17761989342806395</v>
      </c>
      <c r="I22" s="29">
        <v>0</v>
      </c>
      <c r="J22" s="30">
        <v>0</v>
      </c>
      <c r="K22" s="30">
        <v>0</v>
      </c>
      <c r="L22" s="30">
        <v>0</v>
      </c>
      <c r="M22" s="29">
        <v>0</v>
      </c>
      <c r="N22" s="29">
        <v>0</v>
      </c>
      <c r="O22" s="29">
        <v>0.2</v>
      </c>
      <c r="P22" s="29">
        <v>0.2</v>
      </c>
    </row>
    <row r="23" spans="1:16" s="79" customFormat="1" ht="12.75" customHeight="1">
      <c r="A23" s="11"/>
      <c r="B23" s="6" t="s">
        <v>41</v>
      </c>
      <c r="C23" s="11"/>
      <c r="D23" s="29">
        <v>0.468384074941452</v>
      </c>
      <c r="E23" s="29">
        <v>0.625</v>
      </c>
      <c r="F23" s="29">
        <v>0.22573363431151242</v>
      </c>
      <c r="G23" s="29">
        <v>0.6224066390041494</v>
      </c>
      <c r="H23" s="29">
        <v>0.7104795737122558</v>
      </c>
      <c r="I23" s="29">
        <v>1.1406844106463878</v>
      </c>
      <c r="J23" s="30">
        <v>1.322314049586777</v>
      </c>
      <c r="K23" s="30">
        <v>1.4492753623188406</v>
      </c>
      <c r="L23" s="30">
        <v>1.8832391713747645</v>
      </c>
      <c r="M23" s="29">
        <v>2.1937842778793417</v>
      </c>
      <c r="N23" s="29">
        <v>1.6605166051660516</v>
      </c>
      <c r="O23" s="29">
        <v>1.1194029850746268</v>
      </c>
      <c r="P23" s="29">
        <v>0.3</v>
      </c>
    </row>
    <row r="24" spans="1:16" s="79" customFormat="1" ht="12.75" customHeight="1">
      <c r="A24" s="11"/>
      <c r="B24" s="7" t="s">
        <v>42</v>
      </c>
      <c r="C24" s="33"/>
      <c r="D24" s="34">
        <v>1.873536299765808</v>
      </c>
      <c r="E24" s="34">
        <v>1.4583333333333333</v>
      </c>
      <c r="F24" s="34">
        <v>6.54627539503386</v>
      </c>
      <c r="G24" s="34">
        <v>6.639004149377594</v>
      </c>
      <c r="H24" s="34">
        <v>6.039076376554174</v>
      </c>
      <c r="I24" s="34">
        <v>8.17490494296578</v>
      </c>
      <c r="J24" s="35">
        <v>2.644628099173554</v>
      </c>
      <c r="K24" s="35">
        <v>4.3478260869565215</v>
      </c>
      <c r="L24" s="35">
        <v>6.5913370998116765</v>
      </c>
      <c r="M24" s="34">
        <v>6.946983546617916</v>
      </c>
      <c r="N24" s="34">
        <v>6.826568265682657</v>
      </c>
      <c r="O24" s="34">
        <v>7.2</v>
      </c>
      <c r="P24" s="34">
        <v>6.1</v>
      </c>
    </row>
    <row r="25" spans="1:16" s="79" customFormat="1" ht="12.75" customHeight="1">
      <c r="A25" s="11"/>
      <c r="B25" s="8" t="s">
        <v>4</v>
      </c>
      <c r="C25" s="11"/>
      <c r="D25" s="29">
        <v>0</v>
      </c>
      <c r="E25" s="29">
        <v>0.4166666666666667</v>
      </c>
      <c r="F25" s="29">
        <v>0</v>
      </c>
      <c r="G25" s="29">
        <v>0</v>
      </c>
      <c r="H25" s="29">
        <v>0.17761989342806395</v>
      </c>
      <c r="I25" s="29">
        <v>0.38022813688212925</v>
      </c>
      <c r="J25" s="30">
        <v>0.8264462809917356</v>
      </c>
      <c r="K25" s="30">
        <v>0.322061191626409</v>
      </c>
      <c r="L25" s="30">
        <v>0.3766478342749529</v>
      </c>
      <c r="M25" s="29">
        <v>0</v>
      </c>
      <c r="N25" s="29">
        <v>1.2915129151291513</v>
      </c>
      <c r="O25" s="29">
        <v>1.3059701492537314</v>
      </c>
      <c r="P25" s="29">
        <v>1.4</v>
      </c>
    </row>
    <row r="26" spans="1:16" s="79" customFormat="1" ht="12.75" customHeight="1">
      <c r="A26" s="11"/>
      <c r="B26" s="14" t="s">
        <v>43</v>
      </c>
      <c r="C26" s="11"/>
      <c r="D26" s="29">
        <v>36.0655737704918</v>
      </c>
      <c r="E26" s="29">
        <v>36.666666666666664</v>
      </c>
      <c r="F26" s="29">
        <v>49.20993227990971</v>
      </c>
      <c r="G26" s="29">
        <v>52.904564315352694</v>
      </c>
      <c r="H26" s="29">
        <v>55.41740674955595</v>
      </c>
      <c r="I26" s="29">
        <v>60.26615969581749</v>
      </c>
      <c r="J26" s="30">
        <v>61.48760330578512</v>
      </c>
      <c r="K26" s="30">
        <v>66.18357487922705</v>
      </c>
      <c r="L26" s="30">
        <v>64.030131826742</v>
      </c>
      <c r="M26" s="29">
        <v>57.95246800731262</v>
      </c>
      <c r="N26" s="29">
        <v>65.86715867158672</v>
      </c>
      <c r="O26" s="29">
        <v>62.5</v>
      </c>
      <c r="P26" s="29">
        <v>64</v>
      </c>
    </row>
    <row r="27" spans="1:16" s="79" customFormat="1" ht="12.75" customHeight="1">
      <c r="A27" s="11"/>
      <c r="B27" s="15" t="s">
        <v>65</v>
      </c>
      <c r="C27" s="33"/>
      <c r="D27" s="34">
        <v>36.0655737704918</v>
      </c>
      <c r="E27" s="34">
        <v>36.875</v>
      </c>
      <c r="F27" s="34">
        <v>49.20993227990971</v>
      </c>
      <c r="G27" s="34">
        <v>52.904564315352694</v>
      </c>
      <c r="H27" s="34">
        <v>55.41740674955595</v>
      </c>
      <c r="I27" s="34">
        <v>60.26615969581749</v>
      </c>
      <c r="J27" s="35">
        <v>61.65289256198347</v>
      </c>
      <c r="K27" s="35">
        <v>66.34460547504025</v>
      </c>
      <c r="L27" s="35">
        <v>64.030131826742</v>
      </c>
      <c r="M27" s="34">
        <v>57.95246800731262</v>
      </c>
      <c r="N27" s="34">
        <v>66.05166051660517</v>
      </c>
      <c r="O27" s="34">
        <v>62.7</v>
      </c>
      <c r="P27" s="34">
        <v>64.6</v>
      </c>
    </row>
    <row r="28" spans="1:16" s="79" customFormat="1" ht="12.75" customHeight="1">
      <c r="A28" s="11"/>
      <c r="B28" s="16" t="s">
        <v>44</v>
      </c>
      <c r="C28" s="11"/>
      <c r="D28" s="29">
        <v>35.831381733021075</v>
      </c>
      <c r="E28" s="29">
        <v>36.666666666666664</v>
      </c>
      <c r="F28" s="29">
        <v>49.20993227990971</v>
      </c>
      <c r="G28" s="29">
        <v>52.904564315352694</v>
      </c>
      <c r="H28" s="29">
        <v>55.41740674955595</v>
      </c>
      <c r="I28" s="29">
        <v>60.07604562737642</v>
      </c>
      <c r="J28" s="30">
        <v>56.36363636363637</v>
      </c>
      <c r="K28" s="30">
        <v>62.31884057971015</v>
      </c>
      <c r="L28" s="30">
        <v>59.887005649717516</v>
      </c>
      <c r="M28" s="29">
        <v>54.6617915904936</v>
      </c>
      <c r="N28" s="29">
        <v>61.07011070110701</v>
      </c>
      <c r="O28" s="29">
        <v>57.7</v>
      </c>
      <c r="P28" s="29">
        <v>60.1</v>
      </c>
    </row>
    <row r="29" spans="1:16" s="79" customFormat="1" ht="12.75" customHeight="1">
      <c r="A29" s="11"/>
      <c r="B29" s="6" t="s">
        <v>158</v>
      </c>
      <c r="C29" s="11"/>
      <c r="D29" s="29">
        <v>100</v>
      </c>
      <c r="E29" s="29">
        <v>100</v>
      </c>
      <c r="F29" s="29">
        <v>94.03669724770641</v>
      </c>
      <c r="G29" s="29">
        <v>99.2156862745098</v>
      </c>
      <c r="H29" s="29">
        <v>93.26923076923077</v>
      </c>
      <c r="I29" s="29">
        <v>80.69620253164558</v>
      </c>
      <c r="J29" s="30">
        <v>49.56011730205278</v>
      </c>
      <c r="K29" s="30">
        <v>46.51162790697674</v>
      </c>
      <c r="L29" s="30">
        <v>35.849056603773576</v>
      </c>
      <c r="M29" s="29">
        <v>33.11036789297659</v>
      </c>
      <c r="N29" s="29">
        <v>32.3262839879154</v>
      </c>
      <c r="O29" s="29">
        <v>30.363036303630363</v>
      </c>
      <c r="P29" s="29">
        <v>18.73198847262248</v>
      </c>
    </row>
    <row r="30" spans="1:16" s="79" customFormat="1" ht="12.75" customHeight="1">
      <c r="A30" s="11"/>
      <c r="B30" s="7" t="s">
        <v>159</v>
      </c>
      <c r="C30" s="33"/>
      <c r="D30" s="34">
        <v>0</v>
      </c>
      <c r="E30" s="34">
        <v>0</v>
      </c>
      <c r="F30" s="34">
        <v>6.422018348623853</v>
      </c>
      <c r="G30" s="34">
        <v>0.7843137254901962</v>
      </c>
      <c r="H30" s="34">
        <v>8.012820512820513</v>
      </c>
      <c r="I30" s="34">
        <v>25.632911392405063</v>
      </c>
      <c r="J30" s="35">
        <v>61.29032258064516</v>
      </c>
      <c r="K30" s="35">
        <v>64.8578811369509</v>
      </c>
      <c r="L30" s="35">
        <v>73.89937106918238</v>
      </c>
      <c r="M30" s="34">
        <v>72.24080267558529</v>
      </c>
      <c r="N30" s="34">
        <v>76.13293051359517</v>
      </c>
      <c r="O30" s="34">
        <v>72.93729372937294</v>
      </c>
      <c r="P30" s="34">
        <v>84.14985590778097</v>
      </c>
    </row>
    <row r="31" spans="1:16" s="79" customFormat="1" ht="12.75" customHeight="1">
      <c r="A31" s="11"/>
      <c r="B31" s="6" t="s">
        <v>47</v>
      </c>
      <c r="C31" s="11"/>
      <c r="D31" s="29">
        <v>13.583138173302109</v>
      </c>
      <c r="E31" s="29">
        <v>15.208333333333334</v>
      </c>
      <c r="F31" s="29">
        <v>10.835214446952596</v>
      </c>
      <c r="G31" s="29">
        <v>9.54356846473029</v>
      </c>
      <c r="H31" s="29">
        <v>9.769094138543517</v>
      </c>
      <c r="I31" s="29">
        <v>9.695817490494296</v>
      </c>
      <c r="J31" s="30">
        <v>10.082644628099173</v>
      </c>
      <c r="K31" s="30">
        <v>6.280193236714976</v>
      </c>
      <c r="L31" s="30">
        <v>5.649717514124294</v>
      </c>
      <c r="M31" s="29">
        <v>9.506398537477148</v>
      </c>
      <c r="N31" s="29">
        <v>9.77859778597786</v>
      </c>
      <c r="O31" s="29">
        <v>8.4</v>
      </c>
      <c r="P31" s="29">
        <v>8.3</v>
      </c>
    </row>
    <row r="32" spans="1:16" s="79" customFormat="1" ht="12.75" customHeight="1">
      <c r="A32" s="11"/>
      <c r="B32" s="64" t="s">
        <v>45</v>
      </c>
      <c r="C32" s="65"/>
      <c r="D32" s="66">
        <v>49.18032786885246</v>
      </c>
      <c r="E32" s="66">
        <v>50.833333333333336</v>
      </c>
      <c r="F32" s="66">
        <v>59.81941309255079</v>
      </c>
      <c r="G32" s="66">
        <v>62.03319502074689</v>
      </c>
      <c r="H32" s="66">
        <v>64.83126110124334</v>
      </c>
      <c r="I32" s="73">
        <v>69.77186311787072</v>
      </c>
      <c r="J32" s="73">
        <v>71.40495867768595</v>
      </c>
      <c r="K32" s="73">
        <v>72.30273752012883</v>
      </c>
      <c r="L32" s="73">
        <v>69.49152542372882</v>
      </c>
      <c r="M32" s="66">
        <v>66.91042047531992</v>
      </c>
      <c r="N32" s="66">
        <v>75.46125461254613</v>
      </c>
      <c r="O32" s="66">
        <v>71</v>
      </c>
      <c r="P32" s="66">
        <v>72.6</v>
      </c>
    </row>
    <row r="33" spans="1:16" s="79" customFormat="1" ht="12.75" customHeight="1">
      <c r="A33" s="11"/>
      <c r="B33" s="15" t="s">
        <v>48</v>
      </c>
      <c r="C33" s="11"/>
      <c r="D33" s="29">
        <v>0.702576112412178</v>
      </c>
      <c r="E33" s="29">
        <v>1.875</v>
      </c>
      <c r="F33" s="29">
        <v>0.9029345372460497</v>
      </c>
      <c r="G33" s="29">
        <v>1.4522821576763485</v>
      </c>
      <c r="H33" s="29">
        <v>0</v>
      </c>
      <c r="I33" s="29">
        <v>1.7110266159695817</v>
      </c>
      <c r="J33" s="38">
        <v>0.8264462809917356</v>
      </c>
      <c r="K33" s="30">
        <v>0.966183574879227</v>
      </c>
      <c r="L33" s="30">
        <v>0</v>
      </c>
      <c r="M33" s="29">
        <v>1.8281535648994516</v>
      </c>
      <c r="N33" s="29">
        <v>1.2915129151291513</v>
      </c>
      <c r="O33" s="29">
        <v>1.3</v>
      </c>
      <c r="P33" s="29">
        <v>0.3</v>
      </c>
    </row>
    <row r="34" spans="1:16" s="79" customFormat="1" ht="12.75" customHeight="1">
      <c r="A34" s="11"/>
      <c r="B34" s="17" t="s">
        <v>49</v>
      </c>
      <c r="C34" s="33"/>
      <c r="D34" s="34">
        <v>7.494145199063232</v>
      </c>
      <c r="E34" s="34">
        <v>13.333333333333334</v>
      </c>
      <c r="F34" s="34">
        <v>10.835214446952596</v>
      </c>
      <c r="G34" s="34">
        <v>8.71369294605809</v>
      </c>
      <c r="H34" s="34">
        <v>4.440497335701599</v>
      </c>
      <c r="I34" s="34">
        <v>8.55513307984791</v>
      </c>
      <c r="J34" s="35">
        <v>7.43801652892562</v>
      </c>
      <c r="K34" s="35">
        <v>6.119162640901771</v>
      </c>
      <c r="L34" s="35">
        <v>5.649717514124294</v>
      </c>
      <c r="M34" s="34">
        <v>9.506398537477148</v>
      </c>
      <c r="N34" s="34">
        <v>8.487084870848708</v>
      </c>
      <c r="O34" s="34">
        <v>7</v>
      </c>
      <c r="P34" s="34">
        <v>6.4</v>
      </c>
    </row>
    <row r="35" spans="1:16" s="79" customFormat="1" ht="12.75" customHeight="1">
      <c r="A35" s="11"/>
      <c r="B35" s="6" t="s">
        <v>152</v>
      </c>
      <c r="C35" s="11"/>
      <c r="D35" s="29">
        <v>7.560975609756097</v>
      </c>
      <c r="E35" s="29">
        <v>9.368191721132897</v>
      </c>
      <c r="F35" s="29">
        <v>5.91016548463357</v>
      </c>
      <c r="G35" s="29">
        <v>6.567796610169491</v>
      </c>
      <c r="H35" s="29">
        <v>5.585585585585585</v>
      </c>
      <c r="I35" s="29">
        <v>9.404990403071018</v>
      </c>
      <c r="J35" s="30">
        <v>5.733558178752108</v>
      </c>
      <c r="K35" s="30">
        <v>5.8919803600654665</v>
      </c>
      <c r="L35" s="30">
        <v>3.8461538461538463</v>
      </c>
      <c r="M35" s="30">
        <v>4.708097928436912</v>
      </c>
      <c r="N35" s="30">
        <v>3.409090909090909</v>
      </c>
      <c r="O35" s="30">
        <v>3.3</v>
      </c>
      <c r="P35" s="30">
        <v>3.3</v>
      </c>
    </row>
    <row r="36" spans="1:16" s="79" customFormat="1" ht="12.75" customHeight="1">
      <c r="A36" s="11"/>
      <c r="B36" s="7" t="s">
        <v>153</v>
      </c>
      <c r="C36" s="33"/>
      <c r="D36" s="34">
        <v>3.658536585365854</v>
      </c>
      <c r="E36" s="34">
        <v>1.7429193899782136</v>
      </c>
      <c r="F36" s="34">
        <v>4.964539007092198</v>
      </c>
      <c r="G36" s="34">
        <v>5.084745762711864</v>
      </c>
      <c r="H36" s="34">
        <v>4.864864864864865</v>
      </c>
      <c r="I36" s="34">
        <v>3.2629558541266794</v>
      </c>
      <c r="J36" s="35">
        <v>3.87858347386172</v>
      </c>
      <c r="K36" s="35">
        <v>4.909983633387888</v>
      </c>
      <c r="L36" s="35">
        <v>5.769230769230769</v>
      </c>
      <c r="M36" s="35">
        <v>4.708097928436912</v>
      </c>
      <c r="N36" s="35">
        <v>5.113636363636363</v>
      </c>
      <c r="O36" s="35">
        <v>3.875968992248062</v>
      </c>
      <c r="P36" s="35">
        <v>4.41696113074205</v>
      </c>
    </row>
    <row r="37" spans="1:16" s="79" customFormat="1" ht="12.75" customHeight="1">
      <c r="A37" s="11"/>
      <c r="B37" s="7" t="s">
        <v>150</v>
      </c>
      <c r="C37" s="39"/>
      <c r="D37" s="132">
        <v>77.98594847775176</v>
      </c>
      <c r="E37" s="132">
        <v>78.33333333333333</v>
      </c>
      <c r="F37" s="132">
        <v>85.55304740406321</v>
      </c>
      <c r="G37" s="132">
        <v>91.28630705394191</v>
      </c>
      <c r="H37" s="132">
        <v>89.34280639431617</v>
      </c>
      <c r="I37" s="137">
        <v>94.10646387832699</v>
      </c>
      <c r="J37" s="133">
        <v>94.0495867768595</v>
      </c>
      <c r="K37" s="133">
        <v>94.36392914653784</v>
      </c>
      <c r="L37" s="133">
        <v>93.40866290018832</v>
      </c>
      <c r="M37" s="132">
        <v>93.96709323583181</v>
      </c>
      <c r="N37" s="132">
        <v>93.17343173431735</v>
      </c>
      <c r="O37" s="137">
        <v>92.6</v>
      </c>
      <c r="P37" s="137">
        <v>95</v>
      </c>
    </row>
    <row r="38" spans="1:16" ht="12.75" customHeight="1">
      <c r="A38" s="44"/>
      <c r="B38" s="321" t="s">
        <v>154</v>
      </c>
      <c r="C38" s="321"/>
      <c r="D38" s="321"/>
      <c r="E38" s="321"/>
      <c r="F38" s="321"/>
      <c r="G38" s="321"/>
      <c r="H38" s="321"/>
      <c r="I38" s="321"/>
      <c r="J38" s="321"/>
      <c r="K38" s="321"/>
      <c r="L38" s="321"/>
      <c r="M38" s="321"/>
      <c r="N38" s="321"/>
      <c r="O38" s="321"/>
      <c r="P38" s="321"/>
    </row>
    <row r="39" spans="1:16" ht="12.75" customHeight="1">
      <c r="A39" s="44"/>
      <c r="B39" s="322"/>
      <c r="C39" s="322"/>
      <c r="D39" s="322"/>
      <c r="E39" s="322"/>
      <c r="F39" s="322"/>
      <c r="G39" s="322"/>
      <c r="H39" s="322"/>
      <c r="I39" s="322"/>
      <c r="J39" s="322"/>
      <c r="K39" s="322"/>
      <c r="L39" s="322"/>
      <c r="M39" s="322"/>
      <c r="N39" s="322"/>
      <c r="O39" s="322"/>
      <c r="P39" s="322"/>
    </row>
    <row r="40" spans="2:16" ht="12.75" customHeight="1">
      <c r="B40" s="322"/>
      <c r="C40" s="322"/>
      <c r="D40" s="322"/>
      <c r="E40" s="322"/>
      <c r="F40" s="322"/>
      <c r="G40" s="322"/>
      <c r="H40" s="322"/>
      <c r="I40" s="322"/>
      <c r="J40" s="322"/>
      <c r="K40" s="322"/>
      <c r="L40" s="322"/>
      <c r="M40" s="322"/>
      <c r="N40" s="322"/>
      <c r="O40" s="322"/>
      <c r="P40" s="322"/>
    </row>
    <row r="41" spans="1:16" ht="12.75">
      <c r="A41" s="59"/>
      <c r="O41" s="295"/>
      <c r="P41" s="295"/>
    </row>
    <row r="42" spans="2:14" ht="12.75" customHeight="1">
      <c r="B42"/>
      <c r="C42"/>
      <c r="D42"/>
      <c r="E42"/>
      <c r="F42"/>
      <c r="G42"/>
      <c r="H42"/>
      <c r="I42"/>
      <c r="J42"/>
      <c r="K42"/>
      <c r="L42"/>
      <c r="M42"/>
      <c r="N42"/>
    </row>
    <row r="43" spans="2:14" ht="12.75" customHeight="1">
      <c r="B43"/>
      <c r="C43"/>
      <c r="D43"/>
      <c r="E43"/>
      <c r="F43"/>
      <c r="G43"/>
      <c r="H43"/>
      <c r="I43"/>
      <c r="J43"/>
      <c r="K43"/>
      <c r="L43"/>
      <c r="M43"/>
      <c r="N43"/>
    </row>
    <row r="48" spans="3:13" ht="12.75">
      <c r="C48" s="81"/>
      <c r="D48" s="81"/>
      <c r="E48" s="81"/>
      <c r="F48" s="81"/>
      <c r="G48" s="81"/>
      <c r="H48" s="81"/>
      <c r="I48" s="81"/>
      <c r="J48" s="81"/>
      <c r="K48" s="81"/>
      <c r="L48" s="81"/>
      <c r="M48" s="81"/>
    </row>
    <row r="49" spans="10:11" ht="12.75">
      <c r="J49" s="81"/>
      <c r="K49" s="81"/>
    </row>
    <row r="50" spans="10:11" ht="12.75">
      <c r="J50" s="81"/>
      <c r="K50" s="81"/>
    </row>
    <row r="51" spans="10:11" ht="12.75">
      <c r="J51" s="81"/>
      <c r="K51" s="81"/>
    </row>
    <row r="52" spans="10:11" ht="12.75">
      <c r="J52" s="81"/>
      <c r="K52" s="81"/>
    </row>
    <row r="53" spans="10:11" ht="12.75">
      <c r="J53" s="81"/>
      <c r="K53" s="81"/>
    </row>
    <row r="57" spans="3:13" ht="12.75">
      <c r="C57" s="81"/>
      <c r="D57" s="81"/>
      <c r="E57" s="81"/>
      <c r="F57" s="81"/>
      <c r="G57" s="81"/>
      <c r="H57" s="81"/>
      <c r="I57" s="81"/>
      <c r="J57" s="81"/>
      <c r="K57" s="81"/>
      <c r="L57" s="81"/>
      <c r="M57" s="81"/>
    </row>
    <row r="66" spans="10:11" ht="12.75">
      <c r="J66" s="81"/>
      <c r="K66" s="81"/>
    </row>
    <row r="81" ht="12.75">
      <c r="N81" s="278"/>
    </row>
    <row r="82" ht="12.75">
      <c r="N82" s="278"/>
    </row>
  </sheetData>
  <mergeCells count="4">
    <mergeCell ref="C4:D4"/>
    <mergeCell ref="D5:P5"/>
    <mergeCell ref="B2:P3"/>
    <mergeCell ref="B38:P40"/>
  </mergeCells>
  <hyperlinks>
    <hyperlink ref="B4" location="ÍNDICE!A1" display="Índice"/>
    <hyperlink ref="C4:D4" location="IPS!A1" display="Distribución por género"/>
  </hyperlinks>
  <printOptions/>
  <pageMargins left="0.75" right="0.75" top="1" bottom="1" header="0" footer="0"/>
  <pageSetup horizontalDpi="200" verticalDpi="200" orientation="landscape" paperSize="9" r:id="rId1"/>
</worksheet>
</file>

<file path=xl/worksheets/sheet14.xml><?xml version="1.0" encoding="utf-8"?>
<worksheet xmlns="http://schemas.openxmlformats.org/spreadsheetml/2006/main" xmlns:r="http://schemas.openxmlformats.org/officeDocument/2006/relationships">
  <dimension ref="A1:N57"/>
  <sheetViews>
    <sheetView showGridLines="0" showRowColHeaders="0" workbookViewId="0" topLeftCell="A1">
      <selection activeCell="B11" sqref="B11:C11"/>
    </sheetView>
  </sheetViews>
  <sheetFormatPr defaultColWidth="11.421875" defaultRowHeight="12.75"/>
  <cols>
    <col min="1" max="1" width="5.7109375" style="45" customWidth="1"/>
    <col min="2" max="2" width="34.28125" style="45" customWidth="1"/>
    <col min="3" max="3" width="14.421875" style="45" customWidth="1"/>
    <col min="4" max="5" width="8.7109375" style="45" customWidth="1"/>
    <col min="6" max="6" width="12.7109375" style="161" customWidth="1"/>
    <col min="7" max="7" width="21.28125" style="161" customWidth="1"/>
    <col min="8" max="16384" width="11.421875" style="45" customWidth="1"/>
  </cols>
  <sheetData>
    <row r="1" spans="1:5" ht="12.75">
      <c r="A1" s="44"/>
      <c r="B1" s="115"/>
      <c r="C1" s="44"/>
      <c r="D1" s="44"/>
      <c r="E1" s="44"/>
    </row>
    <row r="2" spans="1:10" ht="12.75" customHeight="1">
      <c r="A2" s="44"/>
      <c r="B2" s="329" t="s">
        <v>197</v>
      </c>
      <c r="C2" s="320"/>
      <c r="D2" s="320"/>
      <c r="E2" s="320"/>
      <c r="F2" s="320"/>
      <c r="G2" s="320"/>
      <c r="H2" s="42"/>
      <c r="I2" s="42"/>
      <c r="J2" s="42"/>
    </row>
    <row r="3" spans="1:10" ht="26.25" customHeight="1">
      <c r="A3" s="44"/>
      <c r="B3" s="320"/>
      <c r="C3" s="320"/>
      <c r="D3" s="320"/>
      <c r="E3" s="320"/>
      <c r="F3" s="320"/>
      <c r="G3" s="320"/>
      <c r="H3" s="42"/>
      <c r="I3" s="42"/>
      <c r="J3" s="42"/>
    </row>
    <row r="4" spans="1:5" ht="14.25" customHeight="1">
      <c r="A4" s="10"/>
      <c r="B4" s="116" t="s">
        <v>17</v>
      </c>
      <c r="C4" s="160" t="s">
        <v>148</v>
      </c>
      <c r="D4" s="47"/>
      <c r="E4" s="47"/>
    </row>
    <row r="5" spans="1:7" ht="14.25" customHeight="1">
      <c r="A5" s="44"/>
      <c r="B5" s="40"/>
      <c r="C5" s="20"/>
      <c r="D5" s="328" t="s">
        <v>103</v>
      </c>
      <c r="E5" s="328"/>
      <c r="F5" s="328" t="s">
        <v>107</v>
      </c>
      <c r="G5" s="328"/>
    </row>
    <row r="6" spans="1:7" ht="12.75" customHeight="1">
      <c r="A6" s="44"/>
      <c r="B6" s="41"/>
      <c r="C6" s="25"/>
      <c r="D6" s="86" t="s">
        <v>104</v>
      </c>
      <c r="E6" s="86" t="s">
        <v>105</v>
      </c>
      <c r="F6" s="142" t="s">
        <v>108</v>
      </c>
      <c r="G6" s="142" t="s">
        <v>111</v>
      </c>
    </row>
    <row r="7" spans="1:12" s="97" customFormat="1" ht="12.75" customHeight="1">
      <c r="A7" s="10"/>
      <c r="B7" s="8" t="s">
        <v>9</v>
      </c>
      <c r="C7" s="26"/>
      <c r="D7" s="88">
        <v>1260</v>
      </c>
      <c r="E7" s="88">
        <v>363</v>
      </c>
      <c r="F7" s="163"/>
      <c r="G7" s="163"/>
      <c r="H7" s="81"/>
      <c r="I7" s="81"/>
      <c r="J7" s="81"/>
      <c r="K7" s="81"/>
      <c r="L7" s="81"/>
    </row>
    <row r="8" spans="1:12" s="97" customFormat="1" ht="12.75" customHeight="1">
      <c r="A8" s="10"/>
      <c r="B8" s="69" t="s">
        <v>23</v>
      </c>
      <c r="C8" s="42"/>
      <c r="D8" s="164"/>
      <c r="E8" s="164"/>
      <c r="F8" s="165"/>
      <c r="G8" s="165"/>
      <c r="H8" s="81"/>
      <c r="I8" s="81"/>
      <c r="J8" s="81"/>
      <c r="K8" s="81"/>
      <c r="L8" s="81"/>
    </row>
    <row r="9" spans="1:12" s="97" customFormat="1" ht="12.75" customHeight="1">
      <c r="A9" s="10"/>
      <c r="B9" s="74" t="s">
        <v>71</v>
      </c>
      <c r="C9" s="42"/>
      <c r="D9" s="136">
        <v>2.2222222222222223</v>
      </c>
      <c r="E9" s="136">
        <v>4.958677685950414</v>
      </c>
      <c r="F9" s="166"/>
      <c r="G9" s="166"/>
      <c r="H9" s="81"/>
      <c r="I9" s="81"/>
      <c r="J9" s="81"/>
      <c r="K9" s="81"/>
      <c r="L9" s="81"/>
    </row>
    <row r="10" spans="1:12" s="97" customFormat="1" ht="12.75" customHeight="1">
      <c r="A10" s="10"/>
      <c r="B10" s="74" t="s">
        <v>72</v>
      </c>
      <c r="C10" s="42"/>
      <c r="D10" s="136">
        <v>7.777777777777778</v>
      </c>
      <c r="E10" s="136">
        <v>11.570247933884298</v>
      </c>
      <c r="F10" s="166"/>
      <c r="G10" s="166"/>
      <c r="H10" s="81"/>
      <c r="I10" s="81"/>
      <c r="J10" s="81"/>
      <c r="K10" s="81"/>
      <c r="L10" s="81"/>
    </row>
    <row r="11" spans="1:12" s="97" customFormat="1" ht="12.75" customHeight="1">
      <c r="A11" s="10"/>
      <c r="B11" s="74" t="s">
        <v>102</v>
      </c>
      <c r="C11" s="42"/>
      <c r="D11" s="136">
        <v>90</v>
      </c>
      <c r="E11" s="136">
        <v>83.47107438016529</v>
      </c>
      <c r="F11" s="166"/>
      <c r="G11" s="166"/>
      <c r="H11" s="81"/>
      <c r="I11" s="81"/>
      <c r="J11" s="81"/>
      <c r="K11" s="81"/>
      <c r="L11" s="81"/>
    </row>
    <row r="12" spans="1:12" s="97" customFormat="1" ht="12.75" customHeight="1">
      <c r="A12" s="10"/>
      <c r="B12" s="6" t="s">
        <v>15</v>
      </c>
      <c r="C12" s="10"/>
      <c r="D12" s="136">
        <v>56.681819306457456</v>
      </c>
      <c r="E12" s="136">
        <v>16.62421309768168</v>
      </c>
      <c r="F12" s="194">
        <f>+E12/D12</f>
        <v>0.29329004081186527</v>
      </c>
      <c r="G12" s="194" t="s">
        <v>137</v>
      </c>
      <c r="H12" s="132"/>
      <c r="I12" s="133"/>
      <c r="J12" s="133"/>
      <c r="K12" s="133"/>
      <c r="L12" s="133"/>
    </row>
    <row r="13" spans="1:7" s="97" customFormat="1" ht="12.75" customHeight="1">
      <c r="A13" s="10"/>
      <c r="B13" s="6" t="s">
        <v>37</v>
      </c>
      <c r="C13" s="10"/>
      <c r="D13" s="136">
        <v>1.2333333333333334</v>
      </c>
      <c r="E13" s="136">
        <v>1.209366391184573</v>
      </c>
      <c r="F13" s="194"/>
      <c r="G13" s="194"/>
    </row>
    <row r="14" spans="1:7" s="97" customFormat="1" ht="12.75" customHeight="1">
      <c r="A14" s="10"/>
      <c r="B14" s="6" t="s">
        <v>2</v>
      </c>
      <c r="C14" s="10"/>
      <c r="D14" s="136">
        <v>100</v>
      </c>
      <c r="E14" s="136">
        <v>0</v>
      </c>
      <c r="F14" s="194"/>
      <c r="G14" s="194"/>
    </row>
    <row r="15" spans="1:7" s="97" customFormat="1" ht="12.75" customHeight="1">
      <c r="A15" s="10"/>
      <c r="B15" s="6" t="s">
        <v>5</v>
      </c>
      <c r="C15" s="10"/>
      <c r="D15" s="133">
        <v>92.93650793650794</v>
      </c>
      <c r="E15" s="133">
        <v>82.09366391184572</v>
      </c>
      <c r="F15" s="194"/>
      <c r="G15" s="194"/>
    </row>
    <row r="16" spans="1:7" s="97" customFormat="1" ht="12.75" customHeight="1">
      <c r="A16" s="10"/>
      <c r="B16" s="7" t="s">
        <v>8</v>
      </c>
      <c r="C16" s="167"/>
      <c r="D16" s="136">
        <v>64.30158730158733</v>
      </c>
      <c r="E16" s="136">
        <v>70.13498622589528</v>
      </c>
      <c r="F16" s="195"/>
      <c r="G16" s="195"/>
    </row>
    <row r="17" spans="1:7" s="97" customFormat="1" ht="12.75" customHeight="1">
      <c r="A17" s="10"/>
      <c r="B17" s="8" t="s">
        <v>6</v>
      </c>
      <c r="C17" s="171"/>
      <c r="D17" s="96">
        <v>0</v>
      </c>
      <c r="E17" s="96">
        <v>0</v>
      </c>
      <c r="F17" s="196"/>
      <c r="G17" s="196"/>
    </row>
    <row r="18" spans="1:7" s="97" customFormat="1" ht="12.75" customHeight="1">
      <c r="A18" s="10"/>
      <c r="B18" s="6" t="s">
        <v>1</v>
      </c>
      <c r="C18" s="10"/>
      <c r="D18" s="136">
        <v>3.924603174603176</v>
      </c>
      <c r="E18" s="136">
        <v>3.553719008264465</v>
      </c>
      <c r="F18" s="194"/>
      <c r="G18" s="194"/>
    </row>
    <row r="19" spans="1:7" s="97" customFormat="1" ht="12.75" customHeight="1">
      <c r="A19" s="10"/>
      <c r="B19" s="6" t="s">
        <v>3</v>
      </c>
      <c r="C19" s="10"/>
      <c r="D19" s="133">
        <v>1.9841269841269842</v>
      </c>
      <c r="E19" s="133">
        <v>4.40771349862259</v>
      </c>
      <c r="F19" s="194">
        <f>+E19/D19</f>
        <v>2.221487603305785</v>
      </c>
      <c r="G19" s="194" t="s">
        <v>138</v>
      </c>
    </row>
    <row r="20" spans="1:7" s="97" customFormat="1" ht="12.75" customHeight="1">
      <c r="A20" s="10"/>
      <c r="B20" s="8" t="s">
        <v>39</v>
      </c>
      <c r="C20" s="171"/>
      <c r="D20" s="139">
        <v>87.46031746031746</v>
      </c>
      <c r="E20" s="139">
        <v>86.50137741046832</v>
      </c>
      <c r="F20" s="197">
        <f>+E20/D20</f>
        <v>0.989035712678676</v>
      </c>
      <c r="G20" s="197" t="s">
        <v>139</v>
      </c>
    </row>
    <row r="21" spans="1:7" s="97" customFormat="1" ht="12.75" customHeight="1">
      <c r="A21" s="10"/>
      <c r="B21" s="6" t="s">
        <v>40</v>
      </c>
      <c r="C21" s="10"/>
      <c r="D21" s="132">
        <v>30.476190476190474</v>
      </c>
      <c r="E21" s="132">
        <v>23.96694214876033</v>
      </c>
      <c r="F21" s="198"/>
      <c r="G21" s="198"/>
    </row>
    <row r="22" spans="1:7" s="97" customFormat="1" ht="12.75" customHeight="1">
      <c r="A22" s="10"/>
      <c r="B22" s="6" t="s">
        <v>7</v>
      </c>
      <c r="C22" s="10"/>
      <c r="D22" s="132">
        <v>0</v>
      </c>
      <c r="E22" s="132">
        <v>0</v>
      </c>
      <c r="F22" s="198"/>
      <c r="G22" s="198"/>
    </row>
    <row r="23" spans="1:7" s="97" customFormat="1" ht="12.75" customHeight="1">
      <c r="A23" s="10"/>
      <c r="B23" s="6" t="s">
        <v>41</v>
      </c>
      <c r="C23" s="10"/>
      <c r="D23" s="132">
        <v>2.0634920634920637</v>
      </c>
      <c r="E23" s="132">
        <v>1.3774104683195592</v>
      </c>
      <c r="F23" s="198"/>
      <c r="G23" s="198"/>
    </row>
    <row r="24" spans="1:7" s="97" customFormat="1" ht="12.75" customHeight="1">
      <c r="A24" s="10"/>
      <c r="B24" s="7" t="s">
        <v>42</v>
      </c>
      <c r="C24" s="167"/>
      <c r="D24" s="134">
        <v>7.5396825396825395</v>
      </c>
      <c r="E24" s="134">
        <v>4.132231404958677</v>
      </c>
      <c r="F24" s="199"/>
      <c r="G24" s="199"/>
    </row>
    <row r="25" spans="1:7" s="97" customFormat="1" ht="12.75" customHeight="1">
      <c r="A25" s="10"/>
      <c r="B25" s="8" t="s">
        <v>4</v>
      </c>
      <c r="C25" s="10"/>
      <c r="D25" s="132">
        <v>0.5555555555555556</v>
      </c>
      <c r="E25" s="132">
        <v>0.5509641873278237</v>
      </c>
      <c r="F25" s="198"/>
      <c r="G25" s="198"/>
    </row>
    <row r="26" spans="1:7" s="97" customFormat="1" ht="12.75" customHeight="1">
      <c r="A26" s="10"/>
      <c r="B26" s="14" t="s">
        <v>43</v>
      </c>
      <c r="C26" s="10"/>
      <c r="D26" s="132">
        <v>63.25396825396825</v>
      </c>
      <c r="E26" s="132">
        <v>60.60606060606061</v>
      </c>
      <c r="F26" s="198"/>
      <c r="G26" s="198"/>
    </row>
    <row r="27" spans="1:7" s="97" customFormat="1" ht="12.75" customHeight="1">
      <c r="A27" s="10"/>
      <c r="B27" s="15" t="s">
        <v>65</v>
      </c>
      <c r="C27" s="167"/>
      <c r="D27" s="134">
        <v>63.333333333333336</v>
      </c>
      <c r="E27" s="134">
        <v>60.60606060606061</v>
      </c>
      <c r="F27" s="199">
        <f>+E27/D27</f>
        <v>0.9569377990430622</v>
      </c>
      <c r="G27" s="199" t="s">
        <v>140</v>
      </c>
    </row>
    <row r="28" spans="1:7" s="97" customFormat="1" ht="12.75" customHeight="1">
      <c r="A28" s="10"/>
      <c r="B28" s="16" t="s">
        <v>44</v>
      </c>
      <c r="C28" s="10"/>
      <c r="D28" s="132">
        <v>59.523809523809526</v>
      </c>
      <c r="E28" s="132">
        <v>55.37190082644628</v>
      </c>
      <c r="F28" s="198"/>
      <c r="G28" s="198"/>
    </row>
    <row r="29" spans="1:7" s="97" customFormat="1" ht="12.75" customHeight="1">
      <c r="A29" s="10"/>
      <c r="B29" s="6" t="s">
        <v>158</v>
      </c>
      <c r="C29" s="10"/>
      <c r="D29" s="132">
        <v>32.53333333333333</v>
      </c>
      <c r="E29" s="132">
        <v>37.810945273631845</v>
      </c>
      <c r="F29" s="198"/>
      <c r="G29" s="198"/>
    </row>
    <row r="30" spans="1:7" s="97" customFormat="1" ht="12.75" customHeight="1">
      <c r="A30" s="10"/>
      <c r="B30" s="7" t="s">
        <v>159</v>
      </c>
      <c r="C30" s="167"/>
      <c r="D30" s="134">
        <v>74.8</v>
      </c>
      <c r="E30" s="134">
        <v>72.13930348258707</v>
      </c>
      <c r="F30" s="199"/>
      <c r="G30" s="199"/>
    </row>
    <row r="31" spans="1:7" s="97" customFormat="1" ht="12.75" customHeight="1">
      <c r="A31" s="10"/>
      <c r="B31" s="6" t="s">
        <v>47</v>
      </c>
      <c r="C31" s="10"/>
      <c r="D31" s="132">
        <v>9.523809523809524</v>
      </c>
      <c r="E31" s="132">
        <v>4.132231404958677</v>
      </c>
      <c r="F31" s="200"/>
      <c r="G31" s="198"/>
    </row>
    <row r="32" spans="1:7" s="97" customFormat="1" ht="12.75" customHeight="1">
      <c r="A32" s="10"/>
      <c r="B32" s="64" t="s">
        <v>45</v>
      </c>
      <c r="C32" s="156"/>
      <c r="D32" s="137">
        <v>72.46031746031746</v>
      </c>
      <c r="E32" s="137">
        <v>64.46280991735537</v>
      </c>
      <c r="F32" s="199">
        <f>+E32/D32</f>
        <v>0.8896291401518924</v>
      </c>
      <c r="G32" s="200" t="s">
        <v>141</v>
      </c>
    </row>
    <row r="33" spans="1:7" s="97" customFormat="1" ht="12.75" customHeight="1">
      <c r="A33" s="10"/>
      <c r="B33" s="15" t="s">
        <v>48</v>
      </c>
      <c r="C33" s="10"/>
      <c r="D33" s="132">
        <v>1.1111111111111112</v>
      </c>
      <c r="E33" s="132">
        <v>0.8264462809917356</v>
      </c>
      <c r="F33" s="173"/>
      <c r="G33" s="173"/>
    </row>
    <row r="34" spans="1:7" s="97" customFormat="1" ht="12.75" customHeight="1">
      <c r="A34" s="10"/>
      <c r="B34" s="17" t="s">
        <v>49</v>
      </c>
      <c r="C34" s="167"/>
      <c r="D34" s="134">
        <v>8.73015873015873</v>
      </c>
      <c r="E34" s="134">
        <v>4.958677685950414</v>
      </c>
      <c r="F34" s="176"/>
      <c r="G34" s="176"/>
    </row>
    <row r="35" spans="1:7" s="97" customFormat="1" ht="12.75" customHeight="1">
      <c r="A35" s="10"/>
      <c r="B35" s="201" t="s">
        <v>155</v>
      </c>
      <c r="C35" s="156"/>
      <c r="D35" s="138">
        <v>3.562753036437247</v>
      </c>
      <c r="E35" s="138">
        <v>5.475504322766571</v>
      </c>
      <c r="F35" s="178">
        <f>+E35/D35</f>
        <v>1.536874508776526</v>
      </c>
      <c r="G35" s="179" t="s">
        <v>142</v>
      </c>
    </row>
    <row r="36" spans="1:14" s="97" customFormat="1" ht="12.75" customHeight="1">
      <c r="A36" s="10"/>
      <c r="B36" s="7" t="s">
        <v>150</v>
      </c>
      <c r="C36" s="39"/>
      <c r="D36" s="134">
        <v>94.36507936507937</v>
      </c>
      <c r="E36" s="134">
        <v>91.18457300275482</v>
      </c>
      <c r="F36" s="199">
        <f>+E36/D36</f>
        <v>0.9662957273630872</v>
      </c>
      <c r="G36" s="178" t="s">
        <v>143</v>
      </c>
      <c r="H36" s="10"/>
      <c r="I36" s="10"/>
      <c r="J36" s="10"/>
      <c r="K36" s="10"/>
      <c r="L36" s="10"/>
      <c r="M36" s="10"/>
      <c r="N36" s="10"/>
    </row>
    <row r="37" spans="1:14" ht="12.75" customHeight="1">
      <c r="A37" s="44"/>
      <c r="B37" s="326" t="s">
        <v>156</v>
      </c>
      <c r="C37" s="326"/>
      <c r="D37" s="326"/>
      <c r="E37" s="326"/>
      <c r="F37" s="326"/>
      <c r="G37" s="326"/>
      <c r="H37" s="211"/>
      <c r="I37" s="211"/>
      <c r="J37" s="211"/>
      <c r="K37" s="211"/>
      <c r="L37" s="211"/>
      <c r="M37" s="211"/>
      <c r="N37" s="211"/>
    </row>
    <row r="38" spans="1:14" ht="12.75" customHeight="1">
      <c r="A38" s="44"/>
      <c r="B38" s="327"/>
      <c r="C38" s="327"/>
      <c r="D38" s="327"/>
      <c r="E38" s="327"/>
      <c r="F38" s="327"/>
      <c r="G38" s="327"/>
      <c r="H38" s="211"/>
      <c r="I38" s="211"/>
      <c r="J38" s="211"/>
      <c r="K38" s="211"/>
      <c r="L38" s="211"/>
      <c r="M38" s="211"/>
      <c r="N38" s="211"/>
    </row>
    <row r="39" spans="2:14" ht="12.75" customHeight="1">
      <c r="B39" s="327"/>
      <c r="C39" s="327"/>
      <c r="D39" s="327"/>
      <c r="E39" s="327"/>
      <c r="F39" s="327"/>
      <c r="G39" s="327"/>
      <c r="H39" s="211"/>
      <c r="I39" s="211"/>
      <c r="J39" s="211"/>
      <c r="K39" s="211"/>
      <c r="L39" s="211"/>
      <c r="M39" s="211"/>
      <c r="N39" s="211"/>
    </row>
    <row r="40" spans="1:7" ht="12.75">
      <c r="A40" s="59"/>
      <c r="B40" s="327"/>
      <c r="C40" s="327"/>
      <c r="D40" s="327"/>
      <c r="E40" s="327"/>
      <c r="F40" s="327"/>
      <c r="G40" s="327"/>
    </row>
    <row r="41" spans="2:7" ht="12.75" customHeight="1">
      <c r="B41"/>
      <c r="C41"/>
      <c r="D41"/>
      <c r="E41"/>
      <c r="F41" s="159"/>
      <c r="G41" s="159"/>
    </row>
    <row r="42" spans="2:7" ht="12.75" customHeight="1">
      <c r="B42"/>
      <c r="C42"/>
      <c r="D42"/>
      <c r="E42"/>
      <c r="F42" s="159"/>
      <c r="G42" s="159"/>
    </row>
    <row r="43" spans="2:7" ht="12.75" customHeight="1">
      <c r="B43"/>
      <c r="C43"/>
      <c r="D43"/>
      <c r="E43"/>
      <c r="F43" s="159"/>
      <c r="G43" s="159"/>
    </row>
    <row r="44" spans="2:7" ht="12.75" customHeight="1">
      <c r="B44"/>
      <c r="C44"/>
      <c r="D44"/>
      <c r="E44"/>
      <c r="F44" s="159"/>
      <c r="G44" s="159"/>
    </row>
    <row r="45" spans="2:7" ht="12.75" customHeight="1">
      <c r="B45"/>
      <c r="C45"/>
      <c r="D45"/>
      <c r="E45"/>
      <c r="F45" s="159"/>
      <c r="G45" s="159"/>
    </row>
    <row r="46" spans="2:7" ht="12.75" customHeight="1">
      <c r="B46"/>
      <c r="C46"/>
      <c r="D46"/>
      <c r="E46"/>
      <c r="F46" s="159"/>
      <c r="G46" s="159"/>
    </row>
    <row r="47" spans="2:7" ht="12.75" customHeight="1">
      <c r="B47"/>
      <c r="C47"/>
      <c r="D47"/>
      <c r="E47"/>
      <c r="F47" s="159"/>
      <c r="G47" s="159"/>
    </row>
    <row r="48" spans="2:7" ht="12.75" customHeight="1">
      <c r="B48"/>
      <c r="C48"/>
      <c r="D48"/>
      <c r="E48"/>
      <c r="F48" s="159"/>
      <c r="G48" s="159"/>
    </row>
    <row r="49" spans="2:7" ht="12.75" customHeight="1">
      <c r="B49"/>
      <c r="C49"/>
      <c r="D49"/>
      <c r="E49"/>
      <c r="F49" s="159"/>
      <c r="G49" s="159"/>
    </row>
    <row r="50" spans="2:7" ht="12.75" customHeight="1">
      <c r="B50"/>
      <c r="C50"/>
      <c r="D50"/>
      <c r="E50"/>
      <c r="F50" s="159"/>
      <c r="G50" s="159"/>
    </row>
    <row r="51" spans="1:7" s="55" customFormat="1" ht="12.75" customHeight="1">
      <c r="A51" s="45"/>
      <c r="B51"/>
      <c r="C51"/>
      <c r="D51"/>
      <c r="E51"/>
      <c r="F51" s="159"/>
      <c r="G51" s="159"/>
    </row>
    <row r="52" spans="1:7" s="55" customFormat="1" ht="12.75">
      <c r="A52" s="45"/>
      <c r="B52"/>
      <c r="C52"/>
      <c r="D52"/>
      <c r="E52"/>
      <c r="F52" s="159"/>
      <c r="G52" s="159"/>
    </row>
    <row r="53" spans="2:7" ht="12.75">
      <c r="B53"/>
      <c r="C53"/>
      <c r="D53"/>
      <c r="E53"/>
      <c r="F53" s="159"/>
      <c r="G53" s="159"/>
    </row>
    <row r="54" spans="2:7" ht="12.75">
      <c r="B54"/>
      <c r="C54"/>
      <c r="D54"/>
      <c r="E54"/>
      <c r="F54" s="159"/>
      <c r="G54" s="159"/>
    </row>
    <row r="55" spans="2:7" ht="12.75">
      <c r="B55"/>
      <c r="C55"/>
      <c r="D55"/>
      <c r="E55"/>
      <c r="F55" s="159"/>
      <c r="G55" s="159"/>
    </row>
    <row r="56" spans="2:7" ht="12.75">
      <c r="B56"/>
      <c r="C56"/>
      <c r="D56"/>
      <c r="E56"/>
      <c r="F56" s="159"/>
      <c r="G56" s="159"/>
    </row>
    <row r="57" spans="2:7" ht="12.75">
      <c r="B57"/>
      <c r="C57"/>
      <c r="D57"/>
      <c r="E57"/>
      <c r="F57" s="159"/>
      <c r="G57" s="159"/>
    </row>
  </sheetData>
  <mergeCells count="4">
    <mergeCell ref="F5:G5"/>
    <mergeCell ref="D5:E5"/>
    <mergeCell ref="B37:G40"/>
    <mergeCell ref="B2:G3"/>
  </mergeCells>
  <hyperlinks>
    <hyperlink ref="B4" location="ÍNDICE!A1" display="Índice"/>
    <hyperlink ref="C4" location="IP!A1" display="Ingresos programados"/>
  </hyperlinks>
  <printOptions/>
  <pageMargins left="0.75" right="0.75" top="1" bottom="1" header="0" footer="0"/>
  <pageSetup horizontalDpi="200" verticalDpi="200" orientation="landscape" paperSize="9" r:id="rId1"/>
</worksheet>
</file>

<file path=xl/worksheets/sheet15.xml><?xml version="1.0" encoding="utf-8"?>
<worksheet xmlns="http://schemas.openxmlformats.org/spreadsheetml/2006/main" xmlns:r="http://schemas.openxmlformats.org/officeDocument/2006/relationships">
  <dimension ref="A1:T78"/>
  <sheetViews>
    <sheetView showGridLines="0" showRowColHeaders="0" workbookViewId="0" topLeftCell="A1">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ht="12.75">
      <c r="A1" s="44"/>
      <c r="B1" s="44"/>
      <c r="C1" s="44"/>
      <c r="D1" s="44"/>
      <c r="E1" s="44"/>
      <c r="F1" s="44"/>
      <c r="G1" s="44"/>
      <c r="H1" s="44"/>
      <c r="I1" s="44"/>
      <c r="J1" s="44"/>
      <c r="K1" s="44"/>
      <c r="L1" s="44"/>
      <c r="M1" s="44"/>
      <c r="N1" s="44"/>
      <c r="O1" s="44"/>
    </row>
    <row r="2" spans="1:16" ht="12.75" customHeight="1">
      <c r="A2" s="44"/>
      <c r="B2" s="320" t="s">
        <v>212</v>
      </c>
      <c r="C2" s="320"/>
      <c r="D2" s="320"/>
      <c r="E2" s="320"/>
      <c r="F2" s="320"/>
      <c r="G2" s="320"/>
      <c r="H2" s="320"/>
      <c r="I2" s="320"/>
      <c r="J2" s="320"/>
      <c r="K2" s="320"/>
      <c r="L2" s="320"/>
      <c r="M2" s="320"/>
      <c r="N2" s="320"/>
      <c r="O2" s="320"/>
      <c r="P2" s="320"/>
    </row>
    <row r="3" spans="1:16" ht="17.25" customHeight="1">
      <c r="A3" s="44"/>
      <c r="B3" s="320"/>
      <c r="C3" s="320"/>
      <c r="D3" s="320"/>
      <c r="E3" s="320"/>
      <c r="F3" s="320"/>
      <c r="G3" s="320"/>
      <c r="H3" s="320"/>
      <c r="I3" s="320"/>
      <c r="J3" s="320"/>
      <c r="K3" s="320"/>
      <c r="L3" s="320"/>
      <c r="M3" s="320"/>
      <c r="N3" s="320"/>
      <c r="O3" s="320"/>
      <c r="P3" s="320"/>
    </row>
    <row r="4" spans="1:16" ht="14.25" customHeight="1">
      <c r="A4" s="10"/>
      <c r="B4" s="116" t="s">
        <v>17</v>
      </c>
      <c r="C4" s="330" t="s">
        <v>68</v>
      </c>
      <c r="D4" s="330"/>
      <c r="E4" s="47"/>
      <c r="F4" s="47"/>
      <c r="G4" s="47"/>
      <c r="H4" s="47"/>
      <c r="I4" s="47"/>
      <c r="J4" s="47"/>
      <c r="K4" s="47"/>
      <c r="L4" s="47"/>
      <c r="M4" s="47"/>
      <c r="N4" s="47"/>
      <c r="O4" s="283"/>
      <c r="P4" s="113"/>
    </row>
    <row r="5" spans="1:16" ht="14.25" customHeight="1">
      <c r="A5" s="11"/>
      <c r="B5" s="21"/>
      <c r="C5" s="20"/>
      <c r="D5" s="323" t="s">
        <v>16</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18"/>
      <c r="B7" s="8" t="s">
        <v>9</v>
      </c>
      <c r="C7" s="26"/>
      <c r="D7" s="27">
        <v>170</v>
      </c>
      <c r="E7" s="27">
        <v>142</v>
      </c>
      <c r="F7" s="27">
        <v>148</v>
      </c>
      <c r="G7" s="27">
        <v>140</v>
      </c>
      <c r="H7" s="27">
        <v>179</v>
      </c>
      <c r="I7" s="70">
        <v>156</v>
      </c>
      <c r="J7" s="28">
        <v>168</v>
      </c>
      <c r="K7" s="28">
        <v>129</v>
      </c>
      <c r="L7" s="28">
        <v>149</v>
      </c>
      <c r="M7" s="28">
        <v>129</v>
      </c>
      <c r="N7" s="28">
        <v>105</v>
      </c>
      <c r="O7" s="28">
        <v>146</v>
      </c>
      <c r="P7" s="28">
        <v>155</v>
      </c>
    </row>
    <row r="8" spans="1:20" ht="12.75" customHeight="1">
      <c r="A8" s="18"/>
      <c r="B8" s="6" t="s">
        <v>15</v>
      </c>
      <c r="C8" s="11"/>
      <c r="D8" s="84"/>
      <c r="E8" s="84"/>
      <c r="F8" s="84"/>
      <c r="G8" s="84">
        <v>60.364341920879596</v>
      </c>
      <c r="H8" s="84">
        <v>75.3167299916268</v>
      </c>
      <c r="I8" s="84">
        <v>64.22528252948806</v>
      </c>
      <c r="J8" s="84">
        <v>67.80153522047607</v>
      </c>
      <c r="K8" s="85">
        <v>51.26554359359538</v>
      </c>
      <c r="L8" s="85">
        <v>58.413504888700714</v>
      </c>
      <c r="M8" s="85">
        <v>50.06364680679313</v>
      </c>
      <c r="N8" s="85">
        <v>40.71898086207899</v>
      </c>
      <c r="O8" s="85">
        <v>56.87019183951699</v>
      </c>
      <c r="P8" s="85">
        <v>60.111069744353436</v>
      </c>
      <c r="Q8" s="29"/>
      <c r="R8" s="29"/>
      <c r="S8" s="29"/>
      <c r="T8" s="31"/>
    </row>
    <row r="9" spans="1:16" ht="12.75" customHeight="1">
      <c r="A9" s="11"/>
      <c r="B9" s="6" t="s">
        <v>37</v>
      </c>
      <c r="C9" s="11"/>
      <c r="D9" s="90">
        <v>1.0176470588235293</v>
      </c>
      <c r="E9" s="90">
        <v>1.0352112676056338</v>
      </c>
      <c r="F9" s="90">
        <v>1.0135135135135136</v>
      </c>
      <c r="G9" s="90">
        <v>1.05</v>
      </c>
      <c r="H9" s="90">
        <v>1.0335195530726258</v>
      </c>
      <c r="I9" s="90">
        <v>1.0320512820512822</v>
      </c>
      <c r="J9" s="91">
        <v>1.005952380952381</v>
      </c>
      <c r="K9" s="91">
        <v>1.0387596899224807</v>
      </c>
      <c r="L9" s="91">
        <v>1.0201342281879195</v>
      </c>
      <c r="M9" s="91">
        <v>1.0465116279069768</v>
      </c>
      <c r="N9" s="91">
        <v>1.0285714285714285</v>
      </c>
      <c r="O9" s="91">
        <v>1.0136986301369864</v>
      </c>
      <c r="P9" s="91">
        <v>1.0193548387096774</v>
      </c>
    </row>
    <row r="10" spans="1:16" ht="12.75">
      <c r="A10" s="11"/>
      <c r="B10" s="6" t="s">
        <v>2</v>
      </c>
      <c r="C10" s="11"/>
      <c r="D10" s="84">
        <v>65.88235294117646</v>
      </c>
      <c r="E10" s="84">
        <v>68.30985915492958</v>
      </c>
      <c r="F10" s="84">
        <v>59.45945945945946</v>
      </c>
      <c r="G10" s="84">
        <v>70.71428571428571</v>
      </c>
      <c r="H10" s="84">
        <v>74.86033519553072</v>
      </c>
      <c r="I10" s="84">
        <v>61.53846153846154</v>
      </c>
      <c r="J10" s="85">
        <v>71.42857142857143</v>
      </c>
      <c r="K10" s="85">
        <v>72.86821705426357</v>
      </c>
      <c r="L10" s="85">
        <v>64.42953020134229</v>
      </c>
      <c r="M10" s="85">
        <v>79.06976744186046</v>
      </c>
      <c r="N10" s="85">
        <v>80.95238095238095</v>
      </c>
      <c r="O10" s="85">
        <v>74.7</v>
      </c>
      <c r="P10" s="85">
        <v>65.8</v>
      </c>
    </row>
    <row r="11" spans="1:16" ht="12.75" customHeight="1">
      <c r="A11" s="11"/>
      <c r="B11" s="6" t="s">
        <v>5</v>
      </c>
      <c r="C11" s="62"/>
      <c r="D11" s="84">
        <v>83.52941176470588</v>
      </c>
      <c r="E11" s="84">
        <v>83.80281690140845</v>
      </c>
      <c r="F11" s="84">
        <v>80.4054054054054</v>
      </c>
      <c r="G11" s="84">
        <v>77.85714285714286</v>
      </c>
      <c r="H11" s="84">
        <v>85.47486033519553</v>
      </c>
      <c r="I11" s="84">
        <v>77.56410256410257</v>
      </c>
      <c r="J11" s="84">
        <v>82.14285714285714</v>
      </c>
      <c r="K11" s="84">
        <v>75.96899224806202</v>
      </c>
      <c r="L11" s="84">
        <v>75.16778523489933</v>
      </c>
      <c r="M11" s="84">
        <v>77.51937984496124</v>
      </c>
      <c r="N11" s="84">
        <v>78.0952380952381</v>
      </c>
      <c r="O11" s="84">
        <v>73.3</v>
      </c>
      <c r="P11" s="84">
        <v>76.8</v>
      </c>
    </row>
    <row r="12" spans="1:16" ht="12.75" customHeight="1">
      <c r="A12" s="62"/>
      <c r="B12" s="7" t="s">
        <v>8</v>
      </c>
      <c r="C12" s="33"/>
      <c r="D12" s="92">
        <v>67.00588235294116</v>
      </c>
      <c r="E12" s="34">
        <v>66.68309859154928</v>
      </c>
      <c r="F12" s="34">
        <v>68.19594594594594</v>
      </c>
      <c r="G12" s="34">
        <v>68.32857142857142</v>
      </c>
      <c r="H12" s="34">
        <v>66.8994413407821</v>
      </c>
      <c r="I12" s="34">
        <v>68.16025641025641</v>
      </c>
      <c r="J12" s="34">
        <v>64.7738095238095</v>
      </c>
      <c r="K12" s="35">
        <v>67.1317829457364</v>
      </c>
      <c r="L12" s="35">
        <v>66.5234899328859</v>
      </c>
      <c r="M12" s="35">
        <v>68.10852713178294</v>
      </c>
      <c r="N12" s="35">
        <v>66.54</v>
      </c>
      <c r="O12" s="35">
        <v>67.19</v>
      </c>
      <c r="P12" s="35">
        <v>66.81</v>
      </c>
    </row>
    <row r="13" spans="1:16" ht="12.75" customHeight="1">
      <c r="A13" s="11"/>
      <c r="B13" s="6" t="s">
        <v>1</v>
      </c>
      <c r="C13" s="11"/>
      <c r="D13" s="84">
        <v>10.229411764705876</v>
      </c>
      <c r="E13" s="84">
        <v>9.767605633802813</v>
      </c>
      <c r="F13" s="84">
        <v>11.716216216216221</v>
      </c>
      <c r="G13" s="84">
        <v>10.071428571428568</v>
      </c>
      <c r="H13" s="84">
        <v>10.536312849162004</v>
      </c>
      <c r="I13" s="84">
        <v>9.782051282051277</v>
      </c>
      <c r="J13" s="85">
        <v>8.77380952380952</v>
      </c>
      <c r="K13" s="85">
        <v>8.348837209302333</v>
      </c>
      <c r="L13" s="85">
        <v>7.275167785234898</v>
      </c>
      <c r="M13" s="85">
        <v>9.217054263565894</v>
      </c>
      <c r="N13" s="85">
        <v>8.41</v>
      </c>
      <c r="O13" s="85">
        <v>7.25</v>
      </c>
      <c r="P13" s="85">
        <v>6.43</v>
      </c>
    </row>
    <row r="14" spans="1:16" ht="12.75" customHeight="1">
      <c r="A14" s="11"/>
      <c r="B14" s="6" t="s">
        <v>3</v>
      </c>
      <c r="C14" s="11"/>
      <c r="D14" s="34">
        <v>13.529411764705882</v>
      </c>
      <c r="E14" s="34">
        <v>9.154929577464788</v>
      </c>
      <c r="F14" s="34">
        <v>12.162162162162161</v>
      </c>
      <c r="G14" s="34">
        <v>15</v>
      </c>
      <c r="H14" s="34">
        <v>10.614525139664805</v>
      </c>
      <c r="I14" s="34">
        <v>10.897435897435898</v>
      </c>
      <c r="J14" s="35">
        <v>4.166666666666667</v>
      </c>
      <c r="K14" s="35">
        <v>10.077519379844961</v>
      </c>
      <c r="L14" s="35">
        <v>8.724832214765101</v>
      </c>
      <c r="M14" s="35">
        <v>10.852713178294573</v>
      </c>
      <c r="N14" s="35">
        <v>10.476190476190476</v>
      </c>
      <c r="O14" s="35">
        <v>7.482993197278912</v>
      </c>
      <c r="P14" s="35">
        <v>7.1</v>
      </c>
    </row>
    <row r="15" spans="1:16" ht="12.75" customHeight="1">
      <c r="A15" s="11"/>
      <c r="B15" s="8" t="s">
        <v>39</v>
      </c>
      <c r="C15" s="36"/>
      <c r="D15" s="93">
        <v>62.94117647058823</v>
      </c>
      <c r="E15" s="93">
        <v>69.01408450704226</v>
      </c>
      <c r="F15" s="93">
        <v>66.21621621621621</v>
      </c>
      <c r="G15" s="93">
        <v>71.42857142857143</v>
      </c>
      <c r="H15" s="93">
        <v>77.6536312849162</v>
      </c>
      <c r="I15" s="93">
        <v>78.2051282051282</v>
      </c>
      <c r="J15" s="93">
        <v>79.76190476190476</v>
      </c>
      <c r="K15" s="93">
        <v>78.29457364341086</v>
      </c>
      <c r="L15" s="93">
        <v>89.93288590604027</v>
      </c>
      <c r="M15" s="93">
        <v>87.59689922480621</v>
      </c>
      <c r="N15" s="93">
        <v>82.85714285714286</v>
      </c>
      <c r="O15" s="93">
        <v>85.6</v>
      </c>
      <c r="P15" s="93">
        <v>87.7</v>
      </c>
    </row>
    <row r="16" spans="1:16" ht="12.75" customHeight="1">
      <c r="A16" s="11"/>
      <c r="B16" s="6" t="s">
        <v>40</v>
      </c>
      <c r="C16" s="11"/>
      <c r="D16" s="84">
        <v>80</v>
      </c>
      <c r="E16" s="84">
        <v>83.80281690140845</v>
      </c>
      <c r="F16" s="84">
        <v>87.16216216216216</v>
      </c>
      <c r="G16" s="84">
        <v>86.42857142857143</v>
      </c>
      <c r="H16" s="84">
        <v>90.50279329608938</v>
      </c>
      <c r="I16" s="84">
        <v>82.6923076923077</v>
      </c>
      <c r="J16" s="85">
        <v>79.16666666666667</v>
      </c>
      <c r="K16" s="85">
        <v>82.17054263565892</v>
      </c>
      <c r="L16" s="85">
        <v>81.20805369127517</v>
      </c>
      <c r="M16" s="85">
        <v>80.62015503875969</v>
      </c>
      <c r="N16" s="85">
        <v>89.52380952380952</v>
      </c>
      <c r="O16" s="85">
        <v>84.9</v>
      </c>
      <c r="P16" s="85">
        <v>83.2</v>
      </c>
    </row>
    <row r="17" spans="1:16" ht="12.75" customHeight="1">
      <c r="A17" s="11"/>
      <c r="B17" s="6" t="s">
        <v>7</v>
      </c>
      <c r="C17" s="11"/>
      <c r="D17" s="29">
        <v>0</v>
      </c>
      <c r="E17" s="29">
        <v>0</v>
      </c>
      <c r="F17" s="29">
        <v>0.6756756756756757</v>
      </c>
      <c r="G17" s="29">
        <v>1.4285714285714286</v>
      </c>
      <c r="H17" s="29">
        <v>0.5586592178770949</v>
      </c>
      <c r="I17" s="29">
        <v>0</v>
      </c>
      <c r="J17" s="30">
        <v>0</v>
      </c>
      <c r="K17" s="30">
        <v>0</v>
      </c>
      <c r="L17" s="30">
        <v>0</v>
      </c>
      <c r="M17" s="30">
        <v>1.550387596899225</v>
      </c>
      <c r="N17" s="30">
        <v>0.9523809523809523</v>
      </c>
      <c r="O17" s="30">
        <v>3.401360544217687</v>
      </c>
      <c r="P17" s="30">
        <v>7.1</v>
      </c>
    </row>
    <row r="18" spans="1:16" ht="12.75" customHeight="1">
      <c r="A18" s="11"/>
      <c r="B18" s="6" t="s">
        <v>41</v>
      </c>
      <c r="C18" s="11"/>
      <c r="D18" s="29">
        <v>0</v>
      </c>
      <c r="E18" s="29">
        <v>1.408450704225352</v>
      </c>
      <c r="F18" s="29">
        <v>0</v>
      </c>
      <c r="G18" s="29">
        <v>0.7142857142857143</v>
      </c>
      <c r="H18" s="29">
        <v>0</v>
      </c>
      <c r="I18" s="29">
        <v>1.2820512820512822</v>
      </c>
      <c r="J18" s="30">
        <v>0.5952380952380952</v>
      </c>
      <c r="K18" s="30">
        <v>2.3255813953488373</v>
      </c>
      <c r="L18" s="30">
        <v>1.342281879194631</v>
      </c>
      <c r="M18" s="30">
        <v>2.3255813953488373</v>
      </c>
      <c r="N18" s="30">
        <v>1.9047619047619047</v>
      </c>
      <c r="O18" s="30">
        <v>2.1</v>
      </c>
      <c r="P18" s="30">
        <v>0.6</v>
      </c>
    </row>
    <row r="19" spans="1:16" ht="12.75" customHeight="1">
      <c r="A19" s="11"/>
      <c r="B19" s="7" t="s">
        <v>42</v>
      </c>
      <c r="C19" s="33"/>
      <c r="D19" s="34">
        <v>8.823529411764707</v>
      </c>
      <c r="E19" s="34">
        <v>11.971830985915492</v>
      </c>
      <c r="F19" s="34">
        <v>28.37837837837838</v>
      </c>
      <c r="G19" s="34">
        <v>36.42857142857143</v>
      </c>
      <c r="H19" s="34">
        <v>45.25139664804469</v>
      </c>
      <c r="I19" s="34">
        <v>41.666666666666664</v>
      </c>
      <c r="J19" s="35">
        <v>12.5</v>
      </c>
      <c r="K19" s="35">
        <v>35.65891472868217</v>
      </c>
      <c r="L19" s="35">
        <v>29.530201342281877</v>
      </c>
      <c r="M19" s="35">
        <v>37.2093023255814</v>
      </c>
      <c r="N19" s="35">
        <v>37.142857142857146</v>
      </c>
      <c r="O19" s="35">
        <v>39.7</v>
      </c>
      <c r="P19" s="35">
        <v>33.5</v>
      </c>
    </row>
    <row r="20" spans="1:16" ht="12.75" customHeight="1">
      <c r="A20" s="11"/>
      <c r="B20" s="8" t="s">
        <v>4</v>
      </c>
      <c r="C20" s="11"/>
      <c r="D20" s="29">
        <v>2.9411764705882355</v>
      </c>
      <c r="E20" s="29">
        <v>4.225352112676056</v>
      </c>
      <c r="F20" s="29">
        <v>2.7027027027027026</v>
      </c>
      <c r="G20" s="29">
        <v>3.5714285714285716</v>
      </c>
      <c r="H20" s="29">
        <v>1.675977653631285</v>
      </c>
      <c r="I20" s="29">
        <v>1.2820512820512822</v>
      </c>
      <c r="J20" s="30">
        <v>6.5476190476190474</v>
      </c>
      <c r="K20" s="30">
        <v>11.627906976744185</v>
      </c>
      <c r="L20" s="30">
        <v>14.765100671140939</v>
      </c>
      <c r="M20" s="29">
        <v>13.178294573643411</v>
      </c>
      <c r="N20" s="29">
        <v>7.619047619047619</v>
      </c>
      <c r="O20" s="29">
        <v>10.3</v>
      </c>
      <c r="P20" s="29">
        <v>16.8</v>
      </c>
    </row>
    <row r="21" spans="1:16" ht="12.75" customHeight="1">
      <c r="A21" s="11"/>
      <c r="B21" s="14" t="s">
        <v>43</v>
      </c>
      <c r="C21" s="11"/>
      <c r="D21" s="29">
        <v>50</v>
      </c>
      <c r="E21" s="29">
        <v>61.267605633802816</v>
      </c>
      <c r="F21" s="29">
        <v>54.729729729729726</v>
      </c>
      <c r="G21" s="29">
        <v>61.42857142857143</v>
      </c>
      <c r="H21" s="29">
        <v>68.15642458100558</v>
      </c>
      <c r="I21" s="29">
        <v>74.35897435897436</v>
      </c>
      <c r="J21" s="30">
        <v>80.35714285714286</v>
      </c>
      <c r="K21" s="30">
        <v>71.31782945736434</v>
      </c>
      <c r="L21" s="30">
        <v>83.89261744966443</v>
      </c>
      <c r="M21" s="29">
        <v>76.74418604651163</v>
      </c>
      <c r="N21" s="29">
        <v>80</v>
      </c>
      <c r="O21" s="29">
        <v>80.8</v>
      </c>
      <c r="P21" s="29">
        <v>78.7</v>
      </c>
    </row>
    <row r="22" spans="1:16" ht="12.75" customHeight="1">
      <c r="A22" s="11"/>
      <c r="B22" s="15" t="s">
        <v>65</v>
      </c>
      <c r="C22" s="33"/>
      <c r="D22" s="34">
        <v>52.35294117647059</v>
      </c>
      <c r="E22" s="34">
        <v>64.08450704225352</v>
      </c>
      <c r="F22" s="34">
        <v>56.75675675675676</v>
      </c>
      <c r="G22" s="34">
        <v>63.57142857142857</v>
      </c>
      <c r="H22" s="34">
        <v>69.83240223463687</v>
      </c>
      <c r="I22" s="34">
        <v>75</v>
      </c>
      <c r="J22" s="35">
        <v>80.95238095238095</v>
      </c>
      <c r="K22" s="35">
        <v>72.86821705426357</v>
      </c>
      <c r="L22" s="35">
        <v>84.56375838926175</v>
      </c>
      <c r="M22" s="34">
        <v>77.51937984496124</v>
      </c>
      <c r="N22" s="34">
        <v>80</v>
      </c>
      <c r="O22" s="34">
        <v>80.8</v>
      </c>
      <c r="P22" s="34">
        <v>80</v>
      </c>
    </row>
    <row r="23" spans="1:16" ht="12.75" customHeight="1">
      <c r="A23" s="11"/>
      <c r="B23" s="16" t="s">
        <v>44</v>
      </c>
      <c r="C23" s="11"/>
      <c r="D23" s="29">
        <v>50</v>
      </c>
      <c r="E23" s="29">
        <v>61.267605633802816</v>
      </c>
      <c r="F23" s="29">
        <v>54.729729729729726</v>
      </c>
      <c r="G23" s="29">
        <v>61.42857142857143</v>
      </c>
      <c r="H23" s="29">
        <v>68.15642458100558</v>
      </c>
      <c r="I23" s="29">
        <v>74.35897435897436</v>
      </c>
      <c r="J23" s="30">
        <v>77.97619047619048</v>
      </c>
      <c r="K23" s="30">
        <v>71.31782945736434</v>
      </c>
      <c r="L23" s="30">
        <v>79.19463087248322</v>
      </c>
      <c r="M23" s="29">
        <v>73.64341085271317</v>
      </c>
      <c r="N23" s="29">
        <v>77.14285714285714</v>
      </c>
      <c r="O23" s="29">
        <v>76.7</v>
      </c>
      <c r="P23" s="29">
        <v>75.5</v>
      </c>
    </row>
    <row r="24" spans="1:16" ht="12.75" customHeight="1">
      <c r="A24" s="11"/>
      <c r="B24" s="6" t="s">
        <v>158</v>
      </c>
      <c r="C24" s="11"/>
      <c r="D24" s="29">
        <v>100</v>
      </c>
      <c r="E24" s="29">
        <v>100</v>
      </c>
      <c r="F24" s="29">
        <v>98.76543209876544</v>
      </c>
      <c r="G24" s="29">
        <v>100</v>
      </c>
      <c r="H24" s="29">
        <v>96.72131147540985</v>
      </c>
      <c r="I24" s="29">
        <v>93.9655172413793</v>
      </c>
      <c r="J24" s="30">
        <v>64.12213740458014</v>
      </c>
      <c r="K24" s="30">
        <v>59.78260869565218</v>
      </c>
      <c r="L24" s="30">
        <v>41.525423728813564</v>
      </c>
      <c r="M24" s="29">
        <v>47.36842105263158</v>
      </c>
      <c r="N24" s="29">
        <v>41.97530864197531</v>
      </c>
      <c r="O24" s="29">
        <v>31.25</v>
      </c>
      <c r="P24" s="29">
        <v>23.076923076923077</v>
      </c>
    </row>
    <row r="25" spans="1:16" ht="12.75" customHeight="1">
      <c r="A25" s="11"/>
      <c r="B25" s="7" t="s">
        <v>159</v>
      </c>
      <c r="C25" s="33"/>
      <c r="D25" s="34">
        <v>0</v>
      </c>
      <c r="E25" s="34">
        <v>0</v>
      </c>
      <c r="F25" s="34">
        <v>1.2345679012345678</v>
      </c>
      <c r="G25" s="34">
        <v>1.1627906976744187</v>
      </c>
      <c r="H25" s="34">
        <v>4.918032786885247</v>
      </c>
      <c r="I25" s="34">
        <v>7.758620689655172</v>
      </c>
      <c r="J25" s="35">
        <v>42.74809160305343</v>
      </c>
      <c r="K25" s="35">
        <v>46.73913043478261</v>
      </c>
      <c r="L25" s="35">
        <v>64.40677966101696</v>
      </c>
      <c r="M25" s="34">
        <v>57.89473684210527</v>
      </c>
      <c r="N25" s="34">
        <v>59.25925925925925</v>
      </c>
      <c r="O25" s="34">
        <v>73.21428571428571</v>
      </c>
      <c r="P25" s="34">
        <v>79.48717948717949</v>
      </c>
    </row>
    <row r="26" spans="1:16" ht="12.75" customHeight="1">
      <c r="A26" s="11"/>
      <c r="B26" s="6" t="s">
        <v>47</v>
      </c>
      <c r="C26" s="11"/>
      <c r="D26" s="29">
        <v>1.1764705882352942</v>
      </c>
      <c r="E26" s="29">
        <v>1.408450704225352</v>
      </c>
      <c r="F26" s="29">
        <v>4.054054054054054</v>
      </c>
      <c r="G26" s="29">
        <v>0.7142857142857143</v>
      </c>
      <c r="H26" s="29">
        <v>1.1173184357541899</v>
      </c>
      <c r="I26" s="29">
        <v>0</v>
      </c>
      <c r="J26" s="30">
        <v>0</v>
      </c>
      <c r="K26" s="30">
        <v>1.550387596899225</v>
      </c>
      <c r="L26" s="30">
        <v>0</v>
      </c>
      <c r="M26" s="29">
        <v>4.651162790697675</v>
      </c>
      <c r="N26" s="29">
        <v>0</v>
      </c>
      <c r="O26" s="29">
        <v>0.6802721088435374</v>
      </c>
      <c r="P26" s="29">
        <v>0</v>
      </c>
    </row>
    <row r="27" spans="1:16" ht="12.75" customHeight="1">
      <c r="A27" s="11"/>
      <c r="B27" s="64" t="s">
        <v>45</v>
      </c>
      <c r="C27" s="65"/>
      <c r="D27" s="66">
        <v>53.529411764705884</v>
      </c>
      <c r="E27" s="66">
        <v>64.78873239436619</v>
      </c>
      <c r="F27" s="66">
        <v>59.45945945945946</v>
      </c>
      <c r="G27" s="66">
        <v>63.57142857142857</v>
      </c>
      <c r="H27" s="66">
        <v>70.39106145251397</v>
      </c>
      <c r="I27" s="73">
        <v>75</v>
      </c>
      <c r="J27" s="73">
        <v>80.95238095238095</v>
      </c>
      <c r="K27" s="73">
        <v>74.4186046511628</v>
      </c>
      <c r="L27" s="73">
        <v>84.56375838926175</v>
      </c>
      <c r="M27" s="66">
        <v>80.62015503875969</v>
      </c>
      <c r="N27" s="66">
        <v>80</v>
      </c>
      <c r="O27" s="66">
        <v>80.8</v>
      </c>
      <c r="P27" s="66">
        <v>80</v>
      </c>
    </row>
    <row r="28" spans="1:16" ht="12.75" customHeight="1">
      <c r="A28" s="11"/>
      <c r="B28" s="15" t="s">
        <v>48</v>
      </c>
      <c r="C28" s="11"/>
      <c r="D28" s="29">
        <v>4.705882352941177</v>
      </c>
      <c r="E28" s="29">
        <v>5.633802816901408</v>
      </c>
      <c r="F28" s="29">
        <v>6.756756756756757</v>
      </c>
      <c r="G28" s="29">
        <v>5</v>
      </c>
      <c r="H28" s="29">
        <v>2.2346368715083798</v>
      </c>
      <c r="I28" s="29">
        <v>6.410256410256411</v>
      </c>
      <c r="J28" s="38">
        <v>3.5714285714285716</v>
      </c>
      <c r="K28" s="30">
        <v>5.426356589147287</v>
      </c>
      <c r="L28" s="30">
        <v>4.026845637583893</v>
      </c>
      <c r="M28" s="29">
        <v>7.751937984496124</v>
      </c>
      <c r="N28" s="29">
        <v>6.666666666666667</v>
      </c>
      <c r="O28" s="29">
        <v>5.5</v>
      </c>
      <c r="P28" s="29">
        <v>6.5</v>
      </c>
    </row>
    <row r="29" spans="1:16" ht="12.75" customHeight="1">
      <c r="A29" s="11"/>
      <c r="B29" s="17" t="s">
        <v>46</v>
      </c>
      <c r="C29" s="33"/>
      <c r="D29" s="34">
        <v>7.0588235294117645</v>
      </c>
      <c r="E29" s="34">
        <v>5.633802816901408</v>
      </c>
      <c r="F29" s="34">
        <v>10.135135135135135</v>
      </c>
      <c r="G29" s="34">
        <v>11.428571428571429</v>
      </c>
      <c r="H29" s="34">
        <v>5.027932960893855</v>
      </c>
      <c r="I29" s="34">
        <v>9.615384615384615</v>
      </c>
      <c r="J29" s="35">
        <v>8.928571428571429</v>
      </c>
      <c r="K29" s="35">
        <v>10.077519379844961</v>
      </c>
      <c r="L29" s="35">
        <v>4.026845637583893</v>
      </c>
      <c r="M29" s="34">
        <v>16.27906976744186</v>
      </c>
      <c r="N29" s="34">
        <v>11.428571428571429</v>
      </c>
      <c r="O29" s="34">
        <v>12.3</v>
      </c>
      <c r="P29" s="34">
        <v>8.4</v>
      </c>
    </row>
    <row r="30" spans="1:16" ht="12.75" customHeight="1">
      <c r="A30" s="11"/>
      <c r="B30" s="6" t="s">
        <v>152</v>
      </c>
      <c r="C30" s="11"/>
      <c r="D30" s="29">
        <v>6.802721088435374</v>
      </c>
      <c r="E30" s="29">
        <v>3.875968992248062</v>
      </c>
      <c r="F30" s="29">
        <v>6.923076923076923</v>
      </c>
      <c r="G30" s="29">
        <v>8.403361344537815</v>
      </c>
      <c r="H30" s="29">
        <v>6.875</v>
      </c>
      <c r="I30" s="29">
        <v>8.633093525179856</v>
      </c>
      <c r="J30" s="30">
        <v>8.074534161490684</v>
      </c>
      <c r="K30" s="30">
        <v>10.344827586206897</v>
      </c>
      <c r="L30" s="30">
        <v>3.676470588235294</v>
      </c>
      <c r="M30" s="30">
        <v>2.608695652173913</v>
      </c>
      <c r="N30" s="30">
        <v>5.319148936170213</v>
      </c>
      <c r="O30" s="30">
        <v>6.7</v>
      </c>
      <c r="P30" s="30">
        <v>3.5</v>
      </c>
    </row>
    <row r="31" spans="1:16" ht="13.5">
      <c r="A31" s="11"/>
      <c r="B31" s="7" t="s">
        <v>153</v>
      </c>
      <c r="C31" s="33"/>
      <c r="D31" s="34">
        <v>2.0408163265306123</v>
      </c>
      <c r="E31" s="34">
        <v>1.550387596899225</v>
      </c>
      <c r="F31" s="34">
        <v>0</v>
      </c>
      <c r="G31" s="34">
        <v>3.361344537815126</v>
      </c>
      <c r="H31" s="34">
        <v>0.625</v>
      </c>
      <c r="I31" s="34">
        <v>0.7194244604316546</v>
      </c>
      <c r="J31" s="35">
        <v>0</v>
      </c>
      <c r="K31" s="35">
        <v>2.586206896551724</v>
      </c>
      <c r="L31" s="35">
        <v>0.7352941176470589</v>
      </c>
      <c r="M31" s="35">
        <v>0</v>
      </c>
      <c r="N31" s="35">
        <v>2.127659574468085</v>
      </c>
      <c r="O31" s="35">
        <v>1.4814814814814814</v>
      </c>
      <c r="P31" s="35">
        <v>0.6944444444444444</v>
      </c>
    </row>
    <row r="32" spans="1:16" ht="13.5">
      <c r="A32" s="11"/>
      <c r="B32" s="7" t="s">
        <v>150</v>
      </c>
      <c r="C32" s="39"/>
      <c r="D32" s="132">
        <v>93.52941176470588</v>
      </c>
      <c r="E32" s="132">
        <v>89.43661971830986</v>
      </c>
      <c r="F32" s="132">
        <v>96.62162162162163</v>
      </c>
      <c r="G32" s="132">
        <v>88.57142857142857</v>
      </c>
      <c r="H32" s="132">
        <v>97.20670391061452</v>
      </c>
      <c r="I32" s="132">
        <v>96.15384615384616</v>
      </c>
      <c r="J32" s="133">
        <v>97.02380952380952</v>
      </c>
      <c r="K32" s="133">
        <v>96.12403100775194</v>
      </c>
      <c r="L32" s="133">
        <v>97.31543624161074</v>
      </c>
      <c r="M32" s="132">
        <v>98.44961240310077</v>
      </c>
      <c r="N32" s="132">
        <v>98.0952380952381</v>
      </c>
      <c r="O32" s="137">
        <v>100</v>
      </c>
      <c r="P32" s="137">
        <v>97.4</v>
      </c>
    </row>
    <row r="33" spans="1:16" ht="12.75" customHeight="1">
      <c r="A33" s="44"/>
      <c r="B33" s="321" t="s">
        <v>154</v>
      </c>
      <c r="C33" s="321"/>
      <c r="D33" s="321"/>
      <c r="E33" s="321"/>
      <c r="F33" s="321"/>
      <c r="G33" s="321"/>
      <c r="H33" s="321"/>
      <c r="I33" s="321"/>
      <c r="J33" s="321"/>
      <c r="K33" s="321"/>
      <c r="L33" s="321"/>
      <c r="M33" s="321"/>
      <c r="N33" s="321"/>
      <c r="O33" s="321"/>
      <c r="P33" s="321"/>
    </row>
    <row r="34" spans="1:16" ht="12.75">
      <c r="A34" s="44"/>
      <c r="B34" s="322"/>
      <c r="C34" s="322"/>
      <c r="D34" s="322"/>
      <c r="E34" s="322"/>
      <c r="F34" s="322"/>
      <c r="G34" s="322"/>
      <c r="H34" s="322"/>
      <c r="I34" s="322"/>
      <c r="J34" s="322"/>
      <c r="K34" s="322"/>
      <c r="L34" s="322"/>
      <c r="M34" s="322"/>
      <c r="N34" s="322"/>
      <c r="O34" s="322"/>
      <c r="P34" s="322"/>
    </row>
    <row r="35" spans="2:16" ht="12.75">
      <c r="B35" s="322"/>
      <c r="C35" s="322"/>
      <c r="D35" s="322"/>
      <c r="E35" s="322"/>
      <c r="F35" s="322"/>
      <c r="G35" s="322"/>
      <c r="H35" s="322"/>
      <c r="I35" s="322"/>
      <c r="J35" s="322"/>
      <c r="K35" s="322"/>
      <c r="L35" s="322"/>
      <c r="M35" s="322"/>
      <c r="N35" s="322"/>
      <c r="O35" s="322"/>
      <c r="P35" s="322"/>
    </row>
    <row r="36" spans="15:16" ht="12.75">
      <c r="O36" s="295"/>
      <c r="P36" s="295"/>
    </row>
    <row r="38" spans="2:14" ht="12.75" customHeight="1">
      <c r="B38"/>
      <c r="C38"/>
      <c r="D38"/>
      <c r="E38"/>
      <c r="F38"/>
      <c r="G38"/>
      <c r="H38"/>
      <c r="I38"/>
      <c r="J38"/>
      <c r="K38"/>
      <c r="L38"/>
      <c r="M38"/>
      <c r="N38"/>
    </row>
    <row r="44" spans="3:13" ht="12.75">
      <c r="C44" s="81"/>
      <c r="D44" s="81"/>
      <c r="E44" s="81"/>
      <c r="F44" s="81"/>
      <c r="G44" s="81"/>
      <c r="H44" s="81"/>
      <c r="I44" s="81"/>
      <c r="J44" s="81"/>
      <c r="K44" s="81"/>
      <c r="L44" s="81"/>
      <c r="M44" s="81"/>
    </row>
    <row r="45" spans="10:11" ht="12.75">
      <c r="J45" s="81"/>
      <c r="K45" s="81"/>
    </row>
    <row r="46" spans="10:11" ht="12.75">
      <c r="J46" s="81"/>
      <c r="K46" s="81"/>
    </row>
    <row r="47" spans="10:11" ht="12.75">
      <c r="J47" s="81"/>
      <c r="K47" s="81"/>
    </row>
    <row r="48" spans="10:11" ht="12.75">
      <c r="J48" s="81"/>
      <c r="K48" s="81"/>
    </row>
    <row r="49" spans="10:11" ht="12.75">
      <c r="J49" s="81"/>
      <c r="K49" s="81"/>
    </row>
    <row r="50" spans="2:9" ht="12.75">
      <c r="B50" s="81"/>
      <c r="C50" s="81"/>
      <c r="D50" s="81"/>
      <c r="E50" s="81"/>
      <c r="H50" s="81"/>
      <c r="I50" s="81"/>
    </row>
    <row r="51" ht="12.75">
      <c r="I51" s="81"/>
    </row>
    <row r="52" spans="8:9" ht="12.75">
      <c r="H52" s="81"/>
      <c r="I52" s="81"/>
    </row>
    <row r="53" spans="8:13" ht="12.75">
      <c r="H53" s="81"/>
      <c r="I53" s="81"/>
      <c r="J53" s="81"/>
      <c r="K53" s="81"/>
      <c r="L53" s="81"/>
      <c r="M53" s="81"/>
    </row>
    <row r="54" spans="8:9" ht="12.75">
      <c r="H54" s="81"/>
      <c r="I54" s="81"/>
    </row>
    <row r="62" spans="10:11" ht="12.75">
      <c r="J62" s="81"/>
      <c r="K62" s="81"/>
    </row>
    <row r="77" ht="12.75">
      <c r="N77" s="278"/>
    </row>
    <row r="78" ht="12.75">
      <c r="N78" s="278"/>
    </row>
  </sheetData>
  <mergeCells count="4">
    <mergeCell ref="C4:D4"/>
    <mergeCell ref="D5:P5"/>
    <mergeCell ref="B2:P3"/>
    <mergeCell ref="B33:P3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16.xml><?xml version="1.0" encoding="utf-8"?>
<worksheet xmlns="http://schemas.openxmlformats.org/spreadsheetml/2006/main" xmlns:r="http://schemas.openxmlformats.org/officeDocument/2006/relationships">
  <dimension ref="A1:T78"/>
  <sheetViews>
    <sheetView showGridLines="0" showRowColHeaders="0" workbookViewId="0" topLeftCell="A13">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ht="12.75">
      <c r="A1" s="44"/>
      <c r="B1" s="44"/>
      <c r="C1" s="44"/>
      <c r="D1" s="44"/>
      <c r="E1" s="44"/>
      <c r="F1" s="44"/>
      <c r="G1" s="44"/>
      <c r="H1" s="44"/>
      <c r="I1" s="44"/>
      <c r="J1" s="44"/>
      <c r="K1" s="44"/>
      <c r="L1" s="44"/>
      <c r="M1" s="44"/>
      <c r="N1" s="44"/>
      <c r="O1" s="44"/>
    </row>
    <row r="2" spans="1:16" ht="12.75" customHeight="1">
      <c r="A2" s="44"/>
      <c r="B2" s="320" t="s">
        <v>213</v>
      </c>
      <c r="C2" s="320"/>
      <c r="D2" s="320"/>
      <c r="E2" s="320"/>
      <c r="F2" s="320"/>
      <c r="G2" s="320"/>
      <c r="H2" s="320"/>
      <c r="I2" s="320"/>
      <c r="J2" s="320"/>
      <c r="K2" s="320"/>
      <c r="L2" s="320"/>
      <c r="M2" s="320"/>
      <c r="N2" s="320"/>
      <c r="O2" s="320"/>
      <c r="P2" s="320"/>
    </row>
    <row r="3" spans="1:16" ht="17.25" customHeight="1">
      <c r="A3" s="44"/>
      <c r="B3" s="320"/>
      <c r="C3" s="320"/>
      <c r="D3" s="320"/>
      <c r="E3" s="320"/>
      <c r="F3" s="320"/>
      <c r="G3" s="320"/>
      <c r="H3" s="320"/>
      <c r="I3" s="320"/>
      <c r="J3" s="320"/>
      <c r="K3" s="320"/>
      <c r="L3" s="320"/>
      <c r="M3" s="320"/>
      <c r="N3" s="320"/>
      <c r="O3" s="320"/>
      <c r="P3" s="320"/>
    </row>
    <row r="4" spans="1:16" ht="14.25" customHeight="1">
      <c r="A4" s="10"/>
      <c r="B4" s="116" t="s">
        <v>17</v>
      </c>
      <c r="C4" s="330" t="s">
        <v>68</v>
      </c>
      <c r="D4" s="330"/>
      <c r="E4" s="47"/>
      <c r="F4" s="47"/>
      <c r="G4" s="47"/>
      <c r="H4" s="47"/>
      <c r="I4" s="47"/>
      <c r="J4" s="47"/>
      <c r="K4" s="47"/>
      <c r="L4" s="47"/>
      <c r="M4" s="47"/>
      <c r="N4" s="47"/>
      <c r="O4" s="283"/>
      <c r="P4" s="113"/>
    </row>
    <row r="5" spans="1:16" ht="14.25" customHeight="1">
      <c r="A5" s="11"/>
      <c r="B5" s="21"/>
      <c r="C5" s="20"/>
      <c r="D5" s="323" t="s">
        <v>16</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18"/>
      <c r="B7" s="8" t="s">
        <v>9</v>
      </c>
      <c r="C7" s="26"/>
      <c r="D7" s="27">
        <v>192</v>
      </c>
      <c r="E7" s="27">
        <v>178</v>
      </c>
      <c r="F7" s="27">
        <v>183</v>
      </c>
      <c r="G7" s="27">
        <v>179</v>
      </c>
      <c r="H7" s="27">
        <v>164</v>
      </c>
      <c r="I7" s="70">
        <v>162</v>
      </c>
      <c r="J7" s="28">
        <v>198</v>
      </c>
      <c r="K7" s="28">
        <v>192</v>
      </c>
      <c r="L7" s="28">
        <v>222</v>
      </c>
      <c r="M7" s="28">
        <v>195</v>
      </c>
      <c r="N7" s="28">
        <v>220</v>
      </c>
      <c r="O7" s="28">
        <v>201</v>
      </c>
      <c r="P7" s="28">
        <v>185</v>
      </c>
    </row>
    <row r="8" spans="1:20" ht="12.75" customHeight="1">
      <c r="A8" s="18"/>
      <c r="B8" s="6" t="s">
        <v>15</v>
      </c>
      <c r="C8" s="11"/>
      <c r="D8" s="84"/>
      <c r="E8" s="84"/>
      <c r="F8" s="84"/>
      <c r="G8" s="84">
        <v>67.69866153316667</v>
      </c>
      <c r="H8" s="84">
        <v>60.27971256868763</v>
      </c>
      <c r="I8" s="84">
        <v>59.28463210592187</v>
      </c>
      <c r="J8" s="84">
        <v>70.86208377473015</v>
      </c>
      <c r="K8" s="85">
        <v>67.94007119553294</v>
      </c>
      <c r="L8" s="85">
        <v>77.6155930425662</v>
      </c>
      <c r="M8" s="85">
        <v>67.71303562747413</v>
      </c>
      <c r="N8" s="85">
        <v>75.83382740220883</v>
      </c>
      <c r="O8" s="85">
        <v>68.80404198073487</v>
      </c>
      <c r="P8" s="85">
        <v>64.38096828976308</v>
      </c>
      <c r="Q8" s="29"/>
      <c r="R8" s="29"/>
      <c r="S8" s="29"/>
      <c r="T8" s="31"/>
    </row>
    <row r="9" spans="1:16" ht="12.75" customHeight="1">
      <c r="A9" s="11"/>
      <c r="B9" s="6" t="s">
        <v>37</v>
      </c>
      <c r="C9" s="11"/>
      <c r="D9" s="90">
        <v>1.15625</v>
      </c>
      <c r="E9" s="90">
        <v>1.2078651685393258</v>
      </c>
      <c r="F9" s="90">
        <v>1.1967213114754098</v>
      </c>
      <c r="G9" s="90">
        <v>1.111731843575419</v>
      </c>
      <c r="H9" s="90">
        <v>1.0365853658536586</v>
      </c>
      <c r="I9" s="90">
        <v>1.0555555555555556</v>
      </c>
      <c r="J9" s="91">
        <v>1.02020202020202</v>
      </c>
      <c r="K9" s="91">
        <v>1.0520833333333333</v>
      </c>
      <c r="L9" s="91">
        <v>1.0360360360360361</v>
      </c>
      <c r="M9" s="91">
        <v>1.0512820512820513</v>
      </c>
      <c r="N9" s="91">
        <v>1.040909090909091</v>
      </c>
      <c r="O9" s="91">
        <v>1.0845771144278606</v>
      </c>
      <c r="P9" s="91">
        <v>1.086021505376344</v>
      </c>
    </row>
    <row r="10" spans="1:16" ht="12.75">
      <c r="A10" s="11"/>
      <c r="B10" s="6" t="s">
        <v>2</v>
      </c>
      <c r="C10" s="11"/>
      <c r="D10" s="84">
        <v>70.3125</v>
      </c>
      <c r="E10" s="84">
        <v>69.66292134831461</v>
      </c>
      <c r="F10" s="84">
        <v>70.49180327868852</v>
      </c>
      <c r="G10" s="84">
        <v>70.94972067039106</v>
      </c>
      <c r="H10" s="84">
        <v>74.39024390243902</v>
      </c>
      <c r="I10" s="84">
        <v>73.45679012345678</v>
      </c>
      <c r="J10" s="85">
        <v>72.22222222222223</v>
      </c>
      <c r="K10" s="85">
        <v>70.83333333333333</v>
      </c>
      <c r="L10" s="85">
        <v>71.17117117117117</v>
      </c>
      <c r="M10" s="85">
        <v>73.33333333333333</v>
      </c>
      <c r="N10" s="85">
        <v>71.36363636363636</v>
      </c>
      <c r="O10" s="85">
        <v>66.2</v>
      </c>
      <c r="P10" s="85">
        <v>74.7</v>
      </c>
    </row>
    <row r="11" spans="1:16" ht="12.75" customHeight="1">
      <c r="A11" s="11"/>
      <c r="B11" s="6" t="s">
        <v>5</v>
      </c>
      <c r="C11" s="62"/>
      <c r="D11" s="84">
        <v>79.6875</v>
      </c>
      <c r="E11" s="84">
        <v>82.58426966292134</v>
      </c>
      <c r="F11" s="84">
        <v>78.68852459016394</v>
      </c>
      <c r="G11" s="84">
        <v>88.26815642458101</v>
      </c>
      <c r="H11" s="84">
        <v>82.3170731707317</v>
      </c>
      <c r="I11" s="84">
        <v>80.24691358024691</v>
      </c>
      <c r="J11" s="84">
        <v>79.29292929292929</v>
      </c>
      <c r="K11" s="84">
        <v>80.20833333333333</v>
      </c>
      <c r="L11" s="84">
        <v>80.63063063063063</v>
      </c>
      <c r="M11" s="84">
        <v>81.02564102564102</v>
      </c>
      <c r="N11" s="84">
        <v>76.81818181818181</v>
      </c>
      <c r="O11" s="84">
        <v>76.6</v>
      </c>
      <c r="P11" s="84">
        <v>78</v>
      </c>
    </row>
    <row r="12" spans="1:16" ht="12.75" customHeight="1">
      <c r="A12" s="62"/>
      <c r="B12" s="7" t="s">
        <v>8</v>
      </c>
      <c r="C12" s="33"/>
      <c r="D12" s="92">
        <v>67.09375</v>
      </c>
      <c r="E12" s="34">
        <v>65.25280898876403</v>
      </c>
      <c r="F12" s="34">
        <v>66.98907103825131</v>
      </c>
      <c r="G12" s="34">
        <v>65.8268156424581</v>
      </c>
      <c r="H12" s="34">
        <v>65.70731707317071</v>
      </c>
      <c r="I12" s="34">
        <v>66.4382716049383</v>
      </c>
      <c r="J12" s="34">
        <v>65.88888888888894</v>
      </c>
      <c r="K12" s="35">
        <v>67.13541666666676</v>
      </c>
      <c r="L12" s="35">
        <v>66.26576576576572</v>
      </c>
      <c r="M12" s="35">
        <v>65.06666666666669</v>
      </c>
      <c r="N12" s="35">
        <v>66.55</v>
      </c>
      <c r="O12" s="35">
        <v>66.82</v>
      </c>
      <c r="P12" s="35">
        <v>65.35</v>
      </c>
    </row>
    <row r="13" spans="1:16" ht="12.75" customHeight="1">
      <c r="A13" s="11"/>
      <c r="B13" s="6" t="s">
        <v>1</v>
      </c>
      <c r="C13" s="11"/>
      <c r="D13" s="84">
        <v>8.916666666666668</v>
      </c>
      <c r="E13" s="84">
        <v>9.398876404494375</v>
      </c>
      <c r="F13" s="84">
        <v>10.967213114754093</v>
      </c>
      <c r="G13" s="84">
        <v>10.804469273743019</v>
      </c>
      <c r="H13" s="84">
        <v>8.664634146341466</v>
      </c>
      <c r="I13" s="84">
        <v>8.604938271604937</v>
      </c>
      <c r="J13" s="85">
        <v>8.48484848484849</v>
      </c>
      <c r="K13" s="85">
        <v>8.197916666666671</v>
      </c>
      <c r="L13" s="85">
        <v>9.752252252252259</v>
      </c>
      <c r="M13" s="85">
        <v>9.682051282051283</v>
      </c>
      <c r="N13" s="85">
        <v>9.17</v>
      </c>
      <c r="O13" s="85">
        <v>8.49</v>
      </c>
      <c r="P13" s="85">
        <v>8.1</v>
      </c>
    </row>
    <row r="14" spans="1:16" ht="12.75" customHeight="1">
      <c r="A14" s="11"/>
      <c r="B14" s="6" t="s">
        <v>3</v>
      </c>
      <c r="C14" s="11"/>
      <c r="D14" s="34">
        <v>20.3125</v>
      </c>
      <c r="E14" s="34">
        <v>16.292134831460675</v>
      </c>
      <c r="F14" s="34">
        <v>14.754098360655737</v>
      </c>
      <c r="G14" s="34">
        <v>16.75977653631285</v>
      </c>
      <c r="H14" s="34">
        <v>12.804878048780488</v>
      </c>
      <c r="I14" s="34">
        <v>15.432098765432098</v>
      </c>
      <c r="J14" s="35">
        <v>11.616161616161616</v>
      </c>
      <c r="K14" s="35">
        <v>11.458333333333334</v>
      </c>
      <c r="L14" s="35">
        <v>9.45945945945946</v>
      </c>
      <c r="M14" s="35">
        <v>11.282051282051283</v>
      </c>
      <c r="N14" s="35">
        <v>10.454545454545455</v>
      </c>
      <c r="O14" s="35">
        <v>9</v>
      </c>
      <c r="P14" s="35">
        <v>10.2</v>
      </c>
    </row>
    <row r="15" spans="1:16" ht="12.75" customHeight="1">
      <c r="A15" s="11"/>
      <c r="B15" s="8" t="s">
        <v>39</v>
      </c>
      <c r="C15" s="36"/>
      <c r="D15" s="93">
        <v>28.645833333333332</v>
      </c>
      <c r="E15" s="93">
        <v>39.8876404494382</v>
      </c>
      <c r="F15" s="93">
        <v>44.26229508196721</v>
      </c>
      <c r="G15" s="93">
        <v>55.3072625698324</v>
      </c>
      <c r="H15" s="93">
        <v>71.34146341463415</v>
      </c>
      <c r="I15" s="93">
        <v>50</v>
      </c>
      <c r="J15" s="93">
        <v>65.15151515151516</v>
      </c>
      <c r="K15" s="93">
        <v>79.6875</v>
      </c>
      <c r="L15" s="93">
        <v>82.88288288288288</v>
      </c>
      <c r="M15" s="93">
        <v>82.05128205128206</v>
      </c>
      <c r="N15" s="93">
        <v>76.81818181818181</v>
      </c>
      <c r="O15" s="93">
        <v>75.6</v>
      </c>
      <c r="P15" s="93">
        <v>76.9</v>
      </c>
    </row>
    <row r="16" spans="1:16" ht="12.75" customHeight="1">
      <c r="A16" s="11"/>
      <c r="B16" s="6" t="s">
        <v>40</v>
      </c>
      <c r="C16" s="11"/>
      <c r="D16" s="84">
        <v>76.5625</v>
      </c>
      <c r="E16" s="84">
        <v>76.96629213483146</v>
      </c>
      <c r="F16" s="84">
        <v>72.6775956284153</v>
      </c>
      <c r="G16" s="84">
        <v>68.15642458100558</v>
      </c>
      <c r="H16" s="84">
        <v>76.82926829268293</v>
      </c>
      <c r="I16" s="84">
        <v>65.4320987654321</v>
      </c>
      <c r="J16" s="85">
        <v>71.21212121212122</v>
      </c>
      <c r="K16" s="85">
        <v>76.04166666666667</v>
      </c>
      <c r="L16" s="85">
        <v>66.21621621621621</v>
      </c>
      <c r="M16" s="85">
        <v>63.07692307692308</v>
      </c>
      <c r="N16" s="85">
        <v>68.18181818181819</v>
      </c>
      <c r="O16" s="85">
        <v>82.6</v>
      </c>
      <c r="P16" s="85">
        <v>83.3</v>
      </c>
    </row>
    <row r="17" spans="1:16" ht="12.75" customHeight="1">
      <c r="A17" s="11"/>
      <c r="B17" s="6" t="s">
        <v>7</v>
      </c>
      <c r="C17" s="11"/>
      <c r="D17" s="29">
        <v>0</v>
      </c>
      <c r="E17" s="29">
        <v>0</v>
      </c>
      <c r="F17" s="29">
        <v>1.639344262295082</v>
      </c>
      <c r="G17" s="29">
        <v>0</v>
      </c>
      <c r="H17" s="29">
        <v>0</v>
      </c>
      <c r="I17" s="29">
        <v>0</v>
      </c>
      <c r="J17" s="30">
        <v>0</v>
      </c>
      <c r="K17" s="30">
        <v>0</v>
      </c>
      <c r="L17" s="30">
        <v>0</v>
      </c>
      <c r="M17" s="30">
        <v>0</v>
      </c>
      <c r="N17" s="30">
        <v>0</v>
      </c>
      <c r="O17" s="30">
        <v>0</v>
      </c>
      <c r="P17" s="30">
        <v>0.5</v>
      </c>
    </row>
    <row r="18" spans="1:16" ht="12.75" customHeight="1">
      <c r="A18" s="11"/>
      <c r="B18" s="6" t="s">
        <v>41</v>
      </c>
      <c r="C18" s="11"/>
      <c r="D18" s="29">
        <v>0</v>
      </c>
      <c r="E18" s="29">
        <v>0</v>
      </c>
      <c r="F18" s="29">
        <v>0</v>
      </c>
      <c r="G18" s="29">
        <v>0.5586592178770949</v>
      </c>
      <c r="H18" s="29">
        <v>0</v>
      </c>
      <c r="I18" s="29">
        <v>0</v>
      </c>
      <c r="J18" s="29">
        <v>0</v>
      </c>
      <c r="K18" s="29">
        <v>0.5208333333333334</v>
      </c>
      <c r="L18" s="29">
        <v>0.9009009009009009</v>
      </c>
      <c r="M18" s="29">
        <v>1.0256410256410255</v>
      </c>
      <c r="N18" s="29">
        <v>1.36986301369863</v>
      </c>
      <c r="O18" s="30">
        <v>0</v>
      </c>
      <c r="P18" s="30">
        <v>1.6</v>
      </c>
    </row>
    <row r="19" spans="1:16" ht="12.75" customHeight="1">
      <c r="A19" s="11"/>
      <c r="B19" s="7" t="s">
        <v>42</v>
      </c>
      <c r="C19" s="33"/>
      <c r="D19" s="34">
        <v>73.95833333333333</v>
      </c>
      <c r="E19" s="34">
        <v>84.26966292134831</v>
      </c>
      <c r="F19" s="34">
        <v>81.9672131147541</v>
      </c>
      <c r="G19" s="34">
        <v>55.865921787709496</v>
      </c>
      <c r="H19" s="34">
        <v>77.4390243902439</v>
      </c>
      <c r="I19" s="34">
        <v>21.604938271604937</v>
      </c>
      <c r="J19" s="35">
        <v>16.161616161616163</v>
      </c>
      <c r="K19" s="35">
        <v>54.6875</v>
      </c>
      <c r="L19" s="35">
        <v>73.87387387387388</v>
      </c>
      <c r="M19" s="35">
        <v>54.87179487179487</v>
      </c>
      <c r="N19" s="35">
        <v>76.81818181818181</v>
      </c>
      <c r="O19" s="35">
        <v>59.22330097087379</v>
      </c>
      <c r="P19" s="35">
        <v>58.6</v>
      </c>
    </row>
    <row r="20" spans="1:16" ht="12.75" customHeight="1">
      <c r="A20" s="11"/>
      <c r="B20" s="8" t="s">
        <v>4</v>
      </c>
      <c r="C20" s="11"/>
      <c r="D20" s="29">
        <v>42.1875</v>
      </c>
      <c r="E20" s="29">
        <v>28.651685393258425</v>
      </c>
      <c r="F20" s="29">
        <v>14.207650273224044</v>
      </c>
      <c r="G20" s="29">
        <v>11.1731843575419</v>
      </c>
      <c r="H20" s="29">
        <v>30.48780487804878</v>
      </c>
      <c r="I20" s="29">
        <v>16.049382716049383</v>
      </c>
      <c r="J20" s="30">
        <v>18.181818181818183</v>
      </c>
      <c r="K20" s="30">
        <v>27.604166666666668</v>
      </c>
      <c r="L20" s="30">
        <v>38.73873873873874</v>
      </c>
      <c r="M20" s="29">
        <v>30.76923076923077</v>
      </c>
      <c r="N20" s="29">
        <v>16.818181818181817</v>
      </c>
      <c r="O20" s="29">
        <v>25.4</v>
      </c>
      <c r="P20" s="29">
        <v>16.7</v>
      </c>
    </row>
    <row r="21" spans="1:16" ht="12.75" customHeight="1">
      <c r="A21" s="11"/>
      <c r="B21" s="14" t="s">
        <v>43</v>
      </c>
      <c r="C21" s="11"/>
      <c r="D21" s="29">
        <v>23.958333333333332</v>
      </c>
      <c r="E21" s="29">
        <v>33.70786516853933</v>
      </c>
      <c r="F21" s="29">
        <v>37.704918032786885</v>
      </c>
      <c r="G21" s="29">
        <v>45.81005586592179</v>
      </c>
      <c r="H21" s="29">
        <v>63.41463414634146</v>
      </c>
      <c r="I21" s="29">
        <v>54.93827160493827</v>
      </c>
      <c r="J21" s="30">
        <v>66.66666666666667</v>
      </c>
      <c r="K21" s="30">
        <v>71.35416666666667</v>
      </c>
      <c r="L21" s="30">
        <v>78.37837837837837</v>
      </c>
      <c r="M21" s="29">
        <v>79.48717948717949</v>
      </c>
      <c r="N21" s="29">
        <v>78.18181818181819</v>
      </c>
      <c r="O21" s="29">
        <v>80.09708737864078</v>
      </c>
      <c r="P21" s="29">
        <v>79.6</v>
      </c>
    </row>
    <row r="22" spans="1:16" ht="12.75" customHeight="1">
      <c r="A22" s="11"/>
      <c r="B22" s="15" t="s">
        <v>65</v>
      </c>
      <c r="C22" s="33"/>
      <c r="D22" s="34">
        <v>58.333333333333336</v>
      </c>
      <c r="E22" s="34">
        <v>53.37078651685393</v>
      </c>
      <c r="F22" s="34">
        <v>46.44808743169399</v>
      </c>
      <c r="G22" s="34">
        <v>51.95530726256983</v>
      </c>
      <c r="H22" s="34">
        <v>71.34146341463415</v>
      </c>
      <c r="I22" s="34">
        <v>61.72839506172839</v>
      </c>
      <c r="J22" s="35">
        <v>72.72727272727273</v>
      </c>
      <c r="K22" s="35">
        <v>77.08333333333333</v>
      </c>
      <c r="L22" s="35">
        <v>84.68468468468468</v>
      </c>
      <c r="M22" s="34">
        <v>81.02564102564102</v>
      </c>
      <c r="N22" s="34">
        <v>80.9090909090909</v>
      </c>
      <c r="O22" s="34">
        <v>81.6</v>
      </c>
      <c r="P22" s="34">
        <v>82.3</v>
      </c>
    </row>
    <row r="23" spans="1:16" ht="12.75" customHeight="1">
      <c r="A23" s="11"/>
      <c r="B23" s="16" t="s">
        <v>44</v>
      </c>
      <c r="C23" s="11"/>
      <c r="D23" s="29">
        <v>23.958333333333332</v>
      </c>
      <c r="E23" s="29">
        <v>33.70786516853933</v>
      </c>
      <c r="F23" s="29">
        <v>37.704918032786885</v>
      </c>
      <c r="G23" s="29">
        <v>45.81005586592179</v>
      </c>
      <c r="H23" s="29">
        <v>62.80487804878049</v>
      </c>
      <c r="I23" s="29">
        <v>54.93827160493827</v>
      </c>
      <c r="J23" s="30">
        <v>55.05050505050505</v>
      </c>
      <c r="K23" s="30">
        <v>68.75</v>
      </c>
      <c r="L23" s="30">
        <v>74.77477477477477</v>
      </c>
      <c r="M23" s="29">
        <v>72.82051282051282</v>
      </c>
      <c r="N23" s="29">
        <v>73.63636363636364</v>
      </c>
      <c r="O23" s="29">
        <v>76.1</v>
      </c>
      <c r="P23" s="29">
        <v>76.3</v>
      </c>
    </row>
    <row r="24" spans="1:16" ht="12.75" customHeight="1">
      <c r="A24" s="11"/>
      <c r="B24" s="6" t="s">
        <v>158</v>
      </c>
      <c r="C24" s="11"/>
      <c r="D24" s="29">
        <v>100</v>
      </c>
      <c r="E24" s="29">
        <v>100</v>
      </c>
      <c r="F24" s="29">
        <v>100</v>
      </c>
      <c r="G24" s="29">
        <v>98.78048780487805</v>
      </c>
      <c r="H24" s="29">
        <v>81.55339805825243</v>
      </c>
      <c r="I24" s="29">
        <v>83.14606741573033</v>
      </c>
      <c r="J24" s="30">
        <v>71.55963302752292</v>
      </c>
      <c r="K24" s="30">
        <v>81.81818181818181</v>
      </c>
      <c r="L24" s="30">
        <v>64.45783132530121</v>
      </c>
      <c r="M24" s="29">
        <v>61.26760563380281</v>
      </c>
      <c r="N24" s="29">
        <v>55.55555555555555</v>
      </c>
      <c r="O24" s="29">
        <v>49.673202614379086</v>
      </c>
      <c r="P24" s="29">
        <v>30.281690140845072</v>
      </c>
    </row>
    <row r="25" spans="1:16" ht="12.75" customHeight="1">
      <c r="A25" s="11"/>
      <c r="B25" s="7" t="s">
        <v>159</v>
      </c>
      <c r="C25" s="33"/>
      <c r="D25" s="34">
        <v>0</v>
      </c>
      <c r="E25" s="34">
        <v>0</v>
      </c>
      <c r="F25" s="34">
        <v>0</v>
      </c>
      <c r="G25" s="34">
        <v>4.878048780487805</v>
      </c>
      <c r="H25" s="34">
        <v>21.359223300970875</v>
      </c>
      <c r="I25" s="34">
        <v>21.34831460674157</v>
      </c>
      <c r="J25" s="35">
        <v>37.61467889908257</v>
      </c>
      <c r="K25" s="35">
        <v>30.303030303030297</v>
      </c>
      <c r="L25" s="35">
        <v>50.60240963855422</v>
      </c>
      <c r="M25" s="34">
        <v>50.70422535211267</v>
      </c>
      <c r="N25" s="34">
        <v>53.086419753086425</v>
      </c>
      <c r="O25" s="34">
        <v>62.091503267973856</v>
      </c>
      <c r="P25" s="34">
        <v>78.87323943661971</v>
      </c>
    </row>
    <row r="26" spans="1:16" ht="12.75" customHeight="1">
      <c r="A26" s="11"/>
      <c r="B26" s="6" t="s">
        <v>47</v>
      </c>
      <c r="C26" s="11"/>
      <c r="D26" s="29">
        <v>1.0416666666666667</v>
      </c>
      <c r="E26" s="29">
        <v>0</v>
      </c>
      <c r="F26" s="29">
        <v>1.092896174863388</v>
      </c>
      <c r="G26" s="29">
        <v>1.675977653631285</v>
      </c>
      <c r="H26" s="29">
        <v>0.6097560975609756</v>
      </c>
      <c r="I26" s="29">
        <v>3.0864197530864197</v>
      </c>
      <c r="J26" s="30">
        <v>1.0101010101010102</v>
      </c>
      <c r="K26" s="30">
        <v>1.0416666666666667</v>
      </c>
      <c r="L26" s="30">
        <v>0.9009009009009009</v>
      </c>
      <c r="M26" s="29">
        <v>0</v>
      </c>
      <c r="N26" s="29">
        <v>0.45662100456621</v>
      </c>
      <c r="O26" s="29">
        <v>0.45662100456621</v>
      </c>
      <c r="P26" s="29">
        <v>1.6</v>
      </c>
    </row>
    <row r="27" spans="1:16" ht="12.75" customHeight="1">
      <c r="A27" s="11"/>
      <c r="B27" s="64" t="s">
        <v>45</v>
      </c>
      <c r="C27" s="65"/>
      <c r="D27" s="66">
        <v>58.333333333333336</v>
      </c>
      <c r="E27" s="66">
        <v>53.37078651685393</v>
      </c>
      <c r="F27" s="66">
        <v>46.994535519125684</v>
      </c>
      <c r="G27" s="66">
        <v>53.63128491620112</v>
      </c>
      <c r="H27" s="66">
        <v>71.34146341463415</v>
      </c>
      <c r="I27" s="73">
        <v>63.58024691358025</v>
      </c>
      <c r="J27" s="73">
        <v>73.23232323232324</v>
      </c>
      <c r="K27" s="73">
        <v>77.60416666666667</v>
      </c>
      <c r="L27" s="73">
        <v>85.13513513513513</v>
      </c>
      <c r="M27" s="66">
        <v>81.02564102564102</v>
      </c>
      <c r="N27" s="66">
        <v>81.36363636363636</v>
      </c>
      <c r="O27" s="66">
        <v>82.1</v>
      </c>
      <c r="P27" s="66">
        <v>83.3</v>
      </c>
    </row>
    <row r="28" spans="1:16" ht="12.75" customHeight="1">
      <c r="A28" s="11"/>
      <c r="B28" s="15" t="s">
        <v>48</v>
      </c>
      <c r="C28" s="11"/>
      <c r="D28" s="29">
        <v>11.458333333333334</v>
      </c>
      <c r="E28" s="29">
        <v>6.741573033707865</v>
      </c>
      <c r="F28" s="29">
        <v>10.382513661202186</v>
      </c>
      <c r="G28" s="29">
        <v>7.82122905027933</v>
      </c>
      <c r="H28" s="29">
        <v>9.75609756097561</v>
      </c>
      <c r="I28" s="29">
        <v>4.938271604938271</v>
      </c>
      <c r="J28" s="38">
        <v>5.05050505050505</v>
      </c>
      <c r="K28" s="30">
        <v>5.208333333333333</v>
      </c>
      <c r="L28" s="30">
        <v>3.6036036036036037</v>
      </c>
      <c r="M28" s="29">
        <v>6.666666666666667</v>
      </c>
      <c r="N28" s="29">
        <v>7.7272727272727275</v>
      </c>
      <c r="O28" s="29">
        <v>7.5</v>
      </c>
      <c r="P28" s="29">
        <v>7</v>
      </c>
    </row>
    <row r="29" spans="1:16" ht="12.75" customHeight="1">
      <c r="A29" s="11"/>
      <c r="B29" s="17" t="s">
        <v>46</v>
      </c>
      <c r="C29" s="33"/>
      <c r="D29" s="34">
        <v>8.854166666666666</v>
      </c>
      <c r="E29" s="34">
        <v>11.235955056179776</v>
      </c>
      <c r="F29" s="34">
        <v>8.19672131147541</v>
      </c>
      <c r="G29" s="34">
        <v>11.1731843575419</v>
      </c>
      <c r="H29" s="34">
        <v>11.585365853658537</v>
      </c>
      <c r="I29" s="34">
        <v>10.493827160493828</v>
      </c>
      <c r="J29" s="35">
        <v>9.090909090909092</v>
      </c>
      <c r="K29" s="35">
        <v>9.375</v>
      </c>
      <c r="L29" s="35">
        <v>9.90990990990991</v>
      </c>
      <c r="M29" s="34">
        <v>11.282051282051283</v>
      </c>
      <c r="N29" s="34">
        <v>16.363636363636363</v>
      </c>
      <c r="O29" s="34">
        <v>15.9</v>
      </c>
      <c r="P29" s="34">
        <v>14</v>
      </c>
    </row>
    <row r="30" spans="1:16" ht="12.75" customHeight="1">
      <c r="A30" s="11"/>
      <c r="B30" s="6" t="s">
        <v>152</v>
      </c>
      <c r="C30" s="11"/>
      <c r="D30" s="29">
        <v>13.071895424836601</v>
      </c>
      <c r="E30" s="29">
        <v>6.7114093959731544</v>
      </c>
      <c r="F30" s="29">
        <v>9.615384615384615</v>
      </c>
      <c r="G30" s="29">
        <v>10.738255033557047</v>
      </c>
      <c r="H30" s="29">
        <v>6.993006993006993</v>
      </c>
      <c r="I30" s="29">
        <v>9.489051094890511</v>
      </c>
      <c r="J30" s="30">
        <v>8</v>
      </c>
      <c r="K30" s="30">
        <v>6.470588235294118</v>
      </c>
      <c r="L30" s="30">
        <v>5.472636815920398</v>
      </c>
      <c r="M30" s="30">
        <v>6.358381502890174</v>
      </c>
      <c r="N30" s="30">
        <v>8.629441624365482</v>
      </c>
      <c r="O30" s="30">
        <v>6</v>
      </c>
      <c r="P30" s="30">
        <v>4.2</v>
      </c>
    </row>
    <row r="31" spans="1:16" ht="13.5">
      <c r="A31" s="11"/>
      <c r="B31" s="7" t="s">
        <v>153</v>
      </c>
      <c r="C31" s="33"/>
      <c r="D31" s="34">
        <v>2.6143790849673203</v>
      </c>
      <c r="E31" s="34">
        <v>2.684563758389262</v>
      </c>
      <c r="F31" s="34">
        <v>2.5641025641025643</v>
      </c>
      <c r="G31" s="34">
        <v>0.6711409395973155</v>
      </c>
      <c r="H31" s="34">
        <v>0.6993006993006993</v>
      </c>
      <c r="I31" s="34">
        <v>0</v>
      </c>
      <c r="J31" s="35">
        <v>1.1428571428571428</v>
      </c>
      <c r="K31" s="35">
        <v>1.1764705882352942</v>
      </c>
      <c r="L31" s="35">
        <v>0</v>
      </c>
      <c r="M31" s="35">
        <v>1.1560693641618498</v>
      </c>
      <c r="N31" s="35">
        <v>1.015228426395939</v>
      </c>
      <c r="O31" s="35">
        <v>0.546448087431694</v>
      </c>
      <c r="P31" s="35">
        <v>1.2048192771084338</v>
      </c>
    </row>
    <row r="32" spans="1:16" ht="13.5">
      <c r="A32" s="11"/>
      <c r="B32" s="201" t="s">
        <v>150</v>
      </c>
      <c r="C32" s="279"/>
      <c r="D32" s="137">
        <v>96.875</v>
      </c>
      <c r="E32" s="137">
        <v>98.87640449438203</v>
      </c>
      <c r="F32" s="137">
        <v>98.90710382513662</v>
      </c>
      <c r="G32" s="137">
        <v>98.32402234636872</v>
      </c>
      <c r="H32" s="137">
        <v>99.39024390243902</v>
      </c>
      <c r="I32" s="137">
        <v>98.76543209876543</v>
      </c>
      <c r="J32" s="138">
        <v>99.4949494949495</v>
      </c>
      <c r="K32" s="138">
        <v>99.47916666666667</v>
      </c>
      <c r="L32" s="138">
        <v>100</v>
      </c>
      <c r="M32" s="137">
        <v>100</v>
      </c>
      <c r="N32" s="137">
        <v>99.54337899543378</v>
      </c>
      <c r="O32" s="137">
        <v>99</v>
      </c>
      <c r="P32" s="137">
        <v>98.4</v>
      </c>
    </row>
    <row r="33" spans="1:16" ht="12.75" customHeight="1">
      <c r="A33" s="44"/>
      <c r="B33" s="321" t="s">
        <v>154</v>
      </c>
      <c r="C33" s="321"/>
      <c r="D33" s="321"/>
      <c r="E33" s="321"/>
      <c r="F33" s="321"/>
      <c r="G33" s="321"/>
      <c r="H33" s="321"/>
      <c r="I33" s="321"/>
      <c r="J33" s="321"/>
      <c r="K33" s="321"/>
      <c r="L33" s="321"/>
      <c r="M33" s="321"/>
      <c r="N33" s="321"/>
      <c r="O33" s="321"/>
      <c r="P33" s="321"/>
    </row>
    <row r="34" spans="1:16" ht="12.75">
      <c r="A34" s="44"/>
      <c r="B34" s="322"/>
      <c r="C34" s="322"/>
      <c r="D34" s="322"/>
      <c r="E34" s="322"/>
      <c r="F34" s="322"/>
      <c r="G34" s="322"/>
      <c r="H34" s="322"/>
      <c r="I34" s="322"/>
      <c r="J34" s="322"/>
      <c r="K34" s="322"/>
      <c r="L34" s="322"/>
      <c r="M34" s="322"/>
      <c r="N34" s="322"/>
      <c r="O34" s="322"/>
      <c r="P34" s="322"/>
    </row>
    <row r="35" spans="2:16" ht="12.75">
      <c r="B35" s="322"/>
      <c r="C35" s="322"/>
      <c r="D35" s="322"/>
      <c r="E35" s="322"/>
      <c r="F35" s="322"/>
      <c r="G35" s="322"/>
      <c r="H35" s="322"/>
      <c r="I35" s="322"/>
      <c r="J35" s="322"/>
      <c r="K35" s="322"/>
      <c r="L35" s="322"/>
      <c r="M35" s="322"/>
      <c r="N35" s="322"/>
      <c r="O35" s="322"/>
      <c r="P35" s="322"/>
    </row>
    <row r="36" spans="15:16" ht="12.75">
      <c r="O36" s="295"/>
      <c r="P36" s="295"/>
    </row>
    <row r="44" spans="3:13" ht="12.75">
      <c r="C44" s="81"/>
      <c r="D44" s="81"/>
      <c r="E44" s="81"/>
      <c r="F44" s="81"/>
      <c r="G44" s="81"/>
      <c r="H44" s="81"/>
      <c r="I44" s="81"/>
      <c r="J44" s="81"/>
      <c r="K44" s="81"/>
      <c r="L44" s="81"/>
      <c r="M44" s="81"/>
    </row>
    <row r="45" spans="10:11" ht="12.75">
      <c r="J45" s="81"/>
      <c r="K45" s="81"/>
    </row>
    <row r="46" spans="10:11" ht="12.75">
      <c r="J46" s="81"/>
      <c r="K46" s="81"/>
    </row>
    <row r="47" spans="10:11" ht="12.75">
      <c r="J47" s="81"/>
      <c r="K47" s="81"/>
    </row>
    <row r="48" spans="10:11" ht="12.75">
      <c r="J48" s="81"/>
      <c r="K48" s="81"/>
    </row>
    <row r="49" spans="10:11" ht="12.75">
      <c r="J49" s="81"/>
      <c r="K49" s="81"/>
    </row>
    <row r="50" spans="2:9" ht="12.75">
      <c r="B50" s="81"/>
      <c r="C50" s="81"/>
      <c r="D50" s="81"/>
      <c r="E50" s="81"/>
      <c r="H50" s="81"/>
      <c r="I50" s="81"/>
    </row>
    <row r="51" ht="12.75">
      <c r="I51" s="81"/>
    </row>
    <row r="52" spans="8:9" ht="12.75">
      <c r="H52" s="81"/>
      <c r="I52" s="81"/>
    </row>
    <row r="53" spans="8:13" ht="12.75">
      <c r="H53" s="81"/>
      <c r="I53" s="81"/>
      <c r="J53" s="81"/>
      <c r="K53" s="81"/>
      <c r="L53" s="81"/>
      <c r="M53" s="81"/>
    </row>
    <row r="54" spans="8:9" ht="12.75">
      <c r="H54" s="81"/>
      <c r="I54" s="81"/>
    </row>
    <row r="62" spans="10:11" ht="12.75">
      <c r="J62" s="81"/>
      <c r="K62" s="81"/>
    </row>
    <row r="77" ht="12.75">
      <c r="N77" s="278"/>
    </row>
    <row r="78" ht="12.75">
      <c r="N78" s="278"/>
    </row>
  </sheetData>
  <mergeCells count="4">
    <mergeCell ref="C4:D4"/>
    <mergeCell ref="D5:P5"/>
    <mergeCell ref="B2:P3"/>
    <mergeCell ref="B33:P3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17.xml><?xml version="1.0" encoding="utf-8"?>
<worksheet xmlns="http://schemas.openxmlformats.org/spreadsheetml/2006/main" xmlns:r="http://schemas.openxmlformats.org/officeDocument/2006/relationships">
  <dimension ref="A1:T54"/>
  <sheetViews>
    <sheetView showGridLines="0" showRowColHeaders="0" workbookViewId="0" topLeftCell="A10">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ht="12.75">
      <c r="A1" s="44"/>
      <c r="B1" s="44"/>
      <c r="C1" s="44"/>
      <c r="D1" s="44"/>
      <c r="E1" s="44"/>
      <c r="F1" s="44"/>
      <c r="G1" s="44"/>
      <c r="H1" s="44"/>
      <c r="I1" s="44"/>
      <c r="J1" s="44"/>
      <c r="K1" s="44"/>
      <c r="L1" s="44"/>
      <c r="M1" s="44"/>
      <c r="N1" s="44"/>
      <c r="O1" s="44"/>
    </row>
    <row r="2" spans="1:16" ht="12.75" customHeight="1">
      <c r="A2" s="44"/>
      <c r="B2" s="320" t="s">
        <v>214</v>
      </c>
      <c r="C2" s="320"/>
      <c r="D2" s="320"/>
      <c r="E2" s="320"/>
      <c r="F2" s="320"/>
      <c r="G2" s="320"/>
      <c r="H2" s="320"/>
      <c r="I2" s="320"/>
      <c r="J2" s="320"/>
      <c r="K2" s="320"/>
      <c r="L2" s="320"/>
      <c r="M2" s="320"/>
      <c r="N2" s="320"/>
      <c r="O2" s="320"/>
      <c r="P2" s="320"/>
    </row>
    <row r="3" spans="1:16" ht="17.25" customHeight="1">
      <c r="A3" s="44"/>
      <c r="B3" s="320"/>
      <c r="C3" s="320"/>
      <c r="D3" s="320"/>
      <c r="E3" s="320"/>
      <c r="F3" s="320"/>
      <c r="G3" s="320"/>
      <c r="H3" s="320"/>
      <c r="I3" s="320"/>
      <c r="J3" s="320"/>
      <c r="K3" s="320"/>
      <c r="L3" s="320"/>
      <c r="M3" s="320"/>
      <c r="N3" s="320"/>
      <c r="O3" s="320"/>
      <c r="P3" s="320"/>
    </row>
    <row r="4" spans="1:16" ht="14.25" customHeight="1">
      <c r="A4" s="10"/>
      <c r="B4" s="116" t="s">
        <v>17</v>
      </c>
      <c r="C4" s="330" t="s">
        <v>68</v>
      </c>
      <c r="D4" s="330"/>
      <c r="E4" s="47"/>
      <c r="F4" s="47"/>
      <c r="G4" s="47"/>
      <c r="H4" s="47"/>
      <c r="I4" s="47"/>
      <c r="J4" s="47"/>
      <c r="K4" s="47"/>
      <c r="L4" s="47"/>
      <c r="M4" s="47"/>
      <c r="N4" s="47"/>
      <c r="O4" s="283"/>
      <c r="P4" s="113"/>
    </row>
    <row r="5" spans="1:16" ht="14.25" customHeight="1">
      <c r="A5" s="11"/>
      <c r="B5" s="21"/>
      <c r="C5" s="20"/>
      <c r="D5" s="323" t="s">
        <v>16</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18"/>
      <c r="B7" s="8" t="s">
        <v>9</v>
      </c>
      <c r="C7" s="26"/>
      <c r="D7" s="27">
        <v>122</v>
      </c>
      <c r="E7" s="27">
        <v>105</v>
      </c>
      <c r="F7" s="27">
        <v>99</v>
      </c>
      <c r="G7" s="27">
        <v>131</v>
      </c>
      <c r="H7" s="27">
        <v>136</v>
      </c>
      <c r="I7" s="70">
        <v>96</v>
      </c>
      <c r="J7" s="28">
        <v>89</v>
      </c>
      <c r="K7" s="28">
        <v>105</v>
      </c>
      <c r="L7" s="28">
        <v>106</v>
      </c>
      <c r="M7" s="28">
        <v>94</v>
      </c>
      <c r="N7" s="28">
        <v>88</v>
      </c>
      <c r="O7" s="28">
        <v>79</v>
      </c>
      <c r="P7" s="28">
        <v>105</v>
      </c>
    </row>
    <row r="8" spans="1:20" ht="12.75" customHeight="1">
      <c r="A8" s="18"/>
      <c r="B8" s="6" t="s">
        <v>15</v>
      </c>
      <c r="C8" s="11"/>
      <c r="D8" s="84"/>
      <c r="E8" s="84"/>
      <c r="F8" s="84"/>
      <c r="G8" s="84">
        <v>82.06477479170582</v>
      </c>
      <c r="H8" s="84">
        <v>82.58841818888457</v>
      </c>
      <c r="I8" s="84">
        <v>58.00884634906823</v>
      </c>
      <c r="J8" s="84">
        <v>52.76638129342851</v>
      </c>
      <c r="K8" s="85">
        <v>61.524759321001035</v>
      </c>
      <c r="L8" s="85">
        <v>61.59209761766415</v>
      </c>
      <c r="M8" s="85">
        <v>54.27157728214869</v>
      </c>
      <c r="N8" s="85">
        <v>50.57209684556546</v>
      </c>
      <c r="O8" s="85">
        <v>45.49014188317671</v>
      </c>
      <c r="P8" s="85">
        <v>60.81456769530164</v>
      </c>
      <c r="Q8" s="29"/>
      <c r="R8" s="29"/>
      <c r="S8" s="29"/>
      <c r="T8" s="31"/>
    </row>
    <row r="9" spans="1:16" ht="12.75" customHeight="1">
      <c r="A9" s="11"/>
      <c r="B9" s="6" t="s">
        <v>37</v>
      </c>
      <c r="C9" s="11"/>
      <c r="D9" s="90">
        <v>1.139344262295082</v>
      </c>
      <c r="E9" s="90">
        <v>1.2</v>
      </c>
      <c r="F9" s="90">
        <v>1.1414141414141414</v>
      </c>
      <c r="G9" s="90">
        <v>1.2595419847328244</v>
      </c>
      <c r="H9" s="90">
        <v>1.2720588235294117</v>
      </c>
      <c r="I9" s="90">
        <v>1.375</v>
      </c>
      <c r="J9" s="91">
        <v>1.1910112359550562</v>
      </c>
      <c r="K9" s="91">
        <v>1.2857142857142858</v>
      </c>
      <c r="L9" s="91">
        <v>1.2547169811320755</v>
      </c>
      <c r="M9" s="91">
        <v>1.351063829787234</v>
      </c>
      <c r="N9" s="91">
        <v>1.1590909090909092</v>
      </c>
      <c r="O9" s="91">
        <v>1.2658227848101267</v>
      </c>
      <c r="P9" s="91">
        <v>1.2571428571428571</v>
      </c>
    </row>
    <row r="10" spans="1:16" ht="12.75">
      <c r="A10" s="11"/>
      <c r="B10" s="6" t="s">
        <v>2</v>
      </c>
      <c r="C10" s="11"/>
      <c r="D10" s="84">
        <v>64.75409836065573</v>
      </c>
      <c r="E10" s="84">
        <v>66.66666666666667</v>
      </c>
      <c r="F10" s="84">
        <v>66.66666666666667</v>
      </c>
      <c r="G10" s="84">
        <v>61.06870229007634</v>
      </c>
      <c r="H10" s="84">
        <v>69.11764705882354</v>
      </c>
      <c r="I10" s="84">
        <v>58.333333333333336</v>
      </c>
      <c r="J10" s="85">
        <v>73.03370786516854</v>
      </c>
      <c r="K10" s="85">
        <v>73.33333333333333</v>
      </c>
      <c r="L10" s="85">
        <v>75.47169811320755</v>
      </c>
      <c r="M10" s="85">
        <v>74.46808510638297</v>
      </c>
      <c r="N10" s="85">
        <v>70.45454545454545</v>
      </c>
      <c r="O10" s="85">
        <v>64.6</v>
      </c>
      <c r="P10" s="85">
        <v>75.2</v>
      </c>
    </row>
    <row r="11" spans="1:16" ht="12.75" customHeight="1">
      <c r="A11" s="11"/>
      <c r="B11" s="6" t="s">
        <v>5</v>
      </c>
      <c r="C11" s="62"/>
      <c r="D11" s="84">
        <v>77.8688524590164</v>
      </c>
      <c r="E11" s="84">
        <v>80.95238095238095</v>
      </c>
      <c r="F11" s="84">
        <v>74.74747474747475</v>
      </c>
      <c r="G11" s="84">
        <v>70.99236641221374</v>
      </c>
      <c r="H11" s="84">
        <v>76.47058823529412</v>
      </c>
      <c r="I11" s="84">
        <v>73.95833333333333</v>
      </c>
      <c r="J11" s="84">
        <v>77.52808988764045</v>
      </c>
      <c r="K11" s="84">
        <v>70.47619047619048</v>
      </c>
      <c r="L11" s="84">
        <v>72.64150943396227</v>
      </c>
      <c r="M11" s="84">
        <v>81.91489361702128</v>
      </c>
      <c r="N11" s="84">
        <v>75</v>
      </c>
      <c r="O11" s="84">
        <v>73.4</v>
      </c>
      <c r="P11" s="84">
        <v>81</v>
      </c>
    </row>
    <row r="12" spans="1:16" ht="12.75" customHeight="1">
      <c r="A12" s="62"/>
      <c r="B12" s="7" t="s">
        <v>8</v>
      </c>
      <c r="C12" s="33"/>
      <c r="D12" s="92">
        <v>68.68032786885243</v>
      </c>
      <c r="E12" s="34">
        <v>67.68571428571428</v>
      </c>
      <c r="F12" s="34">
        <v>68.68686868686873</v>
      </c>
      <c r="G12" s="34">
        <v>70.61832061068702</v>
      </c>
      <c r="H12" s="34">
        <v>67.84558823529413</v>
      </c>
      <c r="I12" s="34">
        <v>69.53125</v>
      </c>
      <c r="J12" s="34">
        <v>67.92134831460676</v>
      </c>
      <c r="K12" s="35">
        <v>67.60952380952381</v>
      </c>
      <c r="L12" s="35">
        <v>67.22641509433959</v>
      </c>
      <c r="M12" s="35">
        <v>66.31914893617022</v>
      </c>
      <c r="N12" s="35">
        <v>68.47</v>
      </c>
      <c r="O12" s="35">
        <v>67.77</v>
      </c>
      <c r="P12" s="35">
        <v>65.83</v>
      </c>
    </row>
    <row r="13" spans="1:16" ht="12.75" customHeight="1">
      <c r="A13" s="11"/>
      <c r="B13" s="6" t="s">
        <v>1</v>
      </c>
      <c r="C13" s="11"/>
      <c r="D13" s="84">
        <v>9.254098360655737</v>
      </c>
      <c r="E13" s="84">
        <v>10.209523809523812</v>
      </c>
      <c r="F13" s="84">
        <v>11.909090909090905</v>
      </c>
      <c r="G13" s="84">
        <v>10.59541984732824</v>
      </c>
      <c r="H13" s="84">
        <v>9.316176470588237</v>
      </c>
      <c r="I13" s="84">
        <v>11.10416666666667</v>
      </c>
      <c r="J13" s="85">
        <v>10.438202247191013</v>
      </c>
      <c r="K13" s="85">
        <v>10.190476190476192</v>
      </c>
      <c r="L13" s="85">
        <v>9.179245283018867</v>
      </c>
      <c r="M13" s="85">
        <v>8.840425531914894</v>
      </c>
      <c r="N13" s="85">
        <v>8.51</v>
      </c>
      <c r="O13" s="85">
        <v>7.34</v>
      </c>
      <c r="P13" s="85">
        <v>8.56</v>
      </c>
    </row>
    <row r="14" spans="1:16" ht="12.75" customHeight="1">
      <c r="A14" s="11"/>
      <c r="B14" s="6" t="s">
        <v>3</v>
      </c>
      <c r="C14" s="11"/>
      <c r="D14" s="34">
        <v>12.295081967213115</v>
      </c>
      <c r="E14" s="34">
        <v>14.285714285714286</v>
      </c>
      <c r="F14" s="34">
        <v>13.131313131313131</v>
      </c>
      <c r="G14" s="34">
        <v>12.213740458015268</v>
      </c>
      <c r="H14" s="34">
        <v>13.235294117647058</v>
      </c>
      <c r="I14" s="34">
        <v>13.541666666666666</v>
      </c>
      <c r="J14" s="35">
        <v>14.606741573033707</v>
      </c>
      <c r="K14" s="35">
        <v>13.333333333333334</v>
      </c>
      <c r="L14" s="35">
        <v>15.09433962264151</v>
      </c>
      <c r="M14" s="35">
        <v>13.829787234042554</v>
      </c>
      <c r="N14" s="35">
        <v>19.318181818181817</v>
      </c>
      <c r="O14" s="35">
        <v>17.7</v>
      </c>
      <c r="P14" s="35">
        <v>10.5</v>
      </c>
    </row>
    <row r="15" spans="1:16" ht="12.75" customHeight="1">
      <c r="A15" s="11"/>
      <c r="B15" s="8" t="s">
        <v>39</v>
      </c>
      <c r="C15" s="36"/>
      <c r="D15" s="93">
        <v>35.24590163934426</v>
      </c>
      <c r="E15" s="93">
        <v>35.23809523809524</v>
      </c>
      <c r="F15" s="93">
        <v>36.36363636363637</v>
      </c>
      <c r="G15" s="93">
        <v>43.51145038167939</v>
      </c>
      <c r="H15" s="93">
        <v>55.14705882352941</v>
      </c>
      <c r="I15" s="93">
        <v>75</v>
      </c>
      <c r="J15" s="93">
        <v>74.15730337078652</v>
      </c>
      <c r="K15" s="93">
        <v>74.28571428571429</v>
      </c>
      <c r="L15" s="93">
        <v>72.64150943396227</v>
      </c>
      <c r="M15" s="93">
        <v>78.72340425531915</v>
      </c>
      <c r="N15" s="93">
        <v>78.4090909090909</v>
      </c>
      <c r="O15" s="93">
        <v>77.2</v>
      </c>
      <c r="P15" s="93">
        <v>74.3</v>
      </c>
    </row>
    <row r="16" spans="1:16" ht="12.75" customHeight="1">
      <c r="A16" s="11"/>
      <c r="B16" s="6" t="s">
        <v>40</v>
      </c>
      <c r="C16" s="11"/>
      <c r="D16" s="84">
        <v>76.22950819672131</v>
      </c>
      <c r="E16" s="84">
        <v>80.95238095238095</v>
      </c>
      <c r="F16" s="84">
        <v>81.81818181818181</v>
      </c>
      <c r="G16" s="84">
        <v>76.33587786259542</v>
      </c>
      <c r="H16" s="84">
        <v>77.94117647058823</v>
      </c>
      <c r="I16" s="84">
        <v>82.29166666666667</v>
      </c>
      <c r="J16" s="85">
        <v>75.28089887640449</v>
      </c>
      <c r="K16" s="85">
        <v>80.95238095238095</v>
      </c>
      <c r="L16" s="85">
        <v>83.01886792452831</v>
      </c>
      <c r="M16" s="85">
        <v>79.7872340425532</v>
      </c>
      <c r="N16" s="85">
        <v>80.68181818181819</v>
      </c>
      <c r="O16" s="85">
        <v>78.5</v>
      </c>
      <c r="P16" s="85">
        <v>85.7</v>
      </c>
    </row>
    <row r="17" spans="1:16" ht="12.75" customHeight="1">
      <c r="A17" s="11"/>
      <c r="B17" s="6" t="s">
        <v>7</v>
      </c>
      <c r="C17" s="11"/>
      <c r="D17" s="29">
        <v>0</v>
      </c>
      <c r="E17" s="29">
        <v>0</v>
      </c>
      <c r="F17" s="29">
        <v>1.0101010101010102</v>
      </c>
      <c r="G17" s="29">
        <v>0.7633587786259542</v>
      </c>
      <c r="H17" s="29">
        <v>0</v>
      </c>
      <c r="I17" s="29">
        <v>0</v>
      </c>
      <c r="J17" s="30">
        <v>0</v>
      </c>
      <c r="K17" s="30">
        <v>0</v>
      </c>
      <c r="L17" s="30">
        <v>0</v>
      </c>
      <c r="M17" s="30">
        <v>1.0638297872340425</v>
      </c>
      <c r="N17" s="30">
        <v>0</v>
      </c>
      <c r="O17" s="30">
        <v>1.3</v>
      </c>
      <c r="P17" s="30">
        <v>0</v>
      </c>
    </row>
    <row r="18" spans="1:16" ht="12.75" customHeight="1">
      <c r="A18" s="11"/>
      <c r="B18" s="6" t="s">
        <v>41</v>
      </c>
      <c r="C18" s="11"/>
      <c r="D18" s="29">
        <v>0</v>
      </c>
      <c r="E18" s="29">
        <v>0</v>
      </c>
      <c r="F18" s="29">
        <v>0</v>
      </c>
      <c r="G18" s="29">
        <v>0</v>
      </c>
      <c r="H18" s="29">
        <v>0</v>
      </c>
      <c r="I18" s="29">
        <v>1.0416666666666667</v>
      </c>
      <c r="J18" s="29">
        <v>0</v>
      </c>
      <c r="K18" s="29">
        <v>0.9523809523809523</v>
      </c>
      <c r="L18" s="29">
        <v>0.9433962264150944</v>
      </c>
      <c r="M18" s="29">
        <v>1.0638297872340425</v>
      </c>
      <c r="N18" s="29">
        <v>2.3</v>
      </c>
      <c r="O18" s="30">
        <v>0</v>
      </c>
      <c r="P18" s="30">
        <v>2.9</v>
      </c>
    </row>
    <row r="19" spans="1:16" ht="12.75" customHeight="1">
      <c r="A19" s="11"/>
      <c r="B19" s="7" t="s">
        <v>42</v>
      </c>
      <c r="C19" s="33"/>
      <c r="D19" s="34">
        <v>12.295081967213115</v>
      </c>
      <c r="E19" s="34">
        <v>7.619047619047619</v>
      </c>
      <c r="F19" s="34">
        <v>29.292929292929294</v>
      </c>
      <c r="G19" s="34">
        <v>8.396946564885496</v>
      </c>
      <c r="H19" s="34">
        <v>18.38235294117647</v>
      </c>
      <c r="I19" s="34">
        <v>28.125</v>
      </c>
      <c r="J19" s="35">
        <v>55.056179775280896</v>
      </c>
      <c r="K19" s="35">
        <v>53.333333333333336</v>
      </c>
      <c r="L19" s="35">
        <v>66.0377358490566</v>
      </c>
      <c r="M19" s="35">
        <v>61.702127659574465</v>
      </c>
      <c r="N19" s="35">
        <v>65.9090909090909</v>
      </c>
      <c r="O19" s="35">
        <v>67.1</v>
      </c>
      <c r="P19" s="35">
        <v>66.7</v>
      </c>
    </row>
    <row r="20" spans="1:16" ht="12.75" customHeight="1">
      <c r="A20" s="11"/>
      <c r="B20" s="8" t="s">
        <v>4</v>
      </c>
      <c r="C20" s="11"/>
      <c r="D20" s="29">
        <v>43.442622950819676</v>
      </c>
      <c r="E20" s="29">
        <v>45.714285714285715</v>
      </c>
      <c r="F20" s="29">
        <v>46.464646464646464</v>
      </c>
      <c r="G20" s="29">
        <v>34.35114503816794</v>
      </c>
      <c r="H20" s="29">
        <v>43.38235294117647</v>
      </c>
      <c r="I20" s="29">
        <v>44.791666666666664</v>
      </c>
      <c r="J20" s="30">
        <v>47.19101123595506</v>
      </c>
      <c r="K20" s="30">
        <v>46.666666666666664</v>
      </c>
      <c r="L20" s="30">
        <v>44.339622641509436</v>
      </c>
      <c r="M20" s="29">
        <v>44.680851063829785</v>
      </c>
      <c r="N20" s="29">
        <v>43.18181818181818</v>
      </c>
      <c r="O20" s="29">
        <v>32.9</v>
      </c>
      <c r="P20" s="29">
        <v>35.2</v>
      </c>
    </row>
    <row r="21" spans="1:16" ht="12.75" customHeight="1">
      <c r="A21" s="11"/>
      <c r="B21" s="14" t="s">
        <v>43</v>
      </c>
      <c r="C21" s="11"/>
      <c r="D21" s="29">
        <v>23.770491803278688</v>
      </c>
      <c r="E21" s="29">
        <v>25.714285714285715</v>
      </c>
      <c r="F21" s="29">
        <v>26.262626262626263</v>
      </c>
      <c r="G21" s="29">
        <v>38.16793893129771</v>
      </c>
      <c r="H21" s="29">
        <v>43.38235294117647</v>
      </c>
      <c r="I21" s="29">
        <v>63.541666666666664</v>
      </c>
      <c r="J21" s="30">
        <v>59.550561797752806</v>
      </c>
      <c r="K21" s="30">
        <v>70.47619047619048</v>
      </c>
      <c r="L21" s="30">
        <v>65.09433962264151</v>
      </c>
      <c r="M21" s="29">
        <v>63.829787234042556</v>
      </c>
      <c r="N21" s="29">
        <v>67.04545454545455</v>
      </c>
      <c r="O21" s="29">
        <v>65.8</v>
      </c>
      <c r="P21" s="29">
        <v>65.7</v>
      </c>
    </row>
    <row r="22" spans="1:16" ht="12.75" customHeight="1">
      <c r="A22" s="11"/>
      <c r="B22" s="15" t="s">
        <v>65</v>
      </c>
      <c r="C22" s="33"/>
      <c r="D22" s="34">
        <v>58.19672131147541</v>
      </c>
      <c r="E22" s="34">
        <v>58.095238095238095</v>
      </c>
      <c r="F22" s="34">
        <v>60.60606060606061</v>
      </c>
      <c r="G22" s="34">
        <v>59.541984732824424</v>
      </c>
      <c r="H22" s="34">
        <v>63.970588235294116</v>
      </c>
      <c r="I22" s="34">
        <v>72.91666666666667</v>
      </c>
      <c r="J22" s="35">
        <v>73.03370786516854</v>
      </c>
      <c r="K22" s="35">
        <v>75.23809523809524</v>
      </c>
      <c r="L22" s="35">
        <v>78.30188679245283</v>
      </c>
      <c r="M22" s="34">
        <v>77.65957446808511</v>
      </c>
      <c r="N22" s="34">
        <v>77.27272727272727</v>
      </c>
      <c r="O22" s="34">
        <v>73.4</v>
      </c>
      <c r="P22" s="34">
        <v>77.1</v>
      </c>
    </row>
    <row r="23" spans="1:16" ht="12.75" customHeight="1">
      <c r="A23" s="11"/>
      <c r="B23" s="16" t="s">
        <v>44</v>
      </c>
      <c r="C23" s="11"/>
      <c r="D23" s="29">
        <v>23.770491803278688</v>
      </c>
      <c r="E23" s="29">
        <v>25.714285714285715</v>
      </c>
      <c r="F23" s="29">
        <v>26.262626262626263</v>
      </c>
      <c r="G23" s="29">
        <v>38.16793893129771</v>
      </c>
      <c r="H23" s="29">
        <v>43.38235294117647</v>
      </c>
      <c r="I23" s="29">
        <v>63.541666666666664</v>
      </c>
      <c r="J23" s="30">
        <v>59.550561797752806</v>
      </c>
      <c r="K23" s="30">
        <v>64.76190476190476</v>
      </c>
      <c r="L23" s="30">
        <v>63.20754716981132</v>
      </c>
      <c r="M23" s="29">
        <v>62.765957446808514</v>
      </c>
      <c r="N23" s="29">
        <v>64.77272727272727</v>
      </c>
      <c r="O23" s="29">
        <v>65.8</v>
      </c>
      <c r="P23" s="29">
        <v>62.9</v>
      </c>
    </row>
    <row r="24" spans="1:16" ht="12.75" customHeight="1">
      <c r="A24" s="11"/>
      <c r="B24" s="6" t="s">
        <v>158</v>
      </c>
      <c r="C24" s="11"/>
      <c r="D24" s="29">
        <v>100</v>
      </c>
      <c r="E24" s="29">
        <v>100</v>
      </c>
      <c r="F24" s="29">
        <v>100</v>
      </c>
      <c r="G24" s="29">
        <v>100</v>
      </c>
      <c r="H24" s="29">
        <v>98.30508474576271</v>
      </c>
      <c r="I24" s="29">
        <v>98.36065573770492</v>
      </c>
      <c r="J24" s="30">
        <v>86.79245283018868</v>
      </c>
      <c r="K24" s="30">
        <v>79.41176470588236</v>
      </c>
      <c r="L24" s="30">
        <v>55.22388059701493</v>
      </c>
      <c r="M24" s="29">
        <v>47.45762711864406</v>
      </c>
      <c r="N24" s="29">
        <v>54.385964912280706</v>
      </c>
      <c r="O24" s="29">
        <v>50</v>
      </c>
      <c r="P24" s="29">
        <v>39.39393939393939</v>
      </c>
    </row>
    <row r="25" spans="1:16" ht="12.75" customHeight="1">
      <c r="A25" s="11"/>
      <c r="B25" s="7" t="s">
        <v>159</v>
      </c>
      <c r="C25" s="33"/>
      <c r="D25" s="34">
        <v>0</v>
      </c>
      <c r="E25" s="34">
        <v>0</v>
      </c>
      <c r="F25" s="34">
        <v>0</v>
      </c>
      <c r="G25" s="34">
        <v>0</v>
      </c>
      <c r="H25" s="34">
        <v>10.169491525423728</v>
      </c>
      <c r="I25" s="34">
        <v>21.311475409836063</v>
      </c>
      <c r="J25" s="35">
        <v>26.41509433962264</v>
      </c>
      <c r="K25" s="35">
        <v>41.1764705882353</v>
      </c>
      <c r="L25" s="35">
        <v>52.23880597014925</v>
      </c>
      <c r="M25" s="34">
        <v>69.4915254237288</v>
      </c>
      <c r="N25" s="34">
        <v>57.89473684210527</v>
      </c>
      <c r="O25" s="34">
        <v>65.38461538461539</v>
      </c>
      <c r="P25" s="34">
        <v>71.21212121212122</v>
      </c>
    </row>
    <row r="26" spans="1:16" ht="12.75" customHeight="1">
      <c r="A26" s="11"/>
      <c r="B26" s="6" t="s">
        <v>47</v>
      </c>
      <c r="C26" s="11"/>
      <c r="D26" s="29">
        <v>0</v>
      </c>
      <c r="E26" s="29">
        <v>0.9523809523809523</v>
      </c>
      <c r="F26" s="29">
        <v>0</v>
      </c>
      <c r="G26" s="29">
        <v>0.7633587786259542</v>
      </c>
      <c r="H26" s="29">
        <v>1.4705882352941178</v>
      </c>
      <c r="I26" s="29">
        <v>2.0833333333333335</v>
      </c>
      <c r="J26" s="30">
        <v>0</v>
      </c>
      <c r="K26" s="30">
        <v>0.9523809523809523</v>
      </c>
      <c r="L26" s="30">
        <v>0</v>
      </c>
      <c r="M26" s="29">
        <v>2.127659574468085</v>
      </c>
      <c r="N26" s="29">
        <v>1.1235955056179776</v>
      </c>
      <c r="O26" s="30">
        <v>0</v>
      </c>
      <c r="P26" s="30">
        <v>1</v>
      </c>
    </row>
    <row r="27" spans="1:16" ht="12.75" customHeight="1">
      <c r="A27" s="11"/>
      <c r="B27" s="64" t="s">
        <v>45</v>
      </c>
      <c r="C27" s="65"/>
      <c r="D27" s="66">
        <v>58.19672131147541</v>
      </c>
      <c r="E27" s="66">
        <v>58.095238095238095</v>
      </c>
      <c r="F27" s="66">
        <v>60.60606060606061</v>
      </c>
      <c r="G27" s="66">
        <v>60.30534351145038</v>
      </c>
      <c r="H27" s="66">
        <v>65.44117647058823</v>
      </c>
      <c r="I27" s="73">
        <v>73.95833333333333</v>
      </c>
      <c r="J27" s="73">
        <v>73.03370786516854</v>
      </c>
      <c r="K27" s="73">
        <v>75.23809523809524</v>
      </c>
      <c r="L27" s="73">
        <v>78.30188679245283</v>
      </c>
      <c r="M27" s="66">
        <v>79.7872340425532</v>
      </c>
      <c r="N27" s="66">
        <v>78.4090909090909</v>
      </c>
      <c r="O27" s="66">
        <v>73.4</v>
      </c>
      <c r="P27" s="66">
        <v>77.1</v>
      </c>
    </row>
    <row r="28" spans="1:16" ht="12.75" customHeight="1">
      <c r="A28" s="11"/>
      <c r="B28" s="15" t="s">
        <v>48</v>
      </c>
      <c r="C28" s="11"/>
      <c r="D28" s="29">
        <v>2.459016393442623</v>
      </c>
      <c r="E28" s="29">
        <v>8.571428571428571</v>
      </c>
      <c r="F28" s="29">
        <v>6.0606060606060606</v>
      </c>
      <c r="G28" s="29">
        <v>6.106870229007634</v>
      </c>
      <c r="H28" s="29">
        <v>3.676470588235294</v>
      </c>
      <c r="I28" s="29">
        <v>7.291666666666667</v>
      </c>
      <c r="J28" s="38">
        <v>5.617977528089888</v>
      </c>
      <c r="K28" s="30">
        <v>4.761904761904762</v>
      </c>
      <c r="L28" s="30">
        <v>0.9433962264150944</v>
      </c>
      <c r="M28" s="29">
        <v>5.319148936170213</v>
      </c>
      <c r="N28" s="29">
        <v>9.090909090909092</v>
      </c>
      <c r="O28" s="29">
        <v>10.1</v>
      </c>
      <c r="P28" s="29">
        <v>7.6</v>
      </c>
    </row>
    <row r="29" spans="1:16" ht="12.75" customHeight="1">
      <c r="A29" s="11"/>
      <c r="B29" s="17" t="s">
        <v>46</v>
      </c>
      <c r="C29" s="33"/>
      <c r="D29" s="34">
        <v>3.278688524590164</v>
      </c>
      <c r="E29" s="34">
        <v>8.571428571428571</v>
      </c>
      <c r="F29" s="34">
        <v>4.040404040404041</v>
      </c>
      <c r="G29" s="34">
        <v>6.870229007633588</v>
      </c>
      <c r="H29" s="34">
        <v>6.617647058823529</v>
      </c>
      <c r="I29" s="34">
        <v>13.541666666666666</v>
      </c>
      <c r="J29" s="35">
        <v>7.865168539325842</v>
      </c>
      <c r="K29" s="35">
        <v>8.571428571428571</v>
      </c>
      <c r="L29" s="35">
        <v>6.60377358490566</v>
      </c>
      <c r="M29" s="34">
        <v>9.574468085106384</v>
      </c>
      <c r="N29" s="34">
        <v>11.363636363636363</v>
      </c>
      <c r="O29" s="34">
        <v>17.7</v>
      </c>
      <c r="P29" s="34">
        <v>6.7</v>
      </c>
    </row>
    <row r="30" spans="1:16" ht="12.75" customHeight="1">
      <c r="A30" s="11"/>
      <c r="B30" s="6" t="s">
        <v>152</v>
      </c>
      <c r="C30" s="11"/>
      <c r="D30" s="29">
        <v>11.214953271028037</v>
      </c>
      <c r="E30" s="29">
        <v>8.88888888888889</v>
      </c>
      <c r="F30" s="29">
        <v>2.3255813953488373</v>
      </c>
      <c r="G30" s="29">
        <v>3.4782608695652173</v>
      </c>
      <c r="H30" s="29">
        <v>11.016949152542374</v>
      </c>
      <c r="I30" s="29">
        <v>9.63855421686747</v>
      </c>
      <c r="J30" s="30">
        <v>9.210526315789474</v>
      </c>
      <c r="K30" s="30">
        <v>6.593406593406593</v>
      </c>
      <c r="L30" s="30">
        <v>2.2222222222222223</v>
      </c>
      <c r="M30" s="30">
        <v>3.7037037037037037</v>
      </c>
      <c r="N30" s="30">
        <v>2.816901408450704</v>
      </c>
      <c r="O30" s="30">
        <v>7.7</v>
      </c>
      <c r="P30" s="30">
        <v>7.4</v>
      </c>
    </row>
    <row r="31" spans="1:16" ht="13.5">
      <c r="A31" s="11"/>
      <c r="B31" s="7" t="s">
        <v>153</v>
      </c>
      <c r="C31" s="33"/>
      <c r="D31" s="34">
        <v>1.8691588785046729</v>
      </c>
      <c r="E31" s="34">
        <v>2.2222222222222223</v>
      </c>
      <c r="F31" s="34">
        <v>5.813953488372093</v>
      </c>
      <c r="G31" s="34">
        <v>1.7391304347826086</v>
      </c>
      <c r="H31" s="34">
        <v>1.694915254237288</v>
      </c>
      <c r="I31" s="34">
        <v>2.4096385542168677</v>
      </c>
      <c r="J31" s="35">
        <v>0</v>
      </c>
      <c r="K31" s="35">
        <v>4.395604395604396</v>
      </c>
      <c r="L31" s="35">
        <v>1.1111111111111112</v>
      </c>
      <c r="M31" s="35">
        <v>2.4691358024691357</v>
      </c>
      <c r="N31" s="35">
        <v>0</v>
      </c>
      <c r="O31" s="35">
        <v>3.076923076923077</v>
      </c>
      <c r="P31" s="35">
        <v>2.127659574468085</v>
      </c>
    </row>
    <row r="32" spans="1:16" ht="13.5">
      <c r="A32" s="11"/>
      <c r="B32" s="201" t="s">
        <v>150</v>
      </c>
      <c r="C32" s="279"/>
      <c r="D32" s="137">
        <v>14.754098360655737</v>
      </c>
      <c r="E32" s="137">
        <v>23.80952380952381</v>
      </c>
      <c r="F32" s="137">
        <v>27.272727272727273</v>
      </c>
      <c r="G32" s="137">
        <v>37.404580152671755</v>
      </c>
      <c r="H32" s="137">
        <v>44.11764705882353</v>
      </c>
      <c r="I32" s="137">
        <v>69.79166666666667</v>
      </c>
      <c r="J32" s="138">
        <v>61.79775280898876</v>
      </c>
      <c r="K32" s="138">
        <v>60.95238095238095</v>
      </c>
      <c r="L32" s="138">
        <v>71.69811320754717</v>
      </c>
      <c r="M32" s="137">
        <v>73.40425531914893</v>
      </c>
      <c r="N32" s="137">
        <v>67.04545454545455</v>
      </c>
      <c r="O32" s="137">
        <v>67.1</v>
      </c>
      <c r="P32" s="137">
        <v>70.5</v>
      </c>
    </row>
    <row r="33" spans="1:16" ht="12.75" customHeight="1">
      <c r="A33" s="44"/>
      <c r="B33" s="321" t="s">
        <v>154</v>
      </c>
      <c r="C33" s="321"/>
      <c r="D33" s="321"/>
      <c r="E33" s="321"/>
      <c r="F33" s="321"/>
      <c r="G33" s="321"/>
      <c r="H33" s="321"/>
      <c r="I33" s="321"/>
      <c r="J33" s="321"/>
      <c r="K33" s="321"/>
      <c r="L33" s="321"/>
      <c r="M33" s="321"/>
      <c r="N33" s="321"/>
      <c r="O33" s="321"/>
      <c r="P33" s="321"/>
    </row>
    <row r="34" spans="1:16" ht="12.75">
      <c r="A34" s="44"/>
      <c r="B34" s="322"/>
      <c r="C34" s="322"/>
      <c r="D34" s="322"/>
      <c r="E34" s="322"/>
      <c r="F34" s="322"/>
      <c r="G34" s="322"/>
      <c r="H34" s="322"/>
      <c r="I34" s="322"/>
      <c r="J34" s="322"/>
      <c r="K34" s="322"/>
      <c r="L34" s="322"/>
      <c r="M34" s="322"/>
      <c r="N34" s="322"/>
      <c r="O34" s="322"/>
      <c r="P34" s="322"/>
    </row>
    <row r="35" spans="2:16" ht="12.75">
      <c r="B35" s="322"/>
      <c r="C35" s="322"/>
      <c r="D35" s="322"/>
      <c r="E35" s="322"/>
      <c r="F35" s="322"/>
      <c r="G35" s="322"/>
      <c r="H35" s="322"/>
      <c r="I35" s="322"/>
      <c r="J35" s="322"/>
      <c r="K35" s="322"/>
      <c r="L35" s="322"/>
      <c r="M35" s="322"/>
      <c r="N35" s="322"/>
      <c r="O35" s="322"/>
      <c r="P35" s="322"/>
    </row>
    <row r="36" spans="15:16" ht="12.75">
      <c r="O36" s="295"/>
      <c r="P36" s="295"/>
    </row>
    <row r="50" spans="2:9" ht="12.75">
      <c r="B50" s="81"/>
      <c r="C50" s="81"/>
      <c r="D50" s="81"/>
      <c r="E50" s="81"/>
      <c r="H50" s="81"/>
      <c r="I50" s="81"/>
    </row>
    <row r="51" ht="12.75">
      <c r="I51" s="81"/>
    </row>
    <row r="52" spans="8:9" ht="12.75">
      <c r="H52" s="81"/>
      <c r="I52" s="81"/>
    </row>
    <row r="53" spans="8:9" ht="12.75">
      <c r="H53" s="81"/>
      <c r="I53" s="81"/>
    </row>
    <row r="54" spans="8:9" ht="12.75">
      <c r="H54" s="81"/>
      <c r="I54" s="81"/>
    </row>
  </sheetData>
  <mergeCells count="4">
    <mergeCell ref="C4:D4"/>
    <mergeCell ref="D5:P5"/>
    <mergeCell ref="B2:P3"/>
    <mergeCell ref="B33:P3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18.xml><?xml version="1.0" encoding="utf-8"?>
<worksheet xmlns="http://schemas.openxmlformats.org/spreadsheetml/2006/main" xmlns:r="http://schemas.openxmlformats.org/officeDocument/2006/relationships">
  <dimension ref="A1:T54"/>
  <sheetViews>
    <sheetView showGridLines="0" showRowColHeaders="0" workbookViewId="0" topLeftCell="A16">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ht="12.75">
      <c r="A1" s="44"/>
      <c r="B1" s="44"/>
      <c r="C1" s="44"/>
      <c r="D1" s="44"/>
      <c r="E1" s="44"/>
      <c r="F1" s="44"/>
      <c r="G1" s="44"/>
      <c r="H1" s="44"/>
      <c r="I1" s="44"/>
      <c r="J1" s="44"/>
      <c r="K1" s="44"/>
      <c r="L1" s="44"/>
      <c r="M1" s="44"/>
      <c r="N1" s="44"/>
      <c r="O1" s="44"/>
    </row>
    <row r="2" spans="1:16" ht="12.75" customHeight="1">
      <c r="A2" s="44"/>
      <c r="B2" s="320" t="s">
        <v>215</v>
      </c>
      <c r="C2" s="320"/>
      <c r="D2" s="320"/>
      <c r="E2" s="320"/>
      <c r="F2" s="320"/>
      <c r="G2" s="320"/>
      <c r="H2" s="320"/>
      <c r="I2" s="320"/>
      <c r="J2" s="320"/>
      <c r="K2" s="320"/>
      <c r="L2" s="320"/>
      <c r="M2" s="320"/>
      <c r="N2" s="320"/>
      <c r="O2" s="320"/>
      <c r="P2" s="320"/>
    </row>
    <row r="3" spans="1:16" ht="17.25" customHeight="1">
      <c r="A3" s="44"/>
      <c r="B3" s="320"/>
      <c r="C3" s="320"/>
      <c r="D3" s="320"/>
      <c r="E3" s="320"/>
      <c r="F3" s="320"/>
      <c r="G3" s="320"/>
      <c r="H3" s="320"/>
      <c r="I3" s="320"/>
      <c r="J3" s="320"/>
      <c r="K3" s="320"/>
      <c r="L3" s="320"/>
      <c r="M3" s="320"/>
      <c r="N3" s="320"/>
      <c r="O3" s="320"/>
      <c r="P3" s="320"/>
    </row>
    <row r="4" spans="1:16" ht="14.25" customHeight="1">
      <c r="A4" s="10"/>
      <c r="B4" s="116" t="s">
        <v>17</v>
      </c>
      <c r="C4" s="330" t="s">
        <v>68</v>
      </c>
      <c r="D4" s="330"/>
      <c r="E4" s="47"/>
      <c r="F4" s="47"/>
      <c r="G4" s="47"/>
      <c r="H4" s="47"/>
      <c r="I4" s="47"/>
      <c r="J4" s="47"/>
      <c r="K4" s="47"/>
      <c r="L4" s="47"/>
      <c r="M4" s="47"/>
      <c r="N4" s="47"/>
      <c r="O4" s="283"/>
      <c r="P4" s="113"/>
    </row>
    <row r="5" spans="1:16" ht="14.25" customHeight="1">
      <c r="A5" s="11"/>
      <c r="B5" s="21"/>
      <c r="C5" s="20"/>
      <c r="D5" s="323" t="s">
        <v>16</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18"/>
      <c r="B7" s="8" t="s">
        <v>9</v>
      </c>
      <c r="C7" s="26"/>
      <c r="D7" s="27">
        <v>50</v>
      </c>
      <c r="E7" s="27">
        <v>55</v>
      </c>
      <c r="F7" s="27">
        <v>48</v>
      </c>
      <c r="G7" s="27">
        <v>49</v>
      </c>
      <c r="H7" s="27">
        <v>47</v>
      </c>
      <c r="I7" s="70">
        <v>50</v>
      </c>
      <c r="J7" s="28">
        <v>51</v>
      </c>
      <c r="K7" s="28">
        <v>50</v>
      </c>
      <c r="L7" s="28">
        <v>41</v>
      </c>
      <c r="M7" s="28">
        <v>42</v>
      </c>
      <c r="N7" s="28">
        <v>62</v>
      </c>
      <c r="O7" s="28">
        <v>47</v>
      </c>
      <c r="P7" s="28">
        <v>40</v>
      </c>
    </row>
    <row r="8" spans="1:20" ht="12.75" customHeight="1">
      <c r="A8" s="18"/>
      <c r="B8" s="6" t="s">
        <v>15</v>
      </c>
      <c r="C8" s="11"/>
      <c r="D8" s="84"/>
      <c r="E8" s="84"/>
      <c r="F8" s="84"/>
      <c r="G8" s="84">
        <v>70.10616075771883</v>
      </c>
      <c r="H8" s="84">
        <v>66.1552537124358</v>
      </c>
      <c r="I8" s="84">
        <v>69.28374464783073</v>
      </c>
      <c r="J8" s="84">
        <v>69.11037333152653</v>
      </c>
      <c r="K8" s="85">
        <v>67.24316473230496</v>
      </c>
      <c r="L8" s="85">
        <v>55.057945130057604</v>
      </c>
      <c r="M8" s="85">
        <v>56.64041428417305</v>
      </c>
      <c r="N8" s="85">
        <v>83.85744234800839</v>
      </c>
      <c r="O8" s="85">
        <v>64.06237221601286</v>
      </c>
      <c r="P8" s="85">
        <v>54.763013060978615</v>
      </c>
      <c r="Q8" s="29"/>
      <c r="R8" s="29"/>
      <c r="S8" s="29"/>
      <c r="T8" s="31"/>
    </row>
    <row r="9" spans="1:16" ht="12.75" customHeight="1">
      <c r="A9" s="11"/>
      <c r="B9" s="6" t="s">
        <v>37</v>
      </c>
      <c r="C9" s="11"/>
      <c r="D9" s="90">
        <v>1.12</v>
      </c>
      <c r="E9" s="90">
        <v>1.0909090909090908</v>
      </c>
      <c r="F9" s="90">
        <v>1.1041666666666667</v>
      </c>
      <c r="G9" s="90">
        <v>1.2040816326530612</v>
      </c>
      <c r="H9" s="90">
        <v>1.1914893617021276</v>
      </c>
      <c r="I9" s="90">
        <v>1.38</v>
      </c>
      <c r="J9" s="91">
        <v>1.3333333333333333</v>
      </c>
      <c r="K9" s="91">
        <v>1.3</v>
      </c>
      <c r="L9" s="91">
        <v>1.4878048780487805</v>
      </c>
      <c r="M9" s="91">
        <v>1.4523809523809523</v>
      </c>
      <c r="N9" s="91">
        <v>1.596774193548387</v>
      </c>
      <c r="O9" s="91">
        <v>1.553191489361702</v>
      </c>
      <c r="P9" s="91">
        <v>1.55</v>
      </c>
    </row>
    <row r="10" spans="1:16" ht="12.75">
      <c r="A10" s="11"/>
      <c r="B10" s="6" t="s">
        <v>2</v>
      </c>
      <c r="C10" s="11"/>
      <c r="D10" s="84">
        <v>80</v>
      </c>
      <c r="E10" s="84">
        <v>63.63636363636363</v>
      </c>
      <c r="F10" s="84">
        <v>64.58333333333333</v>
      </c>
      <c r="G10" s="84">
        <v>63.265306122448976</v>
      </c>
      <c r="H10" s="84">
        <v>74.46808510638297</v>
      </c>
      <c r="I10" s="84">
        <v>64</v>
      </c>
      <c r="J10" s="85">
        <v>64.70588235294117</v>
      </c>
      <c r="K10" s="85">
        <v>64</v>
      </c>
      <c r="L10" s="85">
        <v>82.92682926829268</v>
      </c>
      <c r="M10" s="85">
        <v>78.57142857142857</v>
      </c>
      <c r="N10" s="85">
        <v>77.41935483870968</v>
      </c>
      <c r="O10" s="85">
        <v>70.2127659574468</v>
      </c>
      <c r="P10" s="85">
        <v>95</v>
      </c>
    </row>
    <row r="11" spans="1:16" ht="12.75" customHeight="1">
      <c r="A11" s="11"/>
      <c r="B11" s="6" t="s">
        <v>5</v>
      </c>
      <c r="C11" s="62"/>
      <c r="D11" s="84">
        <v>86</v>
      </c>
      <c r="E11" s="84">
        <v>67.27272727272727</v>
      </c>
      <c r="F11" s="84">
        <v>79.16666666666667</v>
      </c>
      <c r="G11" s="84">
        <v>77.55102040816327</v>
      </c>
      <c r="H11" s="84">
        <v>87.23404255319149</v>
      </c>
      <c r="I11" s="84">
        <v>70</v>
      </c>
      <c r="J11" s="84">
        <v>70.58823529411765</v>
      </c>
      <c r="K11" s="84">
        <v>80</v>
      </c>
      <c r="L11" s="84">
        <v>73.17073170731707</v>
      </c>
      <c r="M11" s="84">
        <v>78.57142857142857</v>
      </c>
      <c r="N11" s="84">
        <v>77.41935483870968</v>
      </c>
      <c r="O11" s="84">
        <v>74.46808510638297</v>
      </c>
      <c r="P11" s="84">
        <v>82.5</v>
      </c>
    </row>
    <row r="12" spans="1:16" ht="12.75" customHeight="1">
      <c r="A12" s="62"/>
      <c r="B12" s="7" t="s">
        <v>8</v>
      </c>
      <c r="C12" s="33"/>
      <c r="D12" s="92">
        <v>68.56</v>
      </c>
      <c r="E12" s="34">
        <v>72.16363636363637</v>
      </c>
      <c r="F12" s="34">
        <v>68</v>
      </c>
      <c r="G12" s="34">
        <v>70.30612244897962</v>
      </c>
      <c r="H12" s="34">
        <v>69</v>
      </c>
      <c r="I12" s="34">
        <v>71.12</v>
      </c>
      <c r="J12" s="34">
        <v>69.54901960784314</v>
      </c>
      <c r="K12" s="35">
        <v>66.66</v>
      </c>
      <c r="L12" s="35">
        <v>68.95121951219514</v>
      </c>
      <c r="M12" s="35">
        <v>68.5</v>
      </c>
      <c r="N12" s="35">
        <v>66</v>
      </c>
      <c r="O12" s="35">
        <v>68.79</v>
      </c>
      <c r="P12" s="35">
        <v>65.6</v>
      </c>
    </row>
    <row r="13" spans="1:16" ht="12.75" customHeight="1">
      <c r="A13" s="11"/>
      <c r="B13" s="6" t="s">
        <v>1</v>
      </c>
      <c r="C13" s="11"/>
      <c r="D13" s="84">
        <v>12.5</v>
      </c>
      <c r="E13" s="84">
        <v>11.709090909090909</v>
      </c>
      <c r="F13" s="84">
        <v>11.604166666666664</v>
      </c>
      <c r="G13" s="84">
        <v>11.693877551020408</v>
      </c>
      <c r="H13" s="84">
        <v>9.744680851063828</v>
      </c>
      <c r="I13" s="84">
        <v>9.28</v>
      </c>
      <c r="J13" s="85">
        <v>9.07843137254902</v>
      </c>
      <c r="K13" s="85">
        <v>9.16</v>
      </c>
      <c r="L13" s="85">
        <v>10.829268292682926</v>
      </c>
      <c r="M13" s="85">
        <v>7.714285714285714</v>
      </c>
      <c r="N13" s="85">
        <v>7.85</v>
      </c>
      <c r="O13" s="85">
        <v>6.47</v>
      </c>
      <c r="P13" s="85">
        <v>5.58</v>
      </c>
    </row>
    <row r="14" spans="1:16" ht="12.75" customHeight="1">
      <c r="A14" s="11"/>
      <c r="B14" s="6" t="s">
        <v>3</v>
      </c>
      <c r="C14" s="11"/>
      <c r="D14" s="34">
        <v>6</v>
      </c>
      <c r="E14" s="34">
        <v>20</v>
      </c>
      <c r="F14" s="34">
        <v>12.5</v>
      </c>
      <c r="G14" s="34">
        <v>8.16326530612245</v>
      </c>
      <c r="H14" s="34">
        <v>6.382978723404255</v>
      </c>
      <c r="I14" s="34">
        <v>4</v>
      </c>
      <c r="J14" s="35">
        <v>17.647058823529413</v>
      </c>
      <c r="K14" s="35">
        <v>8</v>
      </c>
      <c r="L14" s="35">
        <v>9.75609756097561</v>
      </c>
      <c r="M14" s="35">
        <v>14.285714285714286</v>
      </c>
      <c r="N14" s="35">
        <v>6.451612903225806</v>
      </c>
      <c r="O14" s="35">
        <v>12.76595744680851</v>
      </c>
      <c r="P14" s="35">
        <v>10</v>
      </c>
    </row>
    <row r="15" spans="1:16" ht="12.75" customHeight="1">
      <c r="A15" s="11"/>
      <c r="B15" s="8" t="s">
        <v>39</v>
      </c>
      <c r="C15" s="36"/>
      <c r="D15" s="93">
        <v>50</v>
      </c>
      <c r="E15" s="93">
        <v>40</v>
      </c>
      <c r="F15" s="93">
        <v>41.666666666666664</v>
      </c>
      <c r="G15" s="93">
        <v>48.97959183673469</v>
      </c>
      <c r="H15" s="93">
        <v>65.95744680851064</v>
      </c>
      <c r="I15" s="93">
        <v>68</v>
      </c>
      <c r="J15" s="93">
        <v>66.66666666666667</v>
      </c>
      <c r="K15" s="93">
        <v>72</v>
      </c>
      <c r="L15" s="93">
        <v>87.8048780487805</v>
      </c>
      <c r="M15" s="93">
        <v>80.95238095238095</v>
      </c>
      <c r="N15" s="93">
        <v>87.09677419354838</v>
      </c>
      <c r="O15" s="93">
        <v>80.85106382978724</v>
      </c>
      <c r="P15" s="93">
        <v>87.5</v>
      </c>
    </row>
    <row r="16" spans="1:16" ht="12.75" customHeight="1">
      <c r="A16" s="11"/>
      <c r="B16" s="6" t="s">
        <v>40</v>
      </c>
      <c r="C16" s="11"/>
      <c r="D16" s="84">
        <v>80</v>
      </c>
      <c r="E16" s="84">
        <v>69.0909090909091</v>
      </c>
      <c r="F16" s="84">
        <v>79.16666666666667</v>
      </c>
      <c r="G16" s="84">
        <v>83.6734693877551</v>
      </c>
      <c r="H16" s="84">
        <v>76.59574468085107</v>
      </c>
      <c r="I16" s="84">
        <v>74</v>
      </c>
      <c r="J16" s="85">
        <v>82.3529411764706</v>
      </c>
      <c r="K16" s="85">
        <v>80</v>
      </c>
      <c r="L16" s="85">
        <v>92.6829268292683</v>
      </c>
      <c r="M16" s="85">
        <v>90.47619047619048</v>
      </c>
      <c r="N16" s="85">
        <v>82.25806451612904</v>
      </c>
      <c r="O16" s="85">
        <v>87.23404255319149</v>
      </c>
      <c r="P16" s="85">
        <v>92.5</v>
      </c>
    </row>
    <row r="17" spans="1:16" ht="12.75" customHeight="1">
      <c r="A17" s="11"/>
      <c r="B17" s="6" t="s">
        <v>7</v>
      </c>
      <c r="C17" s="11"/>
      <c r="D17" s="29">
        <v>0</v>
      </c>
      <c r="E17" s="29">
        <v>0</v>
      </c>
      <c r="F17" s="29">
        <v>0</v>
      </c>
      <c r="G17" s="29">
        <v>0</v>
      </c>
      <c r="H17" s="29">
        <v>0</v>
      </c>
      <c r="I17" s="29">
        <v>0</v>
      </c>
      <c r="J17" s="30">
        <v>0</v>
      </c>
      <c r="K17" s="30">
        <v>0</v>
      </c>
      <c r="L17" s="30">
        <v>0</v>
      </c>
      <c r="M17" s="30">
        <v>0</v>
      </c>
      <c r="N17" s="30">
        <v>0</v>
      </c>
      <c r="O17" s="30">
        <v>2.127659574468085</v>
      </c>
      <c r="P17" s="30">
        <v>0</v>
      </c>
    </row>
    <row r="18" spans="1:16" ht="12.75" customHeight="1">
      <c r="A18" s="11"/>
      <c r="B18" s="6" t="s">
        <v>41</v>
      </c>
      <c r="C18" s="11"/>
      <c r="D18" s="29">
        <v>0</v>
      </c>
      <c r="E18" s="29">
        <v>0</v>
      </c>
      <c r="F18" s="29">
        <v>0</v>
      </c>
      <c r="G18" s="29">
        <v>0</v>
      </c>
      <c r="H18" s="29">
        <v>0</v>
      </c>
      <c r="I18" s="29">
        <v>0</v>
      </c>
      <c r="J18" s="30">
        <v>0</v>
      </c>
      <c r="K18" s="30">
        <v>0</v>
      </c>
      <c r="L18" s="30">
        <v>0</v>
      </c>
      <c r="M18" s="30">
        <v>2.380952380952381</v>
      </c>
      <c r="N18" s="30">
        <v>0</v>
      </c>
      <c r="O18" s="30">
        <v>0</v>
      </c>
      <c r="P18" s="30">
        <v>2.5</v>
      </c>
    </row>
    <row r="19" spans="1:16" ht="12.75" customHeight="1">
      <c r="A19" s="11"/>
      <c r="B19" s="7" t="s">
        <v>42</v>
      </c>
      <c r="C19" s="33"/>
      <c r="D19" s="34">
        <v>16</v>
      </c>
      <c r="E19" s="34">
        <v>16.363636363636363</v>
      </c>
      <c r="F19" s="34">
        <v>20.833333333333332</v>
      </c>
      <c r="G19" s="34">
        <v>30.612244897959183</v>
      </c>
      <c r="H19" s="34">
        <v>42.5531914893617</v>
      </c>
      <c r="I19" s="34">
        <v>50</v>
      </c>
      <c r="J19" s="35">
        <v>13.72549019607843</v>
      </c>
      <c r="K19" s="35">
        <v>36</v>
      </c>
      <c r="L19" s="35">
        <v>36.58536585365854</v>
      </c>
      <c r="M19" s="35">
        <v>40.476190476190474</v>
      </c>
      <c r="N19" s="35">
        <v>43.54838709677419</v>
      </c>
      <c r="O19" s="35">
        <v>31.914893617021278</v>
      </c>
      <c r="P19" s="35">
        <v>42.5</v>
      </c>
    </row>
    <row r="20" spans="1:16" ht="12.75" customHeight="1">
      <c r="A20" s="11"/>
      <c r="B20" s="8" t="s">
        <v>4</v>
      </c>
      <c r="C20" s="11"/>
      <c r="D20" s="29">
        <v>16</v>
      </c>
      <c r="E20" s="29">
        <v>10.909090909090908</v>
      </c>
      <c r="F20" s="29">
        <v>6.25</v>
      </c>
      <c r="G20" s="29">
        <v>8.16326530612245</v>
      </c>
      <c r="H20" s="29">
        <v>2.127659574468085</v>
      </c>
      <c r="I20" s="29">
        <v>8</v>
      </c>
      <c r="J20" s="30">
        <v>27.45098039215686</v>
      </c>
      <c r="K20" s="30">
        <v>18</v>
      </c>
      <c r="L20" s="30">
        <v>24.390243902439025</v>
      </c>
      <c r="M20" s="29">
        <v>23.80952380952381</v>
      </c>
      <c r="N20" s="29">
        <v>11.290322580645162</v>
      </c>
      <c r="O20" s="29">
        <v>21.27659574468085</v>
      </c>
      <c r="P20" s="29">
        <v>32.5</v>
      </c>
    </row>
    <row r="21" spans="1:16" ht="12.75" customHeight="1">
      <c r="A21" s="11"/>
      <c r="B21" s="14" t="s">
        <v>43</v>
      </c>
      <c r="C21" s="11"/>
      <c r="D21" s="29">
        <v>40</v>
      </c>
      <c r="E21" s="29">
        <v>25.454545454545453</v>
      </c>
      <c r="F21" s="29">
        <v>37.5</v>
      </c>
      <c r="G21" s="29">
        <v>34.69387755102041</v>
      </c>
      <c r="H21" s="29">
        <v>61.702127659574465</v>
      </c>
      <c r="I21" s="29">
        <v>66</v>
      </c>
      <c r="J21" s="30">
        <v>58.8235294117647</v>
      </c>
      <c r="K21" s="30">
        <v>58</v>
      </c>
      <c r="L21" s="30">
        <v>82.92682926829268</v>
      </c>
      <c r="M21" s="29">
        <v>76.19047619047619</v>
      </c>
      <c r="N21" s="29">
        <v>87.09677419354838</v>
      </c>
      <c r="O21" s="29">
        <v>80.85106382978724</v>
      </c>
      <c r="P21" s="29">
        <v>77.5</v>
      </c>
    </row>
    <row r="22" spans="1:16" ht="12.75" customHeight="1">
      <c r="A22" s="11"/>
      <c r="B22" s="15" t="s">
        <v>65</v>
      </c>
      <c r="C22" s="33"/>
      <c r="D22" s="34">
        <v>52</v>
      </c>
      <c r="E22" s="34">
        <v>30.90909090909091</v>
      </c>
      <c r="F22" s="34">
        <v>41.666666666666664</v>
      </c>
      <c r="G22" s="34">
        <v>40.816326530612244</v>
      </c>
      <c r="H22" s="34">
        <v>61.702127659574465</v>
      </c>
      <c r="I22" s="34">
        <v>70</v>
      </c>
      <c r="J22" s="35">
        <v>68.62745098039215</v>
      </c>
      <c r="K22" s="35">
        <v>64</v>
      </c>
      <c r="L22" s="35">
        <v>85.36585365853658</v>
      </c>
      <c r="M22" s="34">
        <v>76.19047619047619</v>
      </c>
      <c r="N22" s="34">
        <v>87.09677419354838</v>
      </c>
      <c r="O22" s="34">
        <v>80.85106382978724</v>
      </c>
      <c r="P22" s="34">
        <v>82.5</v>
      </c>
    </row>
    <row r="23" spans="1:16" ht="12.75" customHeight="1">
      <c r="A23" s="11"/>
      <c r="B23" s="16" t="s">
        <v>44</v>
      </c>
      <c r="C23" s="11"/>
      <c r="D23" s="29">
        <v>40</v>
      </c>
      <c r="E23" s="29">
        <v>25.454545454545453</v>
      </c>
      <c r="F23" s="29">
        <v>37.5</v>
      </c>
      <c r="G23" s="29">
        <v>34.69387755102041</v>
      </c>
      <c r="H23" s="29">
        <v>61.702127659574465</v>
      </c>
      <c r="I23" s="29">
        <v>66</v>
      </c>
      <c r="J23" s="30">
        <v>56.86274509803921</v>
      </c>
      <c r="K23" s="30">
        <v>52</v>
      </c>
      <c r="L23" s="30">
        <v>75.60975609756098</v>
      </c>
      <c r="M23" s="29">
        <v>73.80952380952381</v>
      </c>
      <c r="N23" s="29">
        <v>80.64516129032258</v>
      </c>
      <c r="O23" s="29">
        <v>72.34042553191489</v>
      </c>
      <c r="P23" s="29">
        <v>72.5</v>
      </c>
    </row>
    <row r="24" spans="1:16" ht="12.75" customHeight="1">
      <c r="A24" s="11"/>
      <c r="B24" s="6" t="s">
        <v>158</v>
      </c>
      <c r="C24" s="11"/>
      <c r="D24" s="29">
        <v>100</v>
      </c>
      <c r="E24" s="29">
        <v>100</v>
      </c>
      <c r="F24" s="29">
        <v>100</v>
      </c>
      <c r="G24" s="29">
        <v>100</v>
      </c>
      <c r="H24" s="29">
        <v>100</v>
      </c>
      <c r="I24" s="29">
        <v>100</v>
      </c>
      <c r="J24" s="30">
        <v>48.275862068965516</v>
      </c>
      <c r="K24" s="30">
        <v>65.38461538461539</v>
      </c>
      <c r="L24" s="30">
        <v>64.51612903225806</v>
      </c>
      <c r="M24" s="29">
        <v>32.25806451612903</v>
      </c>
      <c r="N24" s="29">
        <v>46</v>
      </c>
      <c r="O24" s="29">
        <v>32.35294117647059</v>
      </c>
      <c r="P24" s="29">
        <v>27.586206896551722</v>
      </c>
    </row>
    <row r="25" spans="1:16" ht="12.75" customHeight="1">
      <c r="A25" s="11"/>
      <c r="B25" s="7" t="s">
        <v>159</v>
      </c>
      <c r="C25" s="33"/>
      <c r="D25" s="34">
        <v>0</v>
      </c>
      <c r="E25" s="34">
        <v>0</v>
      </c>
      <c r="F25" s="34">
        <v>0</v>
      </c>
      <c r="G25" s="34">
        <v>0</v>
      </c>
      <c r="H25" s="34">
        <v>0</v>
      </c>
      <c r="I25" s="34">
        <v>9.090909090909092</v>
      </c>
      <c r="J25" s="35">
        <v>62.06896551724138</v>
      </c>
      <c r="K25" s="35">
        <v>46.15384615384615</v>
      </c>
      <c r="L25" s="35">
        <v>54.83870967741935</v>
      </c>
      <c r="M25" s="34">
        <v>74.19354838709677</v>
      </c>
      <c r="N25" s="34">
        <v>78</v>
      </c>
      <c r="O25" s="34">
        <v>73.52941176470588</v>
      </c>
      <c r="P25" s="34">
        <v>82.75862068965517</v>
      </c>
    </row>
    <row r="26" spans="1:16" ht="12.75" customHeight="1">
      <c r="A26" s="11"/>
      <c r="B26" s="6" t="s">
        <v>47</v>
      </c>
      <c r="C26" s="11"/>
      <c r="D26" s="29">
        <v>2</v>
      </c>
      <c r="E26" s="29">
        <v>1.8181818181818181</v>
      </c>
      <c r="F26" s="29">
        <v>2.0833333333333335</v>
      </c>
      <c r="G26" s="29">
        <v>2.0408163265306123</v>
      </c>
      <c r="H26" s="29">
        <v>0</v>
      </c>
      <c r="I26" s="29">
        <v>0</v>
      </c>
      <c r="J26" s="30">
        <v>3.9215686274509802</v>
      </c>
      <c r="K26" s="30">
        <v>2</v>
      </c>
      <c r="L26" s="30">
        <v>0</v>
      </c>
      <c r="M26" s="29">
        <v>0</v>
      </c>
      <c r="N26" s="29">
        <v>1.6129032258064515</v>
      </c>
      <c r="O26" s="29">
        <v>0</v>
      </c>
      <c r="P26" s="29">
        <v>0</v>
      </c>
    </row>
    <row r="27" spans="1:16" ht="12.75" customHeight="1">
      <c r="A27" s="11"/>
      <c r="B27" s="64" t="s">
        <v>45</v>
      </c>
      <c r="C27" s="65"/>
      <c r="D27" s="66">
        <v>54</v>
      </c>
      <c r="E27" s="66">
        <v>32.72727272727273</v>
      </c>
      <c r="F27" s="66">
        <v>43.75</v>
      </c>
      <c r="G27" s="66">
        <v>40.816326530612244</v>
      </c>
      <c r="H27" s="66">
        <v>61.702127659574465</v>
      </c>
      <c r="I27" s="73">
        <v>70</v>
      </c>
      <c r="J27" s="73">
        <v>70.58823529411765</v>
      </c>
      <c r="K27" s="73">
        <v>66</v>
      </c>
      <c r="L27" s="73">
        <v>85.36585365853658</v>
      </c>
      <c r="M27" s="66">
        <v>76.19047619047619</v>
      </c>
      <c r="N27" s="66">
        <v>88.70967741935483</v>
      </c>
      <c r="O27" s="66">
        <v>80.85106382978724</v>
      </c>
      <c r="P27" s="66">
        <v>82.5</v>
      </c>
    </row>
    <row r="28" spans="1:16" ht="12.75" customHeight="1">
      <c r="A28" s="11"/>
      <c r="B28" s="15" t="s">
        <v>48</v>
      </c>
      <c r="C28" s="11"/>
      <c r="D28" s="29">
        <v>2</v>
      </c>
      <c r="E28" s="29">
        <v>5.454545454545454</v>
      </c>
      <c r="F28" s="29">
        <v>4.166666666666667</v>
      </c>
      <c r="G28" s="29">
        <v>2.0408163265306123</v>
      </c>
      <c r="H28" s="29">
        <v>0</v>
      </c>
      <c r="I28" s="29">
        <v>4</v>
      </c>
      <c r="J28" s="38">
        <v>3.9215686274509802</v>
      </c>
      <c r="K28" s="30">
        <v>2</v>
      </c>
      <c r="L28" s="30">
        <v>2.4390243902439024</v>
      </c>
      <c r="M28" s="29">
        <v>2.380952380952381</v>
      </c>
      <c r="N28" s="29">
        <v>8.064516129032258</v>
      </c>
      <c r="O28" s="29">
        <v>2.127659574468085</v>
      </c>
      <c r="P28" s="29">
        <v>10</v>
      </c>
    </row>
    <row r="29" spans="1:16" ht="12.75" customHeight="1">
      <c r="A29" s="11"/>
      <c r="B29" s="17" t="s">
        <v>46</v>
      </c>
      <c r="C29" s="33"/>
      <c r="D29" s="34">
        <v>12</v>
      </c>
      <c r="E29" s="34">
        <v>16.363636363636363</v>
      </c>
      <c r="F29" s="34">
        <v>8.333333333333334</v>
      </c>
      <c r="G29" s="34">
        <v>8.16326530612245</v>
      </c>
      <c r="H29" s="34">
        <v>2.127659574468085</v>
      </c>
      <c r="I29" s="34">
        <v>6</v>
      </c>
      <c r="J29" s="35">
        <v>7.8431372549019605</v>
      </c>
      <c r="K29" s="35">
        <v>6</v>
      </c>
      <c r="L29" s="35">
        <v>9.75609756097561</v>
      </c>
      <c r="M29" s="34">
        <v>11.904761904761905</v>
      </c>
      <c r="N29" s="34">
        <v>8.064516129032258</v>
      </c>
      <c r="O29" s="34">
        <v>8.51063829787234</v>
      </c>
      <c r="P29" s="34">
        <v>10</v>
      </c>
    </row>
    <row r="30" spans="1:16" ht="12.75" customHeight="1">
      <c r="A30" s="11"/>
      <c r="B30" s="6" t="s">
        <v>152</v>
      </c>
      <c r="C30" s="11"/>
      <c r="D30" s="29">
        <v>4.25531914893617</v>
      </c>
      <c r="E30" s="29">
        <v>4.545454545454546</v>
      </c>
      <c r="F30" s="29">
        <v>4.761904761904762</v>
      </c>
      <c r="G30" s="29">
        <v>13.333333333333334</v>
      </c>
      <c r="H30" s="29">
        <v>4.545454545454546</v>
      </c>
      <c r="I30" s="29">
        <v>4.166666666666667</v>
      </c>
      <c r="J30" s="29">
        <v>0</v>
      </c>
      <c r="K30" s="29">
        <v>4.3478260869565215</v>
      </c>
      <c r="L30" s="29">
        <v>0</v>
      </c>
      <c r="M30" s="29">
        <v>5.555555555555555</v>
      </c>
      <c r="N30" s="29">
        <v>3.4482758620689653</v>
      </c>
      <c r="O30" s="29">
        <v>7.317073170731708</v>
      </c>
      <c r="P30" s="29">
        <v>0</v>
      </c>
    </row>
    <row r="31" spans="1:16" ht="13.5">
      <c r="A31" s="11"/>
      <c r="B31" s="7" t="s">
        <v>153</v>
      </c>
      <c r="C31" s="33"/>
      <c r="D31" s="34">
        <v>2.127659574468085</v>
      </c>
      <c r="E31" s="34">
        <v>0</v>
      </c>
      <c r="F31" s="34">
        <v>4.761904761904762</v>
      </c>
      <c r="G31" s="34">
        <v>0</v>
      </c>
      <c r="H31" s="34">
        <v>0</v>
      </c>
      <c r="I31" s="34">
        <v>0</v>
      </c>
      <c r="J31" s="34">
        <v>2.380952380952381</v>
      </c>
      <c r="K31" s="34">
        <v>0</v>
      </c>
      <c r="L31" s="34">
        <v>0</v>
      </c>
      <c r="M31" s="34">
        <v>0</v>
      </c>
      <c r="N31" s="34">
        <v>0</v>
      </c>
      <c r="O31" s="34">
        <v>0</v>
      </c>
      <c r="P31" s="34">
        <v>0</v>
      </c>
    </row>
    <row r="32" spans="1:16" ht="13.5">
      <c r="A32" s="11"/>
      <c r="B32" s="201" t="s">
        <v>150</v>
      </c>
      <c r="C32" s="279"/>
      <c r="D32" s="137">
        <v>70</v>
      </c>
      <c r="E32" s="137">
        <v>60</v>
      </c>
      <c r="F32" s="137">
        <v>77.08333333333333</v>
      </c>
      <c r="G32" s="137">
        <v>71.42857142857143</v>
      </c>
      <c r="H32" s="137">
        <v>76.59574468085107</v>
      </c>
      <c r="I32" s="137">
        <v>82</v>
      </c>
      <c r="J32" s="138">
        <v>88.23529411764706</v>
      </c>
      <c r="K32" s="138">
        <v>82</v>
      </c>
      <c r="L32" s="138">
        <v>87.8048780487805</v>
      </c>
      <c r="M32" s="137">
        <v>90.47619047619048</v>
      </c>
      <c r="N32" s="137">
        <v>96.7741935483871</v>
      </c>
      <c r="O32" s="137">
        <v>87.23404255319149</v>
      </c>
      <c r="P32" s="137">
        <v>97.5</v>
      </c>
    </row>
    <row r="33" spans="1:16" ht="12.75" customHeight="1">
      <c r="A33" s="44"/>
      <c r="B33" s="321" t="s">
        <v>154</v>
      </c>
      <c r="C33" s="321"/>
      <c r="D33" s="321"/>
      <c r="E33" s="321"/>
      <c r="F33" s="321"/>
      <c r="G33" s="321"/>
      <c r="H33" s="321"/>
      <c r="I33" s="321"/>
      <c r="J33" s="321"/>
      <c r="K33" s="321"/>
      <c r="L33" s="321"/>
      <c r="M33" s="321"/>
      <c r="N33" s="321"/>
      <c r="O33" s="321"/>
      <c r="P33" s="321"/>
    </row>
    <row r="34" spans="1:16" ht="12.75">
      <c r="A34" s="44"/>
      <c r="B34" s="322"/>
      <c r="C34" s="322"/>
      <c r="D34" s="322"/>
      <c r="E34" s="322"/>
      <c r="F34" s="322"/>
      <c r="G34" s="322"/>
      <c r="H34" s="322"/>
      <c r="I34" s="322"/>
      <c r="J34" s="322"/>
      <c r="K34" s="322"/>
      <c r="L34" s="322"/>
      <c r="M34" s="322"/>
      <c r="N34" s="322"/>
      <c r="O34" s="322"/>
      <c r="P34" s="322"/>
    </row>
    <row r="35" spans="2:16" ht="12.75">
      <c r="B35" s="322"/>
      <c r="C35" s="322"/>
      <c r="D35" s="322"/>
      <c r="E35" s="322"/>
      <c r="F35" s="322"/>
      <c r="G35" s="322"/>
      <c r="H35" s="322"/>
      <c r="I35" s="322"/>
      <c r="J35" s="322"/>
      <c r="K35" s="322"/>
      <c r="L35" s="322"/>
      <c r="M35" s="322"/>
      <c r="N35" s="322"/>
      <c r="O35" s="322"/>
      <c r="P35" s="322"/>
    </row>
    <row r="36" spans="15:16" ht="12.75">
      <c r="O36" s="295"/>
      <c r="P36" s="295"/>
    </row>
    <row r="50" spans="2:9" ht="12.75">
      <c r="B50" s="81"/>
      <c r="C50" s="81"/>
      <c r="D50" s="81"/>
      <c r="E50" s="81"/>
      <c r="H50" s="81"/>
      <c r="I50" s="81"/>
    </row>
    <row r="51" ht="12.75">
      <c r="I51" s="81"/>
    </row>
    <row r="52" spans="8:9" ht="12.75">
      <c r="H52" s="81"/>
      <c r="I52" s="81"/>
    </row>
    <row r="53" spans="8:9" ht="12.75">
      <c r="H53" s="81"/>
      <c r="I53" s="81"/>
    </row>
    <row r="54" spans="8:9" ht="12.75">
      <c r="H54" s="81"/>
      <c r="I54" s="81"/>
    </row>
  </sheetData>
  <mergeCells count="4">
    <mergeCell ref="C4:D4"/>
    <mergeCell ref="D5:P5"/>
    <mergeCell ref="B2:P3"/>
    <mergeCell ref="B33:P3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19.xml><?xml version="1.0" encoding="utf-8"?>
<worksheet xmlns="http://schemas.openxmlformats.org/spreadsheetml/2006/main" xmlns:r="http://schemas.openxmlformats.org/officeDocument/2006/relationships">
  <dimension ref="A1:T54"/>
  <sheetViews>
    <sheetView showGridLines="0" showRowColHeaders="0" workbookViewId="0" topLeftCell="A22">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ht="12.75">
      <c r="A1" s="44"/>
      <c r="B1" s="44"/>
      <c r="C1" s="44"/>
      <c r="D1" s="44"/>
      <c r="E1" s="44"/>
      <c r="F1" s="44"/>
      <c r="G1" s="44"/>
      <c r="H1" s="44"/>
      <c r="I1" s="44"/>
      <c r="J1" s="44"/>
      <c r="K1" s="44"/>
      <c r="L1" s="44"/>
      <c r="M1" s="44"/>
      <c r="N1" s="44"/>
      <c r="O1" s="44"/>
    </row>
    <row r="2" spans="1:16" ht="12.75" customHeight="1">
      <c r="A2" s="44"/>
      <c r="B2" s="320" t="s">
        <v>216</v>
      </c>
      <c r="C2" s="320"/>
      <c r="D2" s="320"/>
      <c r="E2" s="320"/>
      <c r="F2" s="320"/>
      <c r="G2" s="320"/>
      <c r="H2" s="320"/>
      <c r="I2" s="320"/>
      <c r="J2" s="320"/>
      <c r="K2" s="320"/>
      <c r="L2" s="320"/>
      <c r="M2" s="320"/>
      <c r="N2" s="320"/>
      <c r="O2" s="320"/>
      <c r="P2" s="320"/>
    </row>
    <row r="3" spans="1:16" ht="17.25" customHeight="1">
      <c r="A3" s="44"/>
      <c r="B3" s="320"/>
      <c r="C3" s="320"/>
      <c r="D3" s="320"/>
      <c r="E3" s="320"/>
      <c r="F3" s="320"/>
      <c r="G3" s="320"/>
      <c r="H3" s="320"/>
      <c r="I3" s="320"/>
      <c r="J3" s="320"/>
      <c r="K3" s="320"/>
      <c r="L3" s="320"/>
      <c r="M3" s="320"/>
      <c r="N3" s="320"/>
      <c r="O3" s="320"/>
      <c r="P3" s="320"/>
    </row>
    <row r="4" spans="1:16" ht="14.25" customHeight="1">
      <c r="A4" s="10"/>
      <c r="B4" s="116" t="s">
        <v>17</v>
      </c>
      <c r="C4" s="330" t="s">
        <v>68</v>
      </c>
      <c r="D4" s="330"/>
      <c r="E4" s="47"/>
      <c r="F4" s="47"/>
      <c r="G4" s="47"/>
      <c r="H4" s="47"/>
      <c r="I4" s="47"/>
      <c r="J4" s="47"/>
      <c r="K4" s="47"/>
      <c r="L4" s="47"/>
      <c r="M4" s="47"/>
      <c r="N4" s="47"/>
      <c r="O4" s="283"/>
      <c r="P4" s="113"/>
    </row>
    <row r="5" spans="1:16" ht="14.25" customHeight="1">
      <c r="A5" s="11"/>
      <c r="B5" s="21"/>
      <c r="C5" s="20"/>
      <c r="D5" s="323" t="s">
        <v>16</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18"/>
      <c r="B7" s="8" t="s">
        <v>9</v>
      </c>
      <c r="C7" s="26"/>
      <c r="D7" s="27">
        <v>33</v>
      </c>
      <c r="E7" s="27">
        <v>37</v>
      </c>
      <c r="F7" s="27">
        <v>32</v>
      </c>
      <c r="G7" s="27">
        <v>37</v>
      </c>
      <c r="H7" s="27">
        <v>33</v>
      </c>
      <c r="I7" s="70">
        <v>21</v>
      </c>
      <c r="J7" s="27">
        <v>27</v>
      </c>
      <c r="K7" s="27">
        <v>24</v>
      </c>
      <c r="L7" s="27">
        <v>18</v>
      </c>
      <c r="M7" s="27">
        <v>45</v>
      </c>
      <c r="N7" s="27">
        <v>32</v>
      </c>
      <c r="O7" s="27">
        <v>44</v>
      </c>
      <c r="P7" s="27">
        <v>26</v>
      </c>
    </row>
    <row r="8" spans="1:20" ht="12.75" customHeight="1">
      <c r="A8" s="18"/>
      <c r="B8" s="6" t="s">
        <v>15</v>
      </c>
      <c r="C8" s="11"/>
      <c r="D8" s="84"/>
      <c r="E8" s="84"/>
      <c r="F8" s="84"/>
      <c r="G8" s="84">
        <v>64.07925044595694</v>
      </c>
      <c r="H8" s="84">
        <v>56.810356700179035</v>
      </c>
      <c r="I8" s="84">
        <v>35.74042241775449</v>
      </c>
      <c r="J8" s="84">
        <v>44.83783649135626</v>
      </c>
      <c r="K8" s="84">
        <v>39.53220227310163</v>
      </c>
      <c r="L8" s="84">
        <v>29.527559055118115</v>
      </c>
      <c r="M8" s="84">
        <v>74.08748909267521</v>
      </c>
      <c r="N8" s="84">
        <v>53.05743467303356</v>
      </c>
      <c r="O8" s="85">
        <v>73.20766018335192</v>
      </c>
      <c r="P8" s="85">
        <v>43.61976982183002</v>
      </c>
      <c r="Q8" s="29"/>
      <c r="R8" s="29"/>
      <c r="S8" s="29"/>
      <c r="T8" s="31"/>
    </row>
    <row r="9" spans="1:16" ht="12.75" customHeight="1">
      <c r="A9" s="11"/>
      <c r="B9" s="6" t="s">
        <v>37</v>
      </c>
      <c r="C9" s="11"/>
      <c r="D9" s="90">
        <v>1.0303030303030303</v>
      </c>
      <c r="E9" s="90">
        <v>1</v>
      </c>
      <c r="F9" s="90">
        <v>1.125</v>
      </c>
      <c r="G9" s="90">
        <v>1.1081081081081081</v>
      </c>
      <c r="H9" s="90">
        <v>1.2727272727272727</v>
      </c>
      <c r="I9" s="90">
        <v>1.2857142857142858</v>
      </c>
      <c r="J9" s="91">
        <v>1.2222222222222223</v>
      </c>
      <c r="K9" s="91">
        <v>1.4583333333333333</v>
      </c>
      <c r="L9" s="91">
        <v>1.5555555555555556</v>
      </c>
      <c r="M9" s="91">
        <v>1.4</v>
      </c>
      <c r="N9" s="91">
        <v>1.71875</v>
      </c>
      <c r="O9" s="91">
        <v>1.5909090909090908</v>
      </c>
      <c r="P9" s="91">
        <v>1.4615384615384615</v>
      </c>
    </row>
    <row r="10" spans="1:16" ht="12.75">
      <c r="A10" s="11"/>
      <c r="B10" s="6" t="s">
        <v>2</v>
      </c>
      <c r="C10" s="11"/>
      <c r="D10" s="84">
        <v>75.75757575757575</v>
      </c>
      <c r="E10" s="84">
        <v>75.67567567567568</v>
      </c>
      <c r="F10" s="84">
        <v>65.625</v>
      </c>
      <c r="G10" s="84">
        <v>70.27027027027027</v>
      </c>
      <c r="H10" s="84">
        <v>60.60606060606061</v>
      </c>
      <c r="I10" s="84">
        <v>66.66666666666667</v>
      </c>
      <c r="J10" s="85">
        <v>59.25925925925926</v>
      </c>
      <c r="K10" s="85">
        <v>66.66666666666667</v>
      </c>
      <c r="L10" s="85">
        <v>66.66666666666667</v>
      </c>
      <c r="M10" s="85">
        <v>64.44444444444444</v>
      </c>
      <c r="N10" s="85">
        <v>71.875</v>
      </c>
      <c r="O10" s="85">
        <v>61.36363636363637</v>
      </c>
      <c r="P10" s="85">
        <v>76.9</v>
      </c>
    </row>
    <row r="11" spans="1:16" ht="12.75" customHeight="1">
      <c r="A11" s="11"/>
      <c r="B11" s="6" t="s">
        <v>5</v>
      </c>
      <c r="C11" s="62"/>
      <c r="D11" s="84">
        <v>75.75757575757575</v>
      </c>
      <c r="E11" s="84">
        <v>72.97297297297297</v>
      </c>
      <c r="F11" s="84">
        <v>87.5</v>
      </c>
      <c r="G11" s="84">
        <v>86.48648648648648</v>
      </c>
      <c r="H11" s="84">
        <v>78.78787878787878</v>
      </c>
      <c r="I11" s="84">
        <v>71.42857142857143</v>
      </c>
      <c r="J11" s="84">
        <v>81.48148148148148</v>
      </c>
      <c r="K11" s="84">
        <v>91.66666666666667</v>
      </c>
      <c r="L11" s="84">
        <v>94.44444444444444</v>
      </c>
      <c r="M11" s="84">
        <v>66.66666666666667</v>
      </c>
      <c r="N11" s="84">
        <v>90.625</v>
      </c>
      <c r="O11" s="84">
        <v>77.27272727272727</v>
      </c>
      <c r="P11" s="84">
        <v>76.9</v>
      </c>
    </row>
    <row r="12" spans="1:16" ht="12.75" customHeight="1">
      <c r="A12" s="62"/>
      <c r="B12" s="7" t="s">
        <v>8</v>
      </c>
      <c r="C12" s="33"/>
      <c r="D12" s="92">
        <v>70.54545454545455</v>
      </c>
      <c r="E12" s="34">
        <v>71.51351351351353</v>
      </c>
      <c r="F12" s="34">
        <v>69.5</v>
      </c>
      <c r="G12" s="34">
        <v>65.10810810810811</v>
      </c>
      <c r="H12" s="34">
        <v>69.39393939393939</v>
      </c>
      <c r="I12" s="34">
        <v>71.9047619047619</v>
      </c>
      <c r="J12" s="34">
        <v>68.14814814814814</v>
      </c>
      <c r="K12" s="35">
        <v>63.58333333333332</v>
      </c>
      <c r="L12" s="35">
        <v>62.666666666666664</v>
      </c>
      <c r="M12" s="35">
        <v>69.37777777777777</v>
      </c>
      <c r="N12" s="35">
        <v>66.40625</v>
      </c>
      <c r="O12" s="35">
        <v>66.91</v>
      </c>
      <c r="P12" s="35">
        <v>66</v>
      </c>
    </row>
    <row r="13" spans="1:16" ht="12.75" customHeight="1">
      <c r="A13" s="11"/>
      <c r="B13" s="6" t="s">
        <v>1</v>
      </c>
      <c r="C13" s="11"/>
      <c r="D13" s="84">
        <v>7.606060606060608</v>
      </c>
      <c r="E13" s="84">
        <v>7.4594594594594605</v>
      </c>
      <c r="F13" s="84">
        <v>7.375</v>
      </c>
      <c r="G13" s="84">
        <v>12.054054054054054</v>
      </c>
      <c r="H13" s="84">
        <v>8.090909090909093</v>
      </c>
      <c r="I13" s="84">
        <v>8.571428571428571</v>
      </c>
      <c r="J13" s="85">
        <v>10.703703703703702</v>
      </c>
      <c r="K13" s="85">
        <v>5.833333333333335</v>
      </c>
      <c r="L13" s="85">
        <v>7.722222222222222</v>
      </c>
      <c r="M13" s="85">
        <v>8.888888888888886</v>
      </c>
      <c r="N13" s="85">
        <v>6.4375</v>
      </c>
      <c r="O13" s="85">
        <v>8.82</v>
      </c>
      <c r="P13" s="85">
        <v>5.62</v>
      </c>
    </row>
    <row r="14" spans="1:16" ht="12.75" customHeight="1">
      <c r="A14" s="11"/>
      <c r="B14" s="6" t="s">
        <v>3</v>
      </c>
      <c r="C14" s="11"/>
      <c r="D14" s="34">
        <v>9.090909090909092</v>
      </c>
      <c r="E14" s="34">
        <v>13.513513513513514</v>
      </c>
      <c r="F14" s="34">
        <v>6.25</v>
      </c>
      <c r="G14" s="34">
        <v>16.216216216216218</v>
      </c>
      <c r="H14" s="34">
        <v>15.151515151515152</v>
      </c>
      <c r="I14" s="34">
        <v>14.285714285714286</v>
      </c>
      <c r="J14" s="35">
        <v>18.51851851851852</v>
      </c>
      <c r="K14" s="35">
        <v>12.5</v>
      </c>
      <c r="L14" s="35">
        <v>5.555555555555555</v>
      </c>
      <c r="M14" s="35">
        <v>2.2222222222222223</v>
      </c>
      <c r="N14" s="35">
        <v>3.125</v>
      </c>
      <c r="O14" s="35">
        <v>13.636363636363637</v>
      </c>
      <c r="P14" s="35">
        <v>3.8</v>
      </c>
    </row>
    <row r="15" spans="1:16" ht="12.75" customHeight="1">
      <c r="A15" s="11"/>
      <c r="B15" s="8" t="s">
        <v>39</v>
      </c>
      <c r="C15" s="36"/>
      <c r="D15" s="93">
        <v>15.151515151515152</v>
      </c>
      <c r="E15" s="93">
        <v>13.513513513513514</v>
      </c>
      <c r="F15" s="93">
        <v>21.875</v>
      </c>
      <c r="G15" s="93">
        <v>48.648648648648646</v>
      </c>
      <c r="H15" s="93">
        <v>54.54545454545455</v>
      </c>
      <c r="I15" s="93">
        <v>42.857142857142854</v>
      </c>
      <c r="J15" s="93">
        <v>62.96296296296296</v>
      </c>
      <c r="K15" s="93">
        <v>70.83333333333333</v>
      </c>
      <c r="L15" s="93">
        <v>83.33333333333333</v>
      </c>
      <c r="M15" s="93">
        <v>66.66666666666667</v>
      </c>
      <c r="N15" s="93">
        <v>78.125</v>
      </c>
      <c r="O15" s="93">
        <v>72.72727272727273</v>
      </c>
      <c r="P15" s="93">
        <v>73.1</v>
      </c>
    </row>
    <row r="16" spans="1:16" ht="12.75" customHeight="1">
      <c r="A16" s="11"/>
      <c r="B16" s="6" t="s">
        <v>40</v>
      </c>
      <c r="C16" s="11"/>
      <c r="D16" s="84">
        <v>54.54545454545455</v>
      </c>
      <c r="E16" s="84">
        <v>48.648648648648646</v>
      </c>
      <c r="F16" s="84">
        <v>62.5</v>
      </c>
      <c r="G16" s="84">
        <v>62.16216216216216</v>
      </c>
      <c r="H16" s="84">
        <v>63.63636363636363</v>
      </c>
      <c r="I16" s="84">
        <v>61.904761904761905</v>
      </c>
      <c r="J16" s="85">
        <v>59.25925925925926</v>
      </c>
      <c r="K16" s="85">
        <v>70.83333333333333</v>
      </c>
      <c r="L16" s="85">
        <v>94.44444444444444</v>
      </c>
      <c r="M16" s="85">
        <v>75.55555555555556</v>
      </c>
      <c r="N16" s="85">
        <v>87.5</v>
      </c>
      <c r="O16" s="85">
        <v>79.54545454545455</v>
      </c>
      <c r="P16" s="85">
        <v>69.2</v>
      </c>
    </row>
    <row r="17" spans="1:16" ht="12.75" customHeight="1">
      <c r="A17" s="11"/>
      <c r="B17" s="6" t="s">
        <v>7</v>
      </c>
      <c r="C17" s="11"/>
      <c r="D17" s="29">
        <v>0</v>
      </c>
      <c r="E17" s="29">
        <v>2.7027027027027026</v>
      </c>
      <c r="F17" s="29">
        <v>3.125</v>
      </c>
      <c r="G17" s="29">
        <v>0</v>
      </c>
      <c r="H17" s="29">
        <v>0</v>
      </c>
      <c r="I17" s="29">
        <v>0</v>
      </c>
      <c r="J17" s="30">
        <v>0</v>
      </c>
      <c r="K17" s="30">
        <v>0</v>
      </c>
      <c r="L17" s="30">
        <v>0</v>
      </c>
      <c r="M17" s="30">
        <v>0</v>
      </c>
      <c r="N17" s="30">
        <v>0</v>
      </c>
      <c r="O17" s="30">
        <v>0</v>
      </c>
      <c r="P17" s="30">
        <v>3.8</v>
      </c>
    </row>
    <row r="18" spans="1:16" ht="12.75" customHeight="1">
      <c r="A18" s="11"/>
      <c r="B18" s="6" t="s">
        <v>41</v>
      </c>
      <c r="C18" s="11"/>
      <c r="D18" s="30">
        <v>0</v>
      </c>
      <c r="E18" s="30">
        <v>0</v>
      </c>
      <c r="F18" s="30">
        <v>0</v>
      </c>
      <c r="G18" s="30">
        <v>0</v>
      </c>
      <c r="H18" s="30">
        <v>0</v>
      </c>
      <c r="I18" s="30">
        <v>0</v>
      </c>
      <c r="J18" s="30">
        <v>0</v>
      </c>
      <c r="K18" s="30">
        <v>0</v>
      </c>
      <c r="L18" s="30">
        <v>0</v>
      </c>
      <c r="M18" s="30">
        <v>0</v>
      </c>
      <c r="N18" s="30">
        <v>3.125</v>
      </c>
      <c r="O18" s="30">
        <v>0</v>
      </c>
      <c r="P18" s="30">
        <v>0</v>
      </c>
    </row>
    <row r="19" spans="1:16" ht="12.75" customHeight="1">
      <c r="A19" s="11"/>
      <c r="B19" s="7" t="s">
        <v>42</v>
      </c>
      <c r="C19" s="33"/>
      <c r="D19" s="34">
        <v>9.090909090909092</v>
      </c>
      <c r="E19" s="34">
        <v>5.405405405405405</v>
      </c>
      <c r="F19" s="34">
        <v>18.75</v>
      </c>
      <c r="G19" s="34">
        <v>21.62162162162162</v>
      </c>
      <c r="H19" s="34">
        <v>24.242424242424242</v>
      </c>
      <c r="I19" s="34">
        <v>28.571428571428573</v>
      </c>
      <c r="J19" s="35">
        <v>18.51851851851852</v>
      </c>
      <c r="K19" s="35">
        <v>50</v>
      </c>
      <c r="L19" s="35">
        <v>44.44444444444444</v>
      </c>
      <c r="M19" s="35">
        <v>22.22222222222222</v>
      </c>
      <c r="N19" s="35">
        <v>34.375</v>
      </c>
      <c r="O19" s="35">
        <v>31.818181818181817</v>
      </c>
      <c r="P19" s="35">
        <v>30.8</v>
      </c>
    </row>
    <row r="20" spans="1:16" ht="12.75" customHeight="1">
      <c r="A20" s="11"/>
      <c r="B20" s="8" t="s">
        <v>4</v>
      </c>
      <c r="C20" s="11"/>
      <c r="D20" s="29">
        <v>9.090909090909092</v>
      </c>
      <c r="E20" s="29">
        <v>5.405405405405405</v>
      </c>
      <c r="F20" s="29">
        <v>0</v>
      </c>
      <c r="G20" s="29">
        <v>5.405405405405405</v>
      </c>
      <c r="H20" s="29">
        <v>0</v>
      </c>
      <c r="I20" s="29">
        <v>9.523809523809524</v>
      </c>
      <c r="J20" s="30">
        <v>7.407407407407407</v>
      </c>
      <c r="K20" s="30">
        <v>25</v>
      </c>
      <c r="L20" s="30">
        <v>44.44444444444444</v>
      </c>
      <c r="M20" s="29">
        <v>15.555555555555555</v>
      </c>
      <c r="N20" s="29">
        <v>15.625</v>
      </c>
      <c r="O20" s="29">
        <v>20.454545454545453</v>
      </c>
      <c r="P20" s="29">
        <v>15.4</v>
      </c>
    </row>
    <row r="21" spans="1:16" ht="12.75" customHeight="1">
      <c r="A21" s="11"/>
      <c r="B21" s="14" t="s">
        <v>43</v>
      </c>
      <c r="C21" s="11"/>
      <c r="D21" s="29">
        <v>15.151515151515152</v>
      </c>
      <c r="E21" s="29">
        <v>10.81081081081081</v>
      </c>
      <c r="F21" s="29">
        <v>18.75</v>
      </c>
      <c r="G21" s="29">
        <v>37.83783783783784</v>
      </c>
      <c r="H21" s="29">
        <v>36.36363636363637</v>
      </c>
      <c r="I21" s="29">
        <v>52.38095238095238</v>
      </c>
      <c r="J21" s="30">
        <v>59.25925925925926</v>
      </c>
      <c r="K21" s="30">
        <v>45.833333333333336</v>
      </c>
      <c r="L21" s="30">
        <v>66.66666666666667</v>
      </c>
      <c r="M21" s="29">
        <v>55.55555555555556</v>
      </c>
      <c r="N21" s="29">
        <v>71.875</v>
      </c>
      <c r="O21" s="29">
        <v>63.63636363636363</v>
      </c>
      <c r="P21" s="29">
        <v>61.5</v>
      </c>
    </row>
    <row r="22" spans="1:16" ht="12.75" customHeight="1">
      <c r="A22" s="11"/>
      <c r="B22" s="15" t="s">
        <v>65</v>
      </c>
      <c r="C22" s="33"/>
      <c r="D22" s="34">
        <v>15.151515151515152</v>
      </c>
      <c r="E22" s="34">
        <v>16.216216216216218</v>
      </c>
      <c r="F22" s="34">
        <v>18.75</v>
      </c>
      <c r="G22" s="34">
        <v>40.54054054054054</v>
      </c>
      <c r="H22" s="34">
        <v>36.36363636363637</v>
      </c>
      <c r="I22" s="34">
        <v>57.142857142857146</v>
      </c>
      <c r="J22" s="35">
        <v>59.25925925925926</v>
      </c>
      <c r="K22" s="35">
        <v>70.83333333333333</v>
      </c>
      <c r="L22" s="35">
        <v>72.22222222222223</v>
      </c>
      <c r="M22" s="34">
        <v>62.22222222222222</v>
      </c>
      <c r="N22" s="34">
        <v>78.125</v>
      </c>
      <c r="O22" s="34">
        <v>70.45454545454545</v>
      </c>
      <c r="P22" s="34">
        <v>61.5</v>
      </c>
    </row>
    <row r="23" spans="1:16" ht="12.75" customHeight="1">
      <c r="A23" s="11"/>
      <c r="B23" s="16" t="s">
        <v>44</v>
      </c>
      <c r="C23" s="11"/>
      <c r="D23" s="29">
        <v>15.151515151515152</v>
      </c>
      <c r="E23" s="29">
        <v>10.81081081081081</v>
      </c>
      <c r="F23" s="29">
        <v>18.75</v>
      </c>
      <c r="G23" s="29">
        <v>37.83783783783784</v>
      </c>
      <c r="H23" s="29">
        <v>36.36363636363637</v>
      </c>
      <c r="I23" s="29">
        <v>52.38095238095238</v>
      </c>
      <c r="J23" s="30">
        <v>59.25925925925926</v>
      </c>
      <c r="K23" s="30">
        <v>45.833333333333336</v>
      </c>
      <c r="L23" s="30">
        <v>55.55555555555556</v>
      </c>
      <c r="M23" s="29">
        <v>53.333333333333336</v>
      </c>
      <c r="N23" s="29">
        <v>71.875</v>
      </c>
      <c r="O23" s="29">
        <v>61.36363636363637</v>
      </c>
      <c r="P23" s="29">
        <v>61.5</v>
      </c>
    </row>
    <row r="24" spans="1:16" ht="12.75" customHeight="1">
      <c r="A24" s="11"/>
      <c r="B24" s="6" t="s">
        <v>158</v>
      </c>
      <c r="C24" s="11"/>
      <c r="D24" s="29">
        <v>100</v>
      </c>
      <c r="E24" s="29">
        <v>100</v>
      </c>
      <c r="F24" s="29">
        <v>100</v>
      </c>
      <c r="G24" s="29">
        <v>100</v>
      </c>
      <c r="H24" s="29">
        <v>91.66666666666666</v>
      </c>
      <c r="I24" s="29">
        <v>63.63636363636364</v>
      </c>
      <c r="J24" s="30">
        <v>81.25</v>
      </c>
      <c r="K24" s="30">
        <v>36.36363636363637</v>
      </c>
      <c r="L24" s="30">
        <v>30</v>
      </c>
      <c r="M24" s="29">
        <v>50</v>
      </c>
      <c r="N24" s="29">
        <v>43.47826086956522</v>
      </c>
      <c r="O24" s="29">
        <v>33.333333333333336</v>
      </c>
      <c r="P24" s="29">
        <v>18.75</v>
      </c>
    </row>
    <row r="25" spans="1:16" ht="12.75" customHeight="1">
      <c r="A25" s="11"/>
      <c r="B25" s="7" t="s">
        <v>159</v>
      </c>
      <c r="C25" s="33"/>
      <c r="D25" s="34">
        <v>0</v>
      </c>
      <c r="E25" s="34">
        <v>0</v>
      </c>
      <c r="F25" s="34">
        <v>0</v>
      </c>
      <c r="G25" s="34">
        <v>0</v>
      </c>
      <c r="H25" s="34">
        <v>16.666666666666664</v>
      </c>
      <c r="I25" s="34">
        <v>36.36363636363637</v>
      </c>
      <c r="J25" s="35">
        <v>18.75</v>
      </c>
      <c r="K25" s="35">
        <v>63.63636363636364</v>
      </c>
      <c r="L25" s="35">
        <v>70</v>
      </c>
      <c r="M25" s="34">
        <v>54.16666666666667</v>
      </c>
      <c r="N25" s="34">
        <v>60.869565217391305</v>
      </c>
      <c r="O25" s="34">
        <v>70.37037037037037</v>
      </c>
      <c r="P25" s="34">
        <v>81.25</v>
      </c>
    </row>
    <row r="26" spans="1:16" ht="12.75" customHeight="1">
      <c r="A26" s="11"/>
      <c r="B26" s="6" t="s">
        <v>47</v>
      </c>
      <c r="C26" s="11"/>
      <c r="D26" s="29">
        <v>0</v>
      </c>
      <c r="E26" s="29">
        <v>0</v>
      </c>
      <c r="F26" s="29">
        <v>0</v>
      </c>
      <c r="G26" s="29">
        <v>2.7027027027027026</v>
      </c>
      <c r="H26" s="29">
        <v>3.0303030303030303</v>
      </c>
      <c r="I26" s="29">
        <v>0</v>
      </c>
      <c r="J26" s="30">
        <v>3.7037037037037037</v>
      </c>
      <c r="K26" s="30">
        <v>4.166666666666667</v>
      </c>
      <c r="L26" s="30">
        <v>0</v>
      </c>
      <c r="M26" s="29">
        <v>2.2222222222222223</v>
      </c>
      <c r="N26" s="29">
        <v>0</v>
      </c>
      <c r="O26" s="29">
        <v>2.3</v>
      </c>
      <c r="P26" s="29">
        <v>0</v>
      </c>
    </row>
    <row r="27" spans="1:16" ht="12.75" customHeight="1">
      <c r="A27" s="11"/>
      <c r="B27" s="64" t="s">
        <v>45</v>
      </c>
      <c r="C27" s="65"/>
      <c r="D27" s="66">
        <v>15.151515151515152</v>
      </c>
      <c r="E27" s="66">
        <v>16.216216216216218</v>
      </c>
      <c r="F27" s="66">
        <v>18.75</v>
      </c>
      <c r="G27" s="66">
        <v>43.24324324324324</v>
      </c>
      <c r="H27" s="66">
        <v>39.39393939393939</v>
      </c>
      <c r="I27" s="73">
        <v>57.142857142857146</v>
      </c>
      <c r="J27" s="73">
        <v>62.96296296296296</v>
      </c>
      <c r="K27" s="73">
        <v>75</v>
      </c>
      <c r="L27" s="73">
        <v>72.22222222222223</v>
      </c>
      <c r="M27" s="66">
        <v>62.22222222222222</v>
      </c>
      <c r="N27" s="66">
        <v>78.125</v>
      </c>
      <c r="O27" s="66">
        <v>72.72727272727273</v>
      </c>
      <c r="P27" s="66">
        <v>61.5</v>
      </c>
    </row>
    <row r="28" spans="1:16" ht="12.75" customHeight="1">
      <c r="A28" s="11"/>
      <c r="B28" s="15" t="s">
        <v>48</v>
      </c>
      <c r="C28" s="11"/>
      <c r="D28" s="29">
        <v>3.0303030303030303</v>
      </c>
      <c r="E28" s="29">
        <v>0</v>
      </c>
      <c r="F28" s="29">
        <v>3.125</v>
      </c>
      <c r="G28" s="29">
        <v>8.108108108108109</v>
      </c>
      <c r="H28" s="29">
        <v>0</v>
      </c>
      <c r="I28" s="29">
        <v>0</v>
      </c>
      <c r="J28" s="38">
        <v>3.7037037037037037</v>
      </c>
      <c r="K28" s="30">
        <v>8.333333333333334</v>
      </c>
      <c r="L28" s="30">
        <v>5.555555555555555</v>
      </c>
      <c r="M28" s="29">
        <v>2.2222222222222223</v>
      </c>
      <c r="N28" s="29">
        <v>0</v>
      </c>
      <c r="O28" s="29">
        <v>6.8</v>
      </c>
      <c r="P28" s="29">
        <v>0</v>
      </c>
    </row>
    <row r="29" spans="1:16" ht="12.75" customHeight="1">
      <c r="A29" s="11"/>
      <c r="B29" s="17" t="s">
        <v>46</v>
      </c>
      <c r="C29" s="33"/>
      <c r="D29" s="34">
        <v>3.0303030303030303</v>
      </c>
      <c r="E29" s="34">
        <v>0</v>
      </c>
      <c r="F29" s="34">
        <v>6.25</v>
      </c>
      <c r="G29" s="34">
        <v>10.81081081081081</v>
      </c>
      <c r="H29" s="34">
        <v>3.0303030303030303</v>
      </c>
      <c r="I29" s="34">
        <v>9.523809523809524</v>
      </c>
      <c r="J29" s="35">
        <v>14.814814814814815</v>
      </c>
      <c r="K29" s="35">
        <v>12.5</v>
      </c>
      <c r="L29" s="35">
        <v>5.555555555555555</v>
      </c>
      <c r="M29" s="34">
        <v>11.11111111111111</v>
      </c>
      <c r="N29" s="34">
        <v>15.625</v>
      </c>
      <c r="O29" s="34">
        <v>18.181818181818183</v>
      </c>
      <c r="P29" s="34">
        <v>15.4</v>
      </c>
    </row>
    <row r="30" spans="1:16" ht="12.75" customHeight="1">
      <c r="A30" s="11"/>
      <c r="B30" s="6" t="s">
        <v>152</v>
      </c>
      <c r="C30" s="11"/>
      <c r="D30" s="29">
        <v>13.333333333333334</v>
      </c>
      <c r="E30" s="29">
        <v>6.25</v>
      </c>
      <c r="F30" s="29">
        <v>3.3333333333333335</v>
      </c>
      <c r="G30" s="29">
        <v>0</v>
      </c>
      <c r="H30" s="29">
        <v>7.142857142857143</v>
      </c>
      <c r="I30" s="29">
        <v>11.11111111111111</v>
      </c>
      <c r="J30" s="29">
        <v>0</v>
      </c>
      <c r="K30" s="29">
        <v>0</v>
      </c>
      <c r="L30" s="30">
        <v>5.882352941176471</v>
      </c>
      <c r="M30" s="30">
        <v>9.090909090909092</v>
      </c>
      <c r="N30" s="30">
        <v>12.903225806451612</v>
      </c>
      <c r="O30" s="30">
        <v>10.526315789473685</v>
      </c>
      <c r="P30" s="30">
        <v>12</v>
      </c>
    </row>
    <row r="31" spans="1:16" ht="13.5">
      <c r="A31" s="11"/>
      <c r="B31" s="7" t="s">
        <v>153</v>
      </c>
      <c r="C31" s="33"/>
      <c r="D31" s="34">
        <v>0</v>
      </c>
      <c r="E31" s="34">
        <v>0</v>
      </c>
      <c r="F31" s="34">
        <v>0</v>
      </c>
      <c r="G31" s="34">
        <v>6.451612903225806</v>
      </c>
      <c r="H31" s="34">
        <v>0</v>
      </c>
      <c r="I31" s="34">
        <v>0</v>
      </c>
      <c r="J31" s="34">
        <v>0</v>
      </c>
      <c r="K31" s="34">
        <v>0</v>
      </c>
      <c r="L31" s="34">
        <v>0</v>
      </c>
      <c r="M31" s="34">
        <v>0</v>
      </c>
      <c r="N31" s="34">
        <v>0</v>
      </c>
      <c r="O31" s="34">
        <v>0</v>
      </c>
      <c r="P31" s="34">
        <v>4</v>
      </c>
    </row>
    <row r="32" spans="1:16" ht="13.5">
      <c r="A32" s="11"/>
      <c r="B32" s="201" t="s">
        <v>150</v>
      </c>
      <c r="C32" s="279"/>
      <c r="D32" s="137">
        <v>24.242424242424242</v>
      </c>
      <c r="E32" s="137">
        <v>32.432432432432435</v>
      </c>
      <c r="F32" s="137">
        <v>43.75</v>
      </c>
      <c r="G32" s="137">
        <v>67.56756756756756</v>
      </c>
      <c r="H32" s="137">
        <v>57.57575757575758</v>
      </c>
      <c r="I32" s="137">
        <v>61.904761904761905</v>
      </c>
      <c r="J32" s="138">
        <v>66.66666666666667</v>
      </c>
      <c r="K32" s="138">
        <v>83.33333333333333</v>
      </c>
      <c r="L32" s="138">
        <v>83.33333333333333</v>
      </c>
      <c r="M32" s="137">
        <v>77.77777777777777</v>
      </c>
      <c r="N32" s="137">
        <v>90.625</v>
      </c>
      <c r="O32" s="137">
        <v>81.81818181818181</v>
      </c>
      <c r="P32" s="137">
        <v>80.8</v>
      </c>
    </row>
    <row r="33" spans="1:16" ht="12.75" customHeight="1">
      <c r="A33" s="44"/>
      <c r="B33" s="321" t="s">
        <v>154</v>
      </c>
      <c r="C33" s="321"/>
      <c r="D33" s="321"/>
      <c r="E33" s="321"/>
      <c r="F33" s="321"/>
      <c r="G33" s="321"/>
      <c r="H33" s="321"/>
      <c r="I33" s="321"/>
      <c r="J33" s="321"/>
      <c r="K33" s="321"/>
      <c r="L33" s="321"/>
      <c r="M33" s="321"/>
      <c r="N33" s="321"/>
      <c r="O33" s="321"/>
      <c r="P33" s="321"/>
    </row>
    <row r="34" spans="1:16" ht="12.75">
      <c r="A34" s="44"/>
      <c r="B34" s="322"/>
      <c r="C34" s="322"/>
      <c r="D34" s="322"/>
      <c r="E34" s="322"/>
      <c r="F34" s="322"/>
      <c r="G34" s="322"/>
      <c r="H34" s="322"/>
      <c r="I34" s="322"/>
      <c r="J34" s="322"/>
      <c r="K34" s="322"/>
      <c r="L34" s="322"/>
      <c r="M34" s="322"/>
      <c r="N34" s="322"/>
      <c r="O34" s="322"/>
      <c r="P34" s="322"/>
    </row>
    <row r="35" spans="2:16" ht="12.75">
      <c r="B35" s="322"/>
      <c r="C35" s="322"/>
      <c r="D35" s="322"/>
      <c r="E35" s="322"/>
      <c r="F35" s="322"/>
      <c r="G35" s="322"/>
      <c r="H35" s="322"/>
      <c r="I35" s="322"/>
      <c r="J35" s="322"/>
      <c r="K35" s="322"/>
      <c r="L35" s="322"/>
      <c r="M35" s="322"/>
      <c r="N35" s="322"/>
      <c r="O35" s="322"/>
      <c r="P35" s="322"/>
    </row>
    <row r="36" spans="15:16" ht="12.75">
      <c r="O36" s="295"/>
      <c r="P36" s="295"/>
    </row>
    <row r="50" spans="2:9" ht="12.75">
      <c r="B50" s="81"/>
      <c r="C50" s="81"/>
      <c r="D50" s="81"/>
      <c r="E50" s="81"/>
      <c r="H50" s="81"/>
      <c r="I50" s="81"/>
    </row>
    <row r="51" ht="12.75">
      <c r="I51" s="81"/>
    </row>
    <row r="52" spans="8:9" ht="12.75">
      <c r="H52" s="81"/>
      <c r="I52" s="81"/>
    </row>
    <row r="53" spans="8:9" ht="12.75">
      <c r="H53" s="81"/>
      <c r="I53" s="81"/>
    </row>
    <row r="54" spans="8:9" ht="12.75">
      <c r="H54" s="81"/>
      <c r="I54" s="81"/>
    </row>
  </sheetData>
  <mergeCells count="4">
    <mergeCell ref="C4:D4"/>
    <mergeCell ref="D5:P5"/>
    <mergeCell ref="B2:P3"/>
    <mergeCell ref="B33:P3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H32"/>
  <sheetViews>
    <sheetView showGridLines="0" showRowColHeaders="0" tabSelected="1" workbookViewId="0" topLeftCell="A1">
      <selection activeCell="A1" sqref="A1"/>
    </sheetView>
  </sheetViews>
  <sheetFormatPr defaultColWidth="11.421875" defaultRowHeight="12.75"/>
  <cols>
    <col min="1" max="1" width="6.7109375" style="4" customWidth="1"/>
    <col min="2" max="2" width="37.7109375" style="4" customWidth="1"/>
    <col min="3" max="3" width="15.7109375" style="4" customWidth="1"/>
    <col min="4" max="4" width="32.8515625" style="4" customWidth="1"/>
    <col min="5" max="5" width="3.7109375" style="4" customWidth="1"/>
    <col min="6" max="6" width="38.7109375" style="4" customWidth="1"/>
    <col min="7" max="7" width="6.7109375" style="4" customWidth="1"/>
    <col min="8" max="16384" width="11.421875" style="4" customWidth="1"/>
  </cols>
  <sheetData>
    <row r="1" spans="1:7" ht="12.75">
      <c r="A1" s="2"/>
      <c r="B1" s="2"/>
      <c r="C1" s="2"/>
      <c r="D1" s="2"/>
      <c r="E1" s="2"/>
      <c r="F1" s="2"/>
      <c r="G1" s="2"/>
    </row>
    <row r="2" spans="1:7" ht="12.75">
      <c r="A2" s="2"/>
      <c r="B2" s="2"/>
      <c r="C2" s="2"/>
      <c r="D2" s="2"/>
      <c r="E2" s="2"/>
      <c r="F2" s="2"/>
      <c r="G2" s="2"/>
    </row>
    <row r="3" spans="1:7" ht="17.25" customHeight="1">
      <c r="A3" s="2"/>
      <c r="B3" s="2"/>
      <c r="C3" s="2"/>
      <c r="D3" s="2"/>
      <c r="E3" s="3"/>
      <c r="F3" s="3"/>
      <c r="G3" s="3"/>
    </row>
    <row r="4" spans="1:7" ht="14.25" customHeight="1">
      <c r="A4" s="2"/>
      <c r="B4" s="2"/>
      <c r="C4" s="5"/>
      <c r="D4" s="5"/>
      <c r="E4" s="5"/>
      <c r="F4" s="5"/>
      <c r="G4" s="5"/>
    </row>
    <row r="5" spans="1:7" ht="6" customHeight="1">
      <c r="A5" s="2"/>
      <c r="B5" s="2"/>
      <c r="C5" s="5"/>
      <c r="D5" s="5"/>
      <c r="E5" s="5"/>
      <c r="F5" s="5"/>
      <c r="G5" s="5"/>
    </row>
    <row r="6" spans="1:7" ht="12.75" customHeight="1">
      <c r="A6" s="2"/>
      <c r="B6" s="2"/>
      <c r="C6" s="5"/>
      <c r="D6" s="5"/>
      <c r="E6" s="5"/>
      <c r="F6" s="5"/>
      <c r="G6" s="5"/>
    </row>
    <row r="7" spans="1:7" ht="12.75" customHeight="1">
      <c r="A7" s="2"/>
      <c r="B7" s="2"/>
      <c r="C7" s="13"/>
      <c r="D7" s="13"/>
      <c r="E7" s="13"/>
      <c r="F7" s="13"/>
      <c r="G7" s="2"/>
    </row>
    <row r="8" spans="1:7" ht="12.75" customHeight="1">
      <c r="A8" s="2"/>
      <c r="B8" s="311" t="s">
        <v>199</v>
      </c>
      <c r="C8" s="311"/>
      <c r="D8" s="311"/>
      <c r="E8" s="311"/>
      <c r="F8" s="311"/>
      <c r="G8" s="2"/>
    </row>
    <row r="9" spans="1:7" ht="9.75" customHeight="1">
      <c r="A9" s="2"/>
      <c r="B9" s="311"/>
      <c r="C9" s="311"/>
      <c r="D9" s="311"/>
      <c r="E9" s="311"/>
      <c r="F9" s="311"/>
      <c r="G9" s="2"/>
    </row>
    <row r="10" spans="1:7" ht="15.75" customHeight="1">
      <c r="A10" s="10"/>
      <c r="B10" s="2"/>
      <c r="C10" s="12"/>
      <c r="D10" s="12"/>
      <c r="E10" s="2"/>
      <c r="F10" s="2"/>
      <c r="G10" s="2"/>
    </row>
    <row r="11" spans="1:7" ht="15.75" customHeight="1">
      <c r="A11" s="11"/>
      <c r="B11" s="312" t="s">
        <v>38</v>
      </c>
      <c r="C11" s="312"/>
      <c r="D11" s="2"/>
      <c r="E11" s="2"/>
      <c r="F11" s="2"/>
      <c r="G11" s="2"/>
    </row>
    <row r="12" spans="1:7" ht="15.75" customHeight="1">
      <c r="A12" s="11"/>
      <c r="B12" s="12"/>
      <c r="C12" s="12"/>
      <c r="D12" s="2"/>
      <c r="E12" s="2"/>
      <c r="F12" s="2"/>
      <c r="G12" s="2"/>
    </row>
    <row r="13" spans="1:8" ht="15.75" customHeight="1">
      <c r="A13" s="11"/>
      <c r="B13" s="316" t="s">
        <v>66</v>
      </c>
      <c r="C13" s="316"/>
      <c r="D13" s="316"/>
      <c r="E13" s="316"/>
      <c r="F13" s="316"/>
      <c r="G13" s="316"/>
      <c r="H13" s="67"/>
    </row>
    <row r="14" spans="1:7" ht="9.75" customHeight="1">
      <c r="A14" s="11"/>
      <c r="B14" s="75"/>
      <c r="C14" s="44"/>
      <c r="D14" s="44"/>
      <c r="E14" s="2"/>
      <c r="F14" s="2"/>
      <c r="G14" s="2"/>
    </row>
    <row r="15" spans="1:8" ht="15.75" customHeight="1">
      <c r="A15" s="11"/>
      <c r="B15" s="316" t="s">
        <v>157</v>
      </c>
      <c r="C15" s="316"/>
      <c r="D15" s="316"/>
      <c r="E15" s="316"/>
      <c r="F15" s="316"/>
      <c r="G15" s="316"/>
      <c r="H15" s="67"/>
    </row>
    <row r="16" spans="1:7" ht="9.75" customHeight="1">
      <c r="A16" s="11"/>
      <c r="B16" s="76"/>
      <c r="C16" s="2"/>
      <c r="D16" s="2"/>
      <c r="E16" s="2"/>
      <c r="F16" s="2"/>
      <c r="G16" s="2"/>
    </row>
    <row r="17" spans="1:8" ht="15.75" customHeight="1">
      <c r="A17" s="11"/>
      <c r="B17" s="316" t="s">
        <v>50</v>
      </c>
      <c r="C17" s="316"/>
      <c r="D17" s="316"/>
      <c r="E17" s="316"/>
      <c r="F17" s="316"/>
      <c r="G17" s="316"/>
      <c r="H17" s="67"/>
    </row>
    <row r="18" spans="1:7" ht="9.75" customHeight="1">
      <c r="A18" s="11"/>
      <c r="B18" s="11"/>
      <c r="C18" s="11"/>
      <c r="D18" s="2"/>
      <c r="E18" s="2"/>
      <c r="F18" s="2"/>
      <c r="G18" s="2"/>
    </row>
    <row r="19" spans="1:7" ht="15.75" customHeight="1">
      <c r="A19" s="2"/>
      <c r="B19" s="316" t="s">
        <v>51</v>
      </c>
      <c r="C19" s="316"/>
      <c r="D19" s="316"/>
      <c r="E19" s="316"/>
      <c r="F19" s="316"/>
      <c r="G19" s="2"/>
    </row>
    <row r="20" spans="1:7" ht="19.5" customHeight="1">
      <c r="A20" s="2"/>
      <c r="B20" s="315"/>
      <c r="C20" s="315"/>
      <c r="D20" s="315"/>
      <c r="E20" s="315"/>
      <c r="F20" s="315"/>
      <c r="G20" s="2"/>
    </row>
    <row r="21" spans="1:7" ht="4.5" customHeight="1">
      <c r="A21" s="2"/>
      <c r="B21" s="2"/>
      <c r="C21" s="2"/>
      <c r="D21" s="2"/>
      <c r="E21" s="2"/>
      <c r="F21" s="2"/>
      <c r="G21" s="2"/>
    </row>
    <row r="22" spans="1:7" ht="25.5" customHeight="1">
      <c r="A22" s="2"/>
      <c r="B22" s="313" t="s">
        <v>225</v>
      </c>
      <c r="C22" s="314"/>
      <c r="D22" s="314"/>
      <c r="E22" s="314"/>
      <c r="F22" s="314"/>
      <c r="G22" s="2"/>
    </row>
    <row r="23" spans="1:7" ht="25.5" customHeight="1">
      <c r="A23" s="2"/>
      <c r="B23" s="314"/>
      <c r="C23" s="314"/>
      <c r="D23" s="314"/>
      <c r="E23" s="314"/>
      <c r="F23" s="314"/>
      <c r="G23" s="2"/>
    </row>
    <row r="24" spans="1:7" ht="25.5" customHeight="1">
      <c r="A24" s="2"/>
      <c r="B24" s="314"/>
      <c r="C24" s="314"/>
      <c r="D24" s="314"/>
      <c r="E24" s="314"/>
      <c r="F24" s="314"/>
      <c r="G24" s="2"/>
    </row>
    <row r="25" spans="1:7" ht="25.5" customHeight="1">
      <c r="A25" s="2"/>
      <c r="B25" s="314"/>
      <c r="C25" s="314"/>
      <c r="D25" s="314"/>
      <c r="E25" s="314"/>
      <c r="F25" s="314"/>
      <c r="G25" s="2"/>
    </row>
    <row r="26" spans="1:7" ht="12.75">
      <c r="A26" s="2"/>
      <c r="B26" s="300"/>
      <c r="C26" s="310" t="s">
        <v>149</v>
      </c>
      <c r="D26" s="310"/>
      <c r="E26" s="310"/>
      <c r="F26" s="310"/>
      <c r="G26" s="2"/>
    </row>
    <row r="27" spans="1:7" ht="12.75">
      <c r="A27" s="2"/>
      <c r="B27" s="301"/>
      <c r="C27" s="310"/>
      <c r="D27" s="310"/>
      <c r="E27" s="310"/>
      <c r="F27" s="310"/>
      <c r="G27" s="2"/>
    </row>
    <row r="28" spans="1:7" ht="6.75" customHeight="1">
      <c r="A28" s="2"/>
      <c r="B28" s="43"/>
      <c r="C28" s="43"/>
      <c r="D28" s="43"/>
      <c r="E28" s="43"/>
      <c r="F28" s="43"/>
      <c r="G28" s="2"/>
    </row>
    <row r="29" spans="1:7" ht="12.75">
      <c r="A29" s="9"/>
      <c r="B29" s="2"/>
      <c r="C29" s="2"/>
      <c r="D29" s="2"/>
      <c r="E29" s="2"/>
      <c r="F29" s="219" t="s">
        <v>198</v>
      </c>
      <c r="G29" s="1"/>
    </row>
    <row r="30" ht="12.75">
      <c r="B30" s="114"/>
    </row>
    <row r="32" ht="12.75">
      <c r="B32" s="213"/>
    </row>
  </sheetData>
  <mergeCells count="9">
    <mergeCell ref="C26:F27"/>
    <mergeCell ref="B8:F9"/>
    <mergeCell ref="B11:C11"/>
    <mergeCell ref="B22:F25"/>
    <mergeCell ref="B20:F20"/>
    <mergeCell ref="B13:G13"/>
    <mergeCell ref="B15:G15"/>
    <mergeCell ref="B17:G17"/>
    <mergeCell ref="B19:F19"/>
  </mergeCells>
  <hyperlinks>
    <hyperlink ref="B11" location="PCV!A1" display="Patología Cerebrovascular (Total)"/>
    <hyperlink ref="B13" location="'ÍNDICE SCAEST'!A1" display="Infarto Agudo de Miocardio con elevación del ST episodio de atención inicial (SCAEST)"/>
    <hyperlink ref="B17" location="CIC!A1" display="Angor, Aterosclerosis Coronaria y resto (Cardiopatía Isquémica Crónica)"/>
    <hyperlink ref="C26" r:id="rId1" display="http://www.murciasalud.es/publicaciones.php?op=mostrar_publicacion&amp;id=2082"/>
    <hyperlink ref="B15" location="SCASEST!A1" display="IAM sin elevación del ST episodio de atención inicial y Sindrome Coronario Intermedio (SCASEST)"/>
    <hyperlink ref="B19:F19" location="IP!A1" display="Ingresos PROGRAMADOS (cualquier diagnóstico)"/>
    <hyperlink ref="B13:G13" location="'ÍNDICE SCACEST'!A1" display="Infarto Agudo de Miocardio con elevación del ST episodio de atención inicial (SCACEST) (Ingresos Urgentes)"/>
    <hyperlink ref="C26:F27" r:id="rId2" display="Atención a la Cardiopatía Isquémica. Resultados regionales a partir del CMBD. 2010-2012. Informes sobre el Sistema Regional de Salud 1402. Murcia: Consejería Sanidad y Política Social; 2014"/>
  </hyperlinks>
  <printOptions/>
  <pageMargins left="0.75" right="0.75" top="1" bottom="1" header="0" footer="0"/>
  <pageSetup horizontalDpi="200" verticalDpi="200" orientation="landscape" paperSize="9" r:id="rId4"/>
  <drawing r:id="rId3"/>
</worksheet>
</file>

<file path=xl/worksheets/sheet20.xml><?xml version="1.0" encoding="utf-8"?>
<worksheet xmlns="http://schemas.openxmlformats.org/spreadsheetml/2006/main" xmlns:r="http://schemas.openxmlformats.org/officeDocument/2006/relationships">
  <dimension ref="A1:T54"/>
  <sheetViews>
    <sheetView showGridLines="0" showRowColHeaders="0" workbookViewId="0" topLeftCell="A16">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ht="12.75">
      <c r="A1" s="44"/>
      <c r="B1" s="44"/>
      <c r="C1" s="44"/>
      <c r="D1" s="44"/>
      <c r="E1" s="44"/>
      <c r="F1" s="44"/>
      <c r="G1" s="44"/>
      <c r="H1" s="44"/>
      <c r="I1" s="44"/>
      <c r="J1" s="44"/>
      <c r="K1" s="44"/>
      <c r="L1" s="44"/>
      <c r="M1" s="44"/>
      <c r="N1" s="44"/>
      <c r="O1" s="44"/>
    </row>
    <row r="2" spans="1:16" ht="12.75" customHeight="1">
      <c r="A2" s="44"/>
      <c r="B2" s="320" t="s">
        <v>217</v>
      </c>
      <c r="C2" s="320"/>
      <c r="D2" s="320"/>
      <c r="E2" s="320"/>
      <c r="F2" s="320"/>
      <c r="G2" s="320"/>
      <c r="H2" s="320"/>
      <c r="I2" s="320"/>
      <c r="J2" s="320"/>
      <c r="K2" s="320"/>
      <c r="L2" s="320"/>
      <c r="M2" s="320"/>
      <c r="N2" s="320"/>
      <c r="O2" s="320"/>
      <c r="P2" s="320"/>
    </row>
    <row r="3" spans="1:16" ht="17.25" customHeight="1">
      <c r="A3" s="44"/>
      <c r="B3" s="320"/>
      <c r="C3" s="320"/>
      <c r="D3" s="320"/>
      <c r="E3" s="320"/>
      <c r="F3" s="320"/>
      <c r="G3" s="320"/>
      <c r="H3" s="320"/>
      <c r="I3" s="320"/>
      <c r="J3" s="320"/>
      <c r="K3" s="320"/>
      <c r="L3" s="320"/>
      <c r="M3" s="320"/>
      <c r="N3" s="320"/>
      <c r="O3" s="320"/>
      <c r="P3" s="320"/>
    </row>
    <row r="4" spans="1:16" ht="14.25" customHeight="1">
      <c r="A4" s="10"/>
      <c r="B4" s="116" t="s">
        <v>17</v>
      </c>
      <c r="C4" s="330" t="s">
        <v>68</v>
      </c>
      <c r="D4" s="330"/>
      <c r="E4" s="47"/>
      <c r="F4" s="47"/>
      <c r="G4" s="47"/>
      <c r="H4" s="47"/>
      <c r="I4" s="47"/>
      <c r="J4" s="47"/>
      <c r="K4" s="47"/>
      <c r="L4" s="47"/>
      <c r="M4" s="47"/>
      <c r="N4" s="47"/>
      <c r="O4" s="283"/>
      <c r="P4" s="113"/>
    </row>
    <row r="5" spans="1:16" ht="14.25" customHeight="1">
      <c r="A5" s="11"/>
      <c r="B5" s="21"/>
      <c r="C5" s="20"/>
      <c r="D5" s="323" t="s">
        <v>16</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18"/>
      <c r="B7" s="8" t="s">
        <v>9</v>
      </c>
      <c r="C7" s="26"/>
      <c r="D7" s="27">
        <v>118</v>
      </c>
      <c r="E7" s="27">
        <v>134</v>
      </c>
      <c r="F7" s="27">
        <v>180</v>
      </c>
      <c r="G7" s="27">
        <v>145</v>
      </c>
      <c r="H7" s="27">
        <v>138</v>
      </c>
      <c r="I7" s="70">
        <v>127</v>
      </c>
      <c r="J7" s="28">
        <v>139</v>
      </c>
      <c r="K7" s="28">
        <v>145</v>
      </c>
      <c r="L7" s="28">
        <v>148</v>
      </c>
      <c r="M7" s="28">
        <v>104</v>
      </c>
      <c r="N7" s="28">
        <v>108</v>
      </c>
      <c r="O7" s="28">
        <v>141</v>
      </c>
      <c r="P7" s="28">
        <v>130</v>
      </c>
    </row>
    <row r="8" spans="1:20" ht="12.75" customHeight="1">
      <c r="A8" s="18"/>
      <c r="B8" s="6" t="s">
        <v>15</v>
      </c>
      <c r="C8" s="11"/>
      <c r="D8" s="84"/>
      <c r="E8" s="84"/>
      <c r="F8" s="84"/>
      <c r="G8" s="84">
        <v>61.94675142691139</v>
      </c>
      <c r="H8" s="84">
        <v>57.6325548762153</v>
      </c>
      <c r="I8" s="84">
        <v>52.302978386926725</v>
      </c>
      <c r="J8" s="84">
        <v>55.610677250032005</v>
      </c>
      <c r="K8" s="85">
        <v>57.121246740149545</v>
      </c>
      <c r="L8" s="85">
        <v>57.631276649597936</v>
      </c>
      <c r="M8" s="85">
        <v>40.27183488547697</v>
      </c>
      <c r="N8" s="85">
        <v>41.57283907846873</v>
      </c>
      <c r="O8" s="85">
        <v>54.30219750595013</v>
      </c>
      <c r="P8" s="85">
        <v>49.922428226908956</v>
      </c>
      <c r="Q8" s="29"/>
      <c r="R8" s="29"/>
      <c r="S8" s="29"/>
      <c r="T8" s="31"/>
    </row>
    <row r="9" spans="1:16" ht="12.75" customHeight="1">
      <c r="A9" s="11"/>
      <c r="B9" s="6" t="s">
        <v>37</v>
      </c>
      <c r="C9" s="11"/>
      <c r="D9" s="90">
        <v>1.11864406779661</v>
      </c>
      <c r="E9" s="90">
        <v>1.1567164179104477</v>
      </c>
      <c r="F9" s="90">
        <v>1.1944444444444444</v>
      </c>
      <c r="G9" s="90">
        <v>1.2758620689655173</v>
      </c>
      <c r="H9" s="90">
        <v>1.2826086956521738</v>
      </c>
      <c r="I9" s="90">
        <v>1.2519685039370079</v>
      </c>
      <c r="J9" s="91">
        <v>1.330935251798561</v>
      </c>
      <c r="K9" s="91">
        <v>1.2758620689655173</v>
      </c>
      <c r="L9" s="91">
        <v>1.25</v>
      </c>
      <c r="M9" s="91">
        <v>1.3653846153846154</v>
      </c>
      <c r="N9" s="91">
        <v>1.2592592592592593</v>
      </c>
      <c r="O9" s="91">
        <v>1.2198581560283688</v>
      </c>
      <c r="P9" s="91">
        <v>1.1538461538461537</v>
      </c>
    </row>
    <row r="10" spans="1:16" ht="12.75">
      <c r="A10" s="11"/>
      <c r="B10" s="6" t="s">
        <v>2</v>
      </c>
      <c r="C10" s="11"/>
      <c r="D10" s="84">
        <v>69.49152542372882</v>
      </c>
      <c r="E10" s="84">
        <v>74.6268656716418</v>
      </c>
      <c r="F10" s="84">
        <v>71.66666666666667</v>
      </c>
      <c r="G10" s="84">
        <v>65.51724137931035</v>
      </c>
      <c r="H10" s="84">
        <v>68.1159420289855</v>
      </c>
      <c r="I10" s="84">
        <v>68.50393700787401</v>
      </c>
      <c r="J10" s="85">
        <v>68.34532374100719</v>
      </c>
      <c r="K10" s="85">
        <v>71.03448275862068</v>
      </c>
      <c r="L10" s="85">
        <v>73.64864864864865</v>
      </c>
      <c r="M10" s="85">
        <v>66.34615384615384</v>
      </c>
      <c r="N10" s="85">
        <v>62.96296296296296</v>
      </c>
      <c r="O10" s="85">
        <v>74.46808510638297</v>
      </c>
      <c r="P10" s="85">
        <v>70</v>
      </c>
    </row>
    <row r="11" spans="1:16" ht="12.75" customHeight="1">
      <c r="A11" s="11"/>
      <c r="B11" s="6" t="s">
        <v>5</v>
      </c>
      <c r="C11" s="62"/>
      <c r="D11" s="84">
        <v>83.89830508474576</v>
      </c>
      <c r="E11" s="84">
        <v>82.08955223880596</v>
      </c>
      <c r="F11" s="84">
        <v>80</v>
      </c>
      <c r="G11" s="84">
        <v>78.62068965517241</v>
      </c>
      <c r="H11" s="84">
        <v>77.53623188405797</v>
      </c>
      <c r="I11" s="84">
        <v>79.5275590551181</v>
      </c>
      <c r="J11" s="84">
        <v>76.2589928057554</v>
      </c>
      <c r="K11" s="84">
        <v>77.93103448275862</v>
      </c>
      <c r="L11" s="84">
        <v>77.02702702702703</v>
      </c>
      <c r="M11" s="84">
        <v>78.84615384615384</v>
      </c>
      <c r="N11" s="84">
        <v>72.22222222222223</v>
      </c>
      <c r="O11" s="84">
        <v>77.30496453900709</v>
      </c>
      <c r="P11" s="84">
        <v>74.6</v>
      </c>
    </row>
    <row r="12" spans="1:16" ht="12.75" customHeight="1">
      <c r="A12" s="62"/>
      <c r="B12" s="7" t="s">
        <v>8</v>
      </c>
      <c r="C12" s="33"/>
      <c r="D12" s="92">
        <v>66.99152542372879</v>
      </c>
      <c r="E12" s="34">
        <v>66.83582089552236</v>
      </c>
      <c r="F12" s="34">
        <v>68.66111111111105</v>
      </c>
      <c r="G12" s="34">
        <v>66.2</v>
      </c>
      <c r="H12" s="34">
        <v>67.44202898550726</v>
      </c>
      <c r="I12" s="34">
        <v>66.20472440944884</v>
      </c>
      <c r="J12" s="34">
        <v>68.72661870503602</v>
      </c>
      <c r="K12" s="35">
        <v>66.37241379310342</v>
      </c>
      <c r="L12" s="35">
        <v>68.62162162162164</v>
      </c>
      <c r="M12" s="35">
        <v>66.99038461538463</v>
      </c>
      <c r="N12" s="35">
        <v>67.6111111111111</v>
      </c>
      <c r="O12" s="35">
        <v>65.21</v>
      </c>
      <c r="P12" s="35">
        <v>65.84</v>
      </c>
    </row>
    <row r="13" spans="1:16" ht="12.75" customHeight="1">
      <c r="A13" s="11"/>
      <c r="B13" s="6" t="s">
        <v>1</v>
      </c>
      <c r="C13" s="11"/>
      <c r="D13" s="84">
        <v>9.55084745762712</v>
      </c>
      <c r="E13" s="84">
        <v>10.82089552238806</v>
      </c>
      <c r="F13" s="84">
        <v>11.538888888888891</v>
      </c>
      <c r="G13" s="84">
        <v>10.041379310344823</v>
      </c>
      <c r="H13" s="84">
        <v>10.217391304347831</v>
      </c>
      <c r="I13" s="84">
        <v>8.77952755905512</v>
      </c>
      <c r="J13" s="85">
        <v>10.035971223021585</v>
      </c>
      <c r="K13" s="85">
        <v>9.282758620689652</v>
      </c>
      <c r="L13" s="85">
        <v>8.567567567567561</v>
      </c>
      <c r="M13" s="85">
        <v>10.807692307692307</v>
      </c>
      <c r="N13" s="85">
        <v>9.064814814814815</v>
      </c>
      <c r="O13" s="85">
        <v>8.33</v>
      </c>
      <c r="P13" s="85">
        <v>8.62</v>
      </c>
    </row>
    <row r="14" spans="1:16" ht="12.75" customHeight="1">
      <c r="A14" s="11"/>
      <c r="B14" s="6" t="s">
        <v>3</v>
      </c>
      <c r="C14" s="11"/>
      <c r="D14" s="34">
        <v>11.016949152542374</v>
      </c>
      <c r="E14" s="34">
        <v>13.432835820895523</v>
      </c>
      <c r="F14" s="34">
        <v>13.88888888888889</v>
      </c>
      <c r="G14" s="34">
        <v>12.413793103448276</v>
      </c>
      <c r="H14" s="34">
        <v>10.144927536231885</v>
      </c>
      <c r="I14" s="34">
        <v>10.236220472440944</v>
      </c>
      <c r="J14" s="35">
        <v>12.949640287769784</v>
      </c>
      <c r="K14" s="35">
        <v>6.896551724137931</v>
      </c>
      <c r="L14" s="35">
        <v>10.135135135135135</v>
      </c>
      <c r="M14" s="35">
        <v>9.615384615384615</v>
      </c>
      <c r="N14" s="35">
        <v>12.037037037037036</v>
      </c>
      <c r="O14" s="35">
        <v>13.47517730496454</v>
      </c>
      <c r="P14" s="35">
        <v>10</v>
      </c>
    </row>
    <row r="15" spans="1:16" ht="12.75" customHeight="1">
      <c r="A15" s="11"/>
      <c r="B15" s="8" t="s">
        <v>39</v>
      </c>
      <c r="C15" s="36"/>
      <c r="D15" s="93">
        <v>51.69491525423729</v>
      </c>
      <c r="E15" s="93">
        <v>56.71641791044776</v>
      </c>
      <c r="F15" s="93">
        <v>60</v>
      </c>
      <c r="G15" s="93">
        <v>61.37931034482759</v>
      </c>
      <c r="H15" s="93">
        <v>65.94202898550725</v>
      </c>
      <c r="I15" s="93">
        <v>77.95275590551181</v>
      </c>
      <c r="J15" s="93">
        <v>64.02877697841727</v>
      </c>
      <c r="K15" s="93">
        <v>71.72413793103448</v>
      </c>
      <c r="L15" s="93">
        <v>77.02702702702703</v>
      </c>
      <c r="M15" s="93">
        <v>77.88461538461539</v>
      </c>
      <c r="N15" s="93">
        <v>71.29629629629629</v>
      </c>
      <c r="O15" s="93">
        <v>82.26950354609929</v>
      </c>
      <c r="P15" s="93">
        <v>80</v>
      </c>
    </row>
    <row r="16" spans="1:16" ht="12.75" customHeight="1">
      <c r="A16" s="11"/>
      <c r="B16" s="6" t="s">
        <v>40</v>
      </c>
      <c r="C16" s="11"/>
      <c r="D16" s="84">
        <v>82.20338983050847</v>
      </c>
      <c r="E16" s="84">
        <v>82.83582089552239</v>
      </c>
      <c r="F16" s="84">
        <v>78.33333333333333</v>
      </c>
      <c r="G16" s="84">
        <v>79.3103448275862</v>
      </c>
      <c r="H16" s="84">
        <v>81.15942028985508</v>
      </c>
      <c r="I16" s="84">
        <v>83.46456692913385</v>
      </c>
      <c r="J16" s="85">
        <v>81.29496402877697</v>
      </c>
      <c r="K16" s="85">
        <v>89.65517241379311</v>
      </c>
      <c r="L16" s="85">
        <v>84.45945945945945</v>
      </c>
      <c r="M16" s="85">
        <v>85.57692307692308</v>
      </c>
      <c r="N16" s="85">
        <v>90.74074074074075</v>
      </c>
      <c r="O16" s="85">
        <v>80.1418439716312</v>
      </c>
      <c r="P16" s="85">
        <v>83.1</v>
      </c>
    </row>
    <row r="17" spans="1:16" ht="12.75" customHeight="1">
      <c r="A17" s="11"/>
      <c r="B17" s="6" t="s">
        <v>7</v>
      </c>
      <c r="C17" s="11"/>
      <c r="D17" s="29">
        <v>0</v>
      </c>
      <c r="E17" s="29">
        <v>0.746268656716418</v>
      </c>
      <c r="F17" s="29">
        <v>0.5555555555555556</v>
      </c>
      <c r="G17" s="29">
        <v>0</v>
      </c>
      <c r="H17" s="29">
        <v>0</v>
      </c>
      <c r="I17" s="29">
        <v>0</v>
      </c>
      <c r="J17" s="30">
        <v>0</v>
      </c>
      <c r="K17" s="30">
        <v>0</v>
      </c>
      <c r="L17" s="30">
        <v>0</v>
      </c>
      <c r="M17" s="30">
        <v>0.9615384615384616</v>
      </c>
      <c r="N17" s="30">
        <v>0</v>
      </c>
      <c r="O17" s="30">
        <v>1.4</v>
      </c>
      <c r="P17" s="30">
        <v>2.3</v>
      </c>
    </row>
    <row r="18" spans="1:16" ht="12.75" customHeight="1">
      <c r="A18" s="11"/>
      <c r="B18" s="6" t="s">
        <v>41</v>
      </c>
      <c r="C18" s="11"/>
      <c r="D18" s="29">
        <v>0</v>
      </c>
      <c r="E18" s="29">
        <v>0</v>
      </c>
      <c r="F18" s="29">
        <v>1.1111111111111112</v>
      </c>
      <c r="G18" s="29">
        <v>0</v>
      </c>
      <c r="H18" s="29">
        <v>1.4492753623188406</v>
      </c>
      <c r="I18" s="29">
        <v>0</v>
      </c>
      <c r="J18" s="29">
        <v>0</v>
      </c>
      <c r="K18" s="29">
        <v>0</v>
      </c>
      <c r="L18" s="30">
        <v>0.6756756756756757</v>
      </c>
      <c r="M18" s="30">
        <v>1.9230769230769231</v>
      </c>
      <c r="N18" s="30">
        <v>3.7037037037037037</v>
      </c>
      <c r="O18" s="30">
        <v>1.4</v>
      </c>
      <c r="P18" s="30">
        <v>0</v>
      </c>
    </row>
    <row r="19" spans="1:16" ht="12.75" customHeight="1">
      <c r="A19" s="11"/>
      <c r="B19" s="7" t="s">
        <v>42</v>
      </c>
      <c r="C19" s="33"/>
      <c r="D19" s="34">
        <v>63.559322033898304</v>
      </c>
      <c r="E19" s="34">
        <v>57.46268656716418</v>
      </c>
      <c r="F19" s="34">
        <v>58.333333333333336</v>
      </c>
      <c r="G19" s="34">
        <v>55.172413793103445</v>
      </c>
      <c r="H19" s="34">
        <v>52.89855072463768</v>
      </c>
      <c r="I19" s="34">
        <v>58.267716535433074</v>
      </c>
      <c r="J19" s="35">
        <v>53.9568345323741</v>
      </c>
      <c r="K19" s="35">
        <v>64.82758620689656</v>
      </c>
      <c r="L19" s="35">
        <v>56.75675675675676</v>
      </c>
      <c r="M19" s="35">
        <v>62.5</v>
      </c>
      <c r="N19" s="35">
        <v>51.851851851851855</v>
      </c>
      <c r="O19" s="35">
        <v>41.13475177304964</v>
      </c>
      <c r="P19" s="35">
        <v>70.8</v>
      </c>
    </row>
    <row r="20" spans="1:16" ht="12.75" customHeight="1">
      <c r="A20" s="11"/>
      <c r="B20" s="8" t="s">
        <v>4</v>
      </c>
      <c r="C20" s="11"/>
      <c r="D20" s="29">
        <v>6.779661016949152</v>
      </c>
      <c r="E20" s="29">
        <v>5.223880597014926</v>
      </c>
      <c r="F20" s="29">
        <v>3.888888888888889</v>
      </c>
      <c r="G20" s="29">
        <v>2.0689655172413794</v>
      </c>
      <c r="H20" s="29">
        <v>2.898550724637681</v>
      </c>
      <c r="I20" s="29">
        <v>1.5748031496062993</v>
      </c>
      <c r="J20" s="30">
        <v>7.913669064748201</v>
      </c>
      <c r="K20" s="30">
        <v>4.137931034482759</v>
      </c>
      <c r="L20" s="30">
        <v>9.45945945945946</v>
      </c>
      <c r="M20" s="29">
        <v>7.6923076923076925</v>
      </c>
      <c r="N20" s="29">
        <v>8.333333333333334</v>
      </c>
      <c r="O20" s="29">
        <v>6.382978723404255</v>
      </c>
      <c r="P20" s="29">
        <v>10.8</v>
      </c>
    </row>
    <row r="21" spans="1:16" ht="12.75" customHeight="1">
      <c r="A21" s="11"/>
      <c r="B21" s="14" t="s">
        <v>43</v>
      </c>
      <c r="C21" s="11"/>
      <c r="D21" s="29">
        <v>44.91525423728814</v>
      </c>
      <c r="E21" s="29">
        <v>48.507462686567166</v>
      </c>
      <c r="F21" s="29">
        <v>51.111111111111114</v>
      </c>
      <c r="G21" s="29">
        <v>49.6551724137931</v>
      </c>
      <c r="H21" s="29">
        <v>59.42028985507246</v>
      </c>
      <c r="I21" s="29">
        <v>66.14173228346456</v>
      </c>
      <c r="J21" s="30">
        <v>64.02877697841727</v>
      </c>
      <c r="K21" s="30">
        <v>68.27586206896552</v>
      </c>
      <c r="L21" s="30">
        <v>73.64864864864865</v>
      </c>
      <c r="M21" s="29">
        <v>66.34615384615384</v>
      </c>
      <c r="N21" s="29">
        <v>63.888888888888886</v>
      </c>
      <c r="O21" s="29">
        <v>72.34042553191489</v>
      </c>
      <c r="P21" s="29">
        <v>75.4</v>
      </c>
    </row>
    <row r="22" spans="1:16" ht="12.75" customHeight="1">
      <c r="A22" s="11"/>
      <c r="B22" s="15" t="s">
        <v>65</v>
      </c>
      <c r="C22" s="33"/>
      <c r="D22" s="34">
        <v>50</v>
      </c>
      <c r="E22" s="34">
        <v>52.985074626865675</v>
      </c>
      <c r="F22" s="34">
        <v>52.22222222222222</v>
      </c>
      <c r="G22" s="34">
        <v>50.3448275862069</v>
      </c>
      <c r="H22" s="34">
        <v>60.14492753623188</v>
      </c>
      <c r="I22" s="34">
        <v>66.92913385826772</v>
      </c>
      <c r="J22" s="35">
        <v>64.74820143884892</v>
      </c>
      <c r="K22" s="35">
        <v>69.65517241379311</v>
      </c>
      <c r="L22" s="35">
        <v>73.64864864864865</v>
      </c>
      <c r="M22" s="34">
        <v>66.34615384615384</v>
      </c>
      <c r="N22" s="34">
        <v>64.81481481481481</v>
      </c>
      <c r="O22" s="34">
        <v>73.04964539007092</v>
      </c>
      <c r="P22" s="34">
        <v>77.7</v>
      </c>
    </row>
    <row r="23" spans="1:16" ht="12.75" customHeight="1">
      <c r="A23" s="11"/>
      <c r="B23" s="16" t="s">
        <v>44</v>
      </c>
      <c r="C23" s="11"/>
      <c r="D23" s="29">
        <v>44.91525423728814</v>
      </c>
      <c r="E23" s="29">
        <v>47.014925373134325</v>
      </c>
      <c r="F23" s="29">
        <v>51.111111111111114</v>
      </c>
      <c r="G23" s="29">
        <v>49.6551724137931</v>
      </c>
      <c r="H23" s="29">
        <v>59.42028985507246</v>
      </c>
      <c r="I23" s="29">
        <v>66.14173228346456</v>
      </c>
      <c r="J23" s="30">
        <v>60.431654676258994</v>
      </c>
      <c r="K23" s="30">
        <v>64.82758620689656</v>
      </c>
      <c r="L23" s="30">
        <v>71.62162162162163</v>
      </c>
      <c r="M23" s="29">
        <v>63.46153846153846</v>
      </c>
      <c r="N23" s="29">
        <v>62.96296296296296</v>
      </c>
      <c r="O23" s="29">
        <v>69.50354609929079</v>
      </c>
      <c r="P23" s="29">
        <v>72.3</v>
      </c>
    </row>
    <row r="24" spans="1:16" ht="12.75" customHeight="1">
      <c r="A24" s="11"/>
      <c r="B24" s="6" t="s">
        <v>158</v>
      </c>
      <c r="C24" s="11"/>
      <c r="D24" s="29">
        <v>100</v>
      </c>
      <c r="E24" s="29">
        <v>100</v>
      </c>
      <c r="F24" s="29">
        <v>100</v>
      </c>
      <c r="G24" s="29">
        <v>100</v>
      </c>
      <c r="H24" s="29">
        <v>100</v>
      </c>
      <c r="I24" s="29">
        <v>86.90476190476191</v>
      </c>
      <c r="J24" s="30">
        <v>86.9047619047619</v>
      </c>
      <c r="K24" s="30">
        <v>75.53191489361701</v>
      </c>
      <c r="L24" s="30">
        <v>62.26415094339623</v>
      </c>
      <c r="M24" s="29">
        <v>66.66666666666666</v>
      </c>
      <c r="N24" s="29">
        <v>63.235294117647065</v>
      </c>
      <c r="O24" s="29">
        <v>66.3265306122449</v>
      </c>
      <c r="P24" s="29">
        <v>51.06382978723404</v>
      </c>
    </row>
    <row r="25" spans="1:16" ht="12.75" customHeight="1">
      <c r="A25" s="11"/>
      <c r="B25" s="7" t="s">
        <v>159</v>
      </c>
      <c r="C25" s="33"/>
      <c r="D25" s="34">
        <v>0</v>
      </c>
      <c r="E25" s="34">
        <v>0</v>
      </c>
      <c r="F25" s="34">
        <v>0</v>
      </c>
      <c r="G25" s="34">
        <v>1.388888888888889</v>
      </c>
      <c r="H25" s="34">
        <v>7.317073170731707</v>
      </c>
      <c r="I25" s="34">
        <v>29.761904761904766</v>
      </c>
      <c r="J25" s="35">
        <v>26.19047619047619</v>
      </c>
      <c r="K25" s="35">
        <v>47.87234042553191</v>
      </c>
      <c r="L25" s="35">
        <v>60.37735849056603</v>
      </c>
      <c r="M25" s="34">
        <v>57.57575757575758</v>
      </c>
      <c r="N25" s="34">
        <v>66.1764705882353</v>
      </c>
      <c r="O25" s="34">
        <v>62.244897959183675</v>
      </c>
      <c r="P25" s="34">
        <v>63.829787234042556</v>
      </c>
    </row>
    <row r="26" spans="1:16" ht="12.75" customHeight="1">
      <c r="A26" s="11"/>
      <c r="B26" s="6" t="s">
        <v>47</v>
      </c>
      <c r="C26" s="11"/>
      <c r="D26" s="29">
        <v>0.847457627118644</v>
      </c>
      <c r="E26" s="29">
        <v>0</v>
      </c>
      <c r="F26" s="29">
        <v>0.5555555555555556</v>
      </c>
      <c r="G26" s="29">
        <v>1.3793103448275863</v>
      </c>
      <c r="H26" s="29">
        <v>1.4492753623188406</v>
      </c>
      <c r="I26" s="29">
        <v>1.5748031496062993</v>
      </c>
      <c r="J26" s="30">
        <v>0.7194244604316546</v>
      </c>
      <c r="K26" s="30">
        <v>1.3793103448275863</v>
      </c>
      <c r="L26" s="30">
        <v>0.6756756756756757</v>
      </c>
      <c r="M26" s="29">
        <v>1.9230769230769231</v>
      </c>
      <c r="N26" s="29">
        <v>1.8518518518518519</v>
      </c>
      <c r="O26" s="29">
        <v>0.7</v>
      </c>
      <c r="P26" s="29">
        <v>0</v>
      </c>
    </row>
    <row r="27" spans="1:16" ht="12.75" customHeight="1">
      <c r="A27" s="11"/>
      <c r="B27" s="64" t="s">
        <v>45</v>
      </c>
      <c r="C27" s="65"/>
      <c r="D27" s="66">
        <v>50</v>
      </c>
      <c r="E27" s="66">
        <v>52.985074626865675</v>
      </c>
      <c r="F27" s="66">
        <v>52.77777777777778</v>
      </c>
      <c r="G27" s="66">
        <v>51.03448275862069</v>
      </c>
      <c r="H27" s="66">
        <v>61.594202898550726</v>
      </c>
      <c r="I27" s="73">
        <v>67.71653543307086</v>
      </c>
      <c r="J27" s="73">
        <v>65.46762589928058</v>
      </c>
      <c r="K27" s="73">
        <v>71.03448275862068</v>
      </c>
      <c r="L27" s="73">
        <v>74.32432432432432</v>
      </c>
      <c r="M27" s="66">
        <v>67.3076923076923</v>
      </c>
      <c r="N27" s="66">
        <v>66.66666666666667</v>
      </c>
      <c r="O27" s="66">
        <v>73.75886524822695</v>
      </c>
      <c r="P27" s="66">
        <v>77.7</v>
      </c>
    </row>
    <row r="28" spans="1:16" ht="12.75" customHeight="1">
      <c r="A28" s="11"/>
      <c r="B28" s="15" t="s">
        <v>48</v>
      </c>
      <c r="C28" s="11"/>
      <c r="D28" s="29">
        <v>2.542372881355932</v>
      </c>
      <c r="E28" s="29">
        <v>4.477611940298507</v>
      </c>
      <c r="F28" s="29">
        <v>2.2222222222222223</v>
      </c>
      <c r="G28" s="29">
        <v>2.7586206896551726</v>
      </c>
      <c r="H28" s="29">
        <v>6.521739130434782</v>
      </c>
      <c r="I28" s="29">
        <v>1.5748031496062993</v>
      </c>
      <c r="J28" s="38">
        <v>4.316546762589928</v>
      </c>
      <c r="K28" s="30">
        <v>2.0689655172413794</v>
      </c>
      <c r="L28" s="30">
        <v>4.054054054054054</v>
      </c>
      <c r="M28" s="29">
        <v>1.9230769230769231</v>
      </c>
      <c r="N28" s="29">
        <v>9.25925925925926</v>
      </c>
      <c r="O28" s="29">
        <v>9.929078014184396</v>
      </c>
      <c r="P28" s="29">
        <v>6.2</v>
      </c>
    </row>
    <row r="29" spans="1:16" ht="12.75" customHeight="1">
      <c r="A29" s="11"/>
      <c r="B29" s="17" t="s">
        <v>46</v>
      </c>
      <c r="C29" s="33"/>
      <c r="D29" s="34">
        <v>10.169491525423728</v>
      </c>
      <c r="E29" s="34">
        <v>13.432835820895523</v>
      </c>
      <c r="F29" s="34">
        <v>12.777777777777779</v>
      </c>
      <c r="G29" s="34">
        <v>8.96551724137931</v>
      </c>
      <c r="H29" s="34">
        <v>5.797101449275362</v>
      </c>
      <c r="I29" s="34">
        <v>8.661417322834646</v>
      </c>
      <c r="J29" s="35">
        <v>12.23021582733813</v>
      </c>
      <c r="K29" s="35">
        <v>8.96551724137931</v>
      </c>
      <c r="L29" s="35">
        <v>7.4324324324324325</v>
      </c>
      <c r="M29" s="34">
        <v>15.384615384615385</v>
      </c>
      <c r="N29" s="34">
        <v>7.407407407407407</v>
      </c>
      <c r="O29" s="34">
        <v>11.347517730496454</v>
      </c>
      <c r="P29" s="34">
        <v>10.8</v>
      </c>
    </row>
    <row r="30" spans="1:16" ht="12.75" customHeight="1">
      <c r="A30" s="11"/>
      <c r="B30" s="6" t="s">
        <v>152</v>
      </c>
      <c r="C30" s="11"/>
      <c r="D30" s="29">
        <v>8.571428571428571</v>
      </c>
      <c r="E30" s="29">
        <v>7.758620689655173</v>
      </c>
      <c r="F30" s="29">
        <v>8.387096774193548</v>
      </c>
      <c r="G30" s="29">
        <v>11.023622047244094</v>
      </c>
      <c r="H30" s="29">
        <v>10.483870967741936</v>
      </c>
      <c r="I30" s="29">
        <v>9.649122807017545</v>
      </c>
      <c r="J30" s="30">
        <v>8.264462809917354</v>
      </c>
      <c r="K30" s="30">
        <v>7.407407407407407</v>
      </c>
      <c r="L30" s="30">
        <v>4.511278195488722</v>
      </c>
      <c r="M30" s="30">
        <v>8.51063829787234</v>
      </c>
      <c r="N30" s="30">
        <v>6.315789473684211</v>
      </c>
      <c r="O30" s="30">
        <v>11.475409836065573</v>
      </c>
      <c r="P30" s="30">
        <v>2.6</v>
      </c>
    </row>
    <row r="31" spans="1:16" ht="13.5">
      <c r="A31" s="11"/>
      <c r="B31" s="7" t="s">
        <v>153</v>
      </c>
      <c r="C31" s="33"/>
      <c r="D31" s="34">
        <v>0</v>
      </c>
      <c r="E31" s="34">
        <v>1.7241379310344827</v>
      </c>
      <c r="F31" s="34">
        <v>1.935483870967742</v>
      </c>
      <c r="G31" s="34">
        <v>2.3622047244094486</v>
      </c>
      <c r="H31" s="34">
        <v>0</v>
      </c>
      <c r="I31" s="34">
        <v>1.7543859649122806</v>
      </c>
      <c r="J31" s="35">
        <v>0.8264462809917356</v>
      </c>
      <c r="K31" s="35">
        <v>1.4814814814814814</v>
      </c>
      <c r="L31" s="34">
        <v>0</v>
      </c>
      <c r="M31" s="35">
        <v>1.0638297872340425</v>
      </c>
      <c r="N31" s="34">
        <v>0</v>
      </c>
      <c r="O31" s="34">
        <v>0.819672131147541</v>
      </c>
      <c r="P31" s="34">
        <v>2.5641025641025643</v>
      </c>
    </row>
    <row r="32" spans="1:16" ht="13.5">
      <c r="A32" s="11"/>
      <c r="B32" s="201" t="s">
        <v>150</v>
      </c>
      <c r="C32" s="279"/>
      <c r="D32" s="137">
        <v>24.576271186440678</v>
      </c>
      <c r="E32" s="137">
        <v>30.597014925373134</v>
      </c>
      <c r="F32" s="137">
        <v>40.55555555555556</v>
      </c>
      <c r="G32" s="137">
        <v>53.793103448275865</v>
      </c>
      <c r="H32" s="137">
        <v>56.52173913043478</v>
      </c>
      <c r="I32" s="137">
        <v>65.35433070866142</v>
      </c>
      <c r="J32" s="138">
        <v>53.23741007194245</v>
      </c>
      <c r="K32" s="138">
        <v>67.58620689655173</v>
      </c>
      <c r="L32" s="138">
        <v>68.91891891891892</v>
      </c>
      <c r="M32" s="137">
        <v>72.11538461538461</v>
      </c>
      <c r="N32" s="137">
        <v>68.51851851851852</v>
      </c>
      <c r="O32" s="137">
        <v>70.2127659574468</v>
      </c>
      <c r="P32" s="137">
        <v>69.2</v>
      </c>
    </row>
    <row r="33" spans="1:16" ht="12.75" customHeight="1">
      <c r="A33" s="44"/>
      <c r="B33" s="321" t="s">
        <v>154</v>
      </c>
      <c r="C33" s="321"/>
      <c r="D33" s="321"/>
      <c r="E33" s="321"/>
      <c r="F33" s="321"/>
      <c r="G33" s="321"/>
      <c r="H33" s="321"/>
      <c r="I33" s="321"/>
      <c r="J33" s="321"/>
      <c r="K33" s="321"/>
      <c r="L33" s="321"/>
      <c r="M33" s="321"/>
      <c r="N33" s="321"/>
      <c r="O33" s="321"/>
      <c r="P33" s="321"/>
    </row>
    <row r="34" spans="1:16" ht="12.75">
      <c r="A34" s="44"/>
      <c r="B34" s="322"/>
      <c r="C34" s="322"/>
      <c r="D34" s="322"/>
      <c r="E34" s="322"/>
      <c r="F34" s="322"/>
      <c r="G34" s="322"/>
      <c r="H34" s="322"/>
      <c r="I34" s="322"/>
      <c r="J34" s="322"/>
      <c r="K34" s="322"/>
      <c r="L34" s="322"/>
      <c r="M34" s="322"/>
      <c r="N34" s="322"/>
      <c r="O34" s="322"/>
      <c r="P34" s="322"/>
    </row>
    <row r="35" spans="2:16" ht="12.75">
      <c r="B35" s="322"/>
      <c r="C35" s="322"/>
      <c r="D35" s="322"/>
      <c r="E35" s="322"/>
      <c r="F35" s="322"/>
      <c r="G35" s="322"/>
      <c r="H35" s="322"/>
      <c r="I35" s="322"/>
      <c r="J35" s="322"/>
      <c r="K35" s="322"/>
      <c r="L35" s="322"/>
      <c r="M35" s="322"/>
      <c r="N35" s="322"/>
      <c r="O35" s="322"/>
      <c r="P35" s="322"/>
    </row>
    <row r="36" spans="15:16" ht="12.75">
      <c r="O36" s="295"/>
      <c r="P36" s="295"/>
    </row>
    <row r="50" spans="2:9" ht="12.75">
      <c r="B50" s="81"/>
      <c r="C50" s="81"/>
      <c r="D50" s="81"/>
      <c r="E50" s="81"/>
      <c r="H50" s="81"/>
      <c r="I50" s="81"/>
    </row>
    <row r="51" ht="12.75">
      <c r="I51" s="81"/>
    </row>
    <row r="52" spans="8:9" ht="12.75">
      <c r="H52" s="81"/>
      <c r="I52" s="81"/>
    </row>
    <row r="53" spans="8:9" ht="12.75">
      <c r="H53" s="81"/>
      <c r="I53" s="81"/>
    </row>
    <row r="54" spans="8:9" ht="12.75">
      <c r="H54" s="81"/>
      <c r="I54" s="81"/>
    </row>
  </sheetData>
  <mergeCells count="4">
    <mergeCell ref="C4:D4"/>
    <mergeCell ref="D5:P5"/>
    <mergeCell ref="B2:P3"/>
    <mergeCell ref="B33:P3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21.xml><?xml version="1.0" encoding="utf-8"?>
<worksheet xmlns="http://schemas.openxmlformats.org/spreadsheetml/2006/main" xmlns:r="http://schemas.openxmlformats.org/officeDocument/2006/relationships">
  <dimension ref="A1:T78"/>
  <sheetViews>
    <sheetView showGridLines="0" showRowColHeaders="0" workbookViewId="0" topLeftCell="A14">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ht="12.75">
      <c r="A1" s="44"/>
      <c r="B1" s="44"/>
      <c r="C1" s="44"/>
      <c r="D1" s="44"/>
      <c r="E1" s="44"/>
      <c r="F1" s="44"/>
      <c r="G1" s="44"/>
      <c r="H1" s="44"/>
      <c r="I1" s="44"/>
      <c r="J1" s="44"/>
      <c r="K1" s="44"/>
      <c r="L1" s="44"/>
      <c r="M1" s="44"/>
      <c r="N1" s="44"/>
      <c r="O1" s="44"/>
    </row>
    <row r="2" spans="1:16" ht="12.75" customHeight="1">
      <c r="A2" s="44"/>
      <c r="B2" s="320" t="s">
        <v>218</v>
      </c>
      <c r="C2" s="320"/>
      <c r="D2" s="320"/>
      <c r="E2" s="320"/>
      <c r="F2" s="320"/>
      <c r="G2" s="320"/>
      <c r="H2" s="320"/>
      <c r="I2" s="320"/>
      <c r="J2" s="320"/>
      <c r="K2" s="320"/>
      <c r="L2" s="320"/>
      <c r="M2" s="320"/>
      <c r="N2" s="320"/>
      <c r="O2" s="320"/>
      <c r="P2" s="320"/>
    </row>
    <row r="3" spans="1:16" ht="17.25" customHeight="1">
      <c r="A3" s="44"/>
      <c r="B3" s="320"/>
      <c r="C3" s="320"/>
      <c r="D3" s="320"/>
      <c r="E3" s="320"/>
      <c r="F3" s="320"/>
      <c r="G3" s="320"/>
      <c r="H3" s="320"/>
      <c r="I3" s="320"/>
      <c r="J3" s="320"/>
      <c r="K3" s="320"/>
      <c r="L3" s="320"/>
      <c r="M3" s="320"/>
      <c r="N3" s="320"/>
      <c r="O3" s="320"/>
      <c r="P3" s="320"/>
    </row>
    <row r="4" spans="1:16" ht="14.25" customHeight="1">
      <c r="A4" s="10"/>
      <c r="B4" s="116" t="s">
        <v>17</v>
      </c>
      <c r="C4" s="330" t="s">
        <v>68</v>
      </c>
      <c r="D4" s="330"/>
      <c r="E4" s="47"/>
      <c r="F4" s="47"/>
      <c r="G4" s="47"/>
      <c r="H4" s="47"/>
      <c r="I4" s="47"/>
      <c r="J4" s="47"/>
      <c r="K4" s="47"/>
      <c r="L4" s="47"/>
      <c r="M4" s="47"/>
      <c r="N4" s="47"/>
      <c r="O4" s="283"/>
      <c r="P4" s="113"/>
    </row>
    <row r="5" spans="1:16" ht="14.25" customHeight="1">
      <c r="A5" s="11"/>
      <c r="B5" s="21"/>
      <c r="C5" s="20"/>
      <c r="D5" s="323" t="s">
        <v>16</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18"/>
      <c r="B7" s="8" t="s">
        <v>9</v>
      </c>
      <c r="C7" s="26"/>
      <c r="D7" s="27">
        <v>121</v>
      </c>
      <c r="E7" s="27">
        <v>123</v>
      </c>
      <c r="F7" s="27">
        <v>125</v>
      </c>
      <c r="G7" s="27">
        <v>77</v>
      </c>
      <c r="H7" s="27">
        <v>128</v>
      </c>
      <c r="I7" s="70">
        <v>133</v>
      </c>
      <c r="J7" s="28">
        <v>126</v>
      </c>
      <c r="K7" s="28">
        <v>98</v>
      </c>
      <c r="L7" s="28">
        <v>120</v>
      </c>
      <c r="M7" s="28">
        <v>128</v>
      </c>
      <c r="N7" s="28">
        <v>99</v>
      </c>
      <c r="O7" s="28">
        <v>91</v>
      </c>
      <c r="P7" s="28">
        <v>107</v>
      </c>
    </row>
    <row r="8" spans="1:20" ht="12.75" customHeight="1">
      <c r="A8" s="18"/>
      <c r="B8" s="6" t="s">
        <v>15</v>
      </c>
      <c r="C8" s="11"/>
      <c r="D8" s="84"/>
      <c r="E8" s="84"/>
      <c r="F8" s="84"/>
      <c r="G8" s="84">
        <v>42.49917209405012</v>
      </c>
      <c r="H8" s="84">
        <v>69.01125206898968</v>
      </c>
      <c r="I8" s="84">
        <v>69.78550140620409</v>
      </c>
      <c r="J8" s="84">
        <v>64.57167455876022</v>
      </c>
      <c r="K8" s="85">
        <v>49.335978010249804</v>
      </c>
      <c r="L8" s="85">
        <v>59.886515053972715</v>
      </c>
      <c r="M8" s="85">
        <v>63.94404895716248</v>
      </c>
      <c r="N8" s="85">
        <v>49.68532626697582</v>
      </c>
      <c r="O8" s="85">
        <v>46.0990572489501</v>
      </c>
      <c r="P8" s="85">
        <v>54.12158642003409</v>
      </c>
      <c r="Q8" s="29"/>
      <c r="R8" s="29"/>
      <c r="S8" s="29"/>
      <c r="T8" s="31"/>
    </row>
    <row r="9" spans="1:16" ht="12.75" customHeight="1">
      <c r="A9" s="11"/>
      <c r="B9" s="6" t="s">
        <v>37</v>
      </c>
      <c r="C9" s="11"/>
      <c r="D9" s="90">
        <v>1.0991735537190082</v>
      </c>
      <c r="E9" s="90">
        <v>1.1056910569105691</v>
      </c>
      <c r="F9" s="90">
        <v>1.128</v>
      </c>
      <c r="G9" s="90">
        <v>1.155844155844156</v>
      </c>
      <c r="H9" s="90">
        <v>1.265625</v>
      </c>
      <c r="I9" s="90">
        <v>1.263157894736842</v>
      </c>
      <c r="J9" s="91">
        <v>1.2777777777777777</v>
      </c>
      <c r="K9" s="91">
        <v>1.2959183673469388</v>
      </c>
      <c r="L9" s="91">
        <v>1.2333333333333334</v>
      </c>
      <c r="M9" s="91">
        <v>1.3203125</v>
      </c>
      <c r="N9" s="91">
        <v>1.3232323232323233</v>
      </c>
      <c r="O9" s="91">
        <v>1.2967032967032968</v>
      </c>
      <c r="P9" s="91">
        <v>1.1775700934579438</v>
      </c>
    </row>
    <row r="10" spans="1:16" ht="12.75">
      <c r="A10" s="11"/>
      <c r="B10" s="6" t="s">
        <v>2</v>
      </c>
      <c r="C10" s="11"/>
      <c r="D10" s="84">
        <v>61.15702479338843</v>
      </c>
      <c r="E10" s="84">
        <v>75.60975609756098</v>
      </c>
      <c r="F10" s="84">
        <v>72.8</v>
      </c>
      <c r="G10" s="84">
        <v>74.02597402597402</v>
      </c>
      <c r="H10" s="84">
        <v>67.96875</v>
      </c>
      <c r="I10" s="84">
        <v>75.93984962406014</v>
      </c>
      <c r="J10" s="85">
        <v>76.19047619047619</v>
      </c>
      <c r="K10" s="85">
        <v>74.48979591836735</v>
      </c>
      <c r="L10" s="85">
        <v>71.66666666666667</v>
      </c>
      <c r="M10" s="85">
        <v>70.3125</v>
      </c>
      <c r="N10" s="85">
        <v>83.83838383838383</v>
      </c>
      <c r="O10" s="85">
        <v>69.2</v>
      </c>
      <c r="P10" s="85">
        <v>71</v>
      </c>
    </row>
    <row r="11" spans="1:16" ht="12.75" customHeight="1">
      <c r="A11" s="11"/>
      <c r="B11" s="6" t="s">
        <v>5</v>
      </c>
      <c r="C11" s="62"/>
      <c r="D11" s="84">
        <v>75.20661157024793</v>
      </c>
      <c r="E11" s="84">
        <v>80.48780487804878</v>
      </c>
      <c r="F11" s="84">
        <v>80.8</v>
      </c>
      <c r="G11" s="84">
        <v>84.41558441558442</v>
      </c>
      <c r="H11" s="84">
        <v>76.5625</v>
      </c>
      <c r="I11" s="84">
        <v>78.19548872180451</v>
      </c>
      <c r="J11" s="84">
        <v>85.71428571428571</v>
      </c>
      <c r="K11" s="84">
        <v>81.63265306122449</v>
      </c>
      <c r="L11" s="84">
        <v>71.66666666666667</v>
      </c>
      <c r="M11" s="84">
        <v>75.78125</v>
      </c>
      <c r="N11" s="84">
        <v>76.76767676767676</v>
      </c>
      <c r="O11" s="84">
        <v>75.8</v>
      </c>
      <c r="P11" s="84">
        <v>85</v>
      </c>
    </row>
    <row r="12" spans="1:16" ht="12.75" customHeight="1">
      <c r="A12" s="62"/>
      <c r="B12" s="7" t="s">
        <v>8</v>
      </c>
      <c r="C12" s="33"/>
      <c r="D12" s="92">
        <v>69.35537190082647</v>
      </c>
      <c r="E12" s="34">
        <v>67.30081300813008</v>
      </c>
      <c r="F12" s="34">
        <v>66.98399999999995</v>
      </c>
      <c r="G12" s="34">
        <v>66.61038961038963</v>
      </c>
      <c r="H12" s="34">
        <v>67.8203125</v>
      </c>
      <c r="I12" s="34">
        <v>65.48120300751877</v>
      </c>
      <c r="J12" s="34">
        <v>64.96825396825398</v>
      </c>
      <c r="K12" s="35">
        <v>66.16326530612243</v>
      </c>
      <c r="L12" s="35">
        <v>67.94166666666668</v>
      </c>
      <c r="M12" s="35">
        <v>66.2578125</v>
      </c>
      <c r="N12" s="35">
        <v>65.46464646464645</v>
      </c>
      <c r="O12" s="35">
        <v>67</v>
      </c>
      <c r="P12" s="35">
        <v>63.65</v>
      </c>
    </row>
    <row r="13" spans="1:16" ht="12.75" customHeight="1">
      <c r="A13" s="11"/>
      <c r="B13" s="6" t="s">
        <v>1</v>
      </c>
      <c r="C13" s="11"/>
      <c r="D13" s="84">
        <v>11.041322314049584</v>
      </c>
      <c r="E13" s="84">
        <v>11.414634146341468</v>
      </c>
      <c r="F13" s="84">
        <v>11.072</v>
      </c>
      <c r="G13" s="84">
        <v>13.012987012987013</v>
      </c>
      <c r="H13" s="84">
        <v>10.296875</v>
      </c>
      <c r="I13" s="84">
        <v>12.894736842105258</v>
      </c>
      <c r="J13" s="85">
        <v>12.468253968253968</v>
      </c>
      <c r="K13" s="85">
        <v>10.969387755102042</v>
      </c>
      <c r="L13" s="85">
        <v>8.141666666666664</v>
      </c>
      <c r="M13" s="85">
        <v>8.828125</v>
      </c>
      <c r="N13" s="85">
        <v>8.383838383838384</v>
      </c>
      <c r="O13" s="85">
        <v>8.53</v>
      </c>
      <c r="P13" s="85">
        <v>9.28</v>
      </c>
    </row>
    <row r="14" spans="1:16" ht="12.75" customHeight="1">
      <c r="A14" s="11"/>
      <c r="B14" s="6" t="s">
        <v>3</v>
      </c>
      <c r="C14" s="11"/>
      <c r="D14" s="34">
        <v>12.396694214876034</v>
      </c>
      <c r="E14" s="34">
        <v>17.073170731707318</v>
      </c>
      <c r="F14" s="34">
        <v>12</v>
      </c>
      <c r="G14" s="34">
        <v>11.688311688311689</v>
      </c>
      <c r="H14" s="34">
        <v>14.84375</v>
      </c>
      <c r="I14" s="34">
        <v>9.022556390977444</v>
      </c>
      <c r="J14" s="35">
        <v>11.11111111111111</v>
      </c>
      <c r="K14" s="35">
        <v>16.3265306122449</v>
      </c>
      <c r="L14" s="35">
        <v>15.833333333333334</v>
      </c>
      <c r="M14" s="35">
        <v>6.25</v>
      </c>
      <c r="N14" s="35">
        <v>8.080808080808081</v>
      </c>
      <c r="O14" s="35">
        <v>8.8</v>
      </c>
      <c r="P14" s="35">
        <v>10.3</v>
      </c>
    </row>
    <row r="15" spans="1:16" ht="12.75" customHeight="1">
      <c r="A15" s="11"/>
      <c r="B15" s="8" t="s">
        <v>39</v>
      </c>
      <c r="C15" s="36"/>
      <c r="D15" s="93">
        <v>39.66942148760331</v>
      </c>
      <c r="E15" s="93">
        <v>53.65853658536585</v>
      </c>
      <c r="F15" s="93">
        <v>56</v>
      </c>
      <c r="G15" s="93">
        <v>63.63636363636363</v>
      </c>
      <c r="H15" s="93">
        <v>67.1875</v>
      </c>
      <c r="I15" s="93">
        <v>75.18796992481202</v>
      </c>
      <c r="J15" s="93">
        <v>69.84126984126983</v>
      </c>
      <c r="K15" s="93">
        <v>77.55102040816327</v>
      </c>
      <c r="L15" s="93">
        <v>68.33333333333333</v>
      </c>
      <c r="M15" s="93">
        <v>78.125</v>
      </c>
      <c r="N15" s="93">
        <v>74.74747474747475</v>
      </c>
      <c r="O15" s="93">
        <v>84.6</v>
      </c>
      <c r="P15" s="93">
        <v>86.9</v>
      </c>
    </row>
    <row r="16" spans="1:16" ht="12.75" customHeight="1">
      <c r="A16" s="11"/>
      <c r="B16" s="6" t="s">
        <v>40</v>
      </c>
      <c r="C16" s="11"/>
      <c r="D16" s="84">
        <v>84.29752066115702</v>
      </c>
      <c r="E16" s="84">
        <v>84.55284552845528</v>
      </c>
      <c r="F16" s="84">
        <v>87.2</v>
      </c>
      <c r="G16" s="84">
        <v>83.11688311688312</v>
      </c>
      <c r="H16" s="84">
        <v>88.28125</v>
      </c>
      <c r="I16" s="84">
        <v>90.22556390977444</v>
      </c>
      <c r="J16" s="85">
        <v>87.3015873015873</v>
      </c>
      <c r="K16" s="85">
        <v>89.79591836734694</v>
      </c>
      <c r="L16" s="85">
        <v>84.16666666666667</v>
      </c>
      <c r="M16" s="85">
        <v>84.375</v>
      </c>
      <c r="N16" s="85">
        <v>87.87878787878788</v>
      </c>
      <c r="O16" s="85">
        <v>89</v>
      </c>
      <c r="P16" s="85">
        <v>92.5</v>
      </c>
    </row>
    <row r="17" spans="1:16" ht="12.75" customHeight="1">
      <c r="A17" s="11"/>
      <c r="B17" s="6" t="s">
        <v>7</v>
      </c>
      <c r="C17" s="11"/>
      <c r="D17" s="29">
        <v>0</v>
      </c>
      <c r="E17" s="29">
        <v>0</v>
      </c>
      <c r="F17" s="29">
        <v>0.8</v>
      </c>
      <c r="G17" s="29">
        <v>0</v>
      </c>
      <c r="H17" s="29">
        <v>0</v>
      </c>
      <c r="I17" s="29">
        <v>0</v>
      </c>
      <c r="J17" s="30">
        <v>0.7936507936507936</v>
      </c>
      <c r="K17" s="30">
        <v>0</v>
      </c>
      <c r="L17" s="30">
        <v>0</v>
      </c>
      <c r="M17" s="30">
        <v>0</v>
      </c>
      <c r="N17" s="30">
        <v>1.0101010101010102</v>
      </c>
      <c r="O17" s="30">
        <v>0</v>
      </c>
      <c r="P17" s="30">
        <v>2.8</v>
      </c>
    </row>
    <row r="18" spans="1:16" ht="12.75" customHeight="1">
      <c r="A18" s="11"/>
      <c r="B18" s="6" t="s">
        <v>41</v>
      </c>
      <c r="C18" s="11"/>
      <c r="D18" s="29">
        <v>0</v>
      </c>
      <c r="E18" s="29">
        <v>0</v>
      </c>
      <c r="F18" s="29">
        <v>0</v>
      </c>
      <c r="G18" s="29">
        <v>0</v>
      </c>
      <c r="H18" s="29">
        <v>0</v>
      </c>
      <c r="I18" s="29">
        <v>0.7518796992481203</v>
      </c>
      <c r="J18" s="29">
        <v>0</v>
      </c>
      <c r="K18" s="30">
        <v>3.061224489795918</v>
      </c>
      <c r="L18" s="30">
        <v>1.6666666666666667</v>
      </c>
      <c r="M18" s="30">
        <v>2.34375</v>
      </c>
      <c r="N18" s="30">
        <v>1.0101010101010102</v>
      </c>
      <c r="O18" s="30">
        <v>1.1</v>
      </c>
      <c r="P18" s="30">
        <v>0.9</v>
      </c>
    </row>
    <row r="19" spans="1:16" ht="12.75" customHeight="1">
      <c r="A19" s="11"/>
      <c r="B19" s="7" t="s">
        <v>42</v>
      </c>
      <c r="C19" s="33"/>
      <c r="D19" s="34">
        <v>26.446280991735538</v>
      </c>
      <c r="E19" s="34">
        <v>42.27642276422764</v>
      </c>
      <c r="F19" s="34">
        <v>50.4</v>
      </c>
      <c r="G19" s="34">
        <v>42.857142857142854</v>
      </c>
      <c r="H19" s="34">
        <v>27.34375</v>
      </c>
      <c r="I19" s="34">
        <v>36.090225563909776</v>
      </c>
      <c r="J19" s="35">
        <v>26.984126984126984</v>
      </c>
      <c r="K19" s="35">
        <v>24.489795918367346</v>
      </c>
      <c r="L19" s="35">
        <v>14.166666666666666</v>
      </c>
      <c r="M19" s="35">
        <v>11.71875</v>
      </c>
      <c r="N19" s="35">
        <v>15.151515151515152</v>
      </c>
      <c r="O19" s="35">
        <v>8.8</v>
      </c>
      <c r="P19" s="35">
        <v>24.3</v>
      </c>
    </row>
    <row r="20" spans="1:16" ht="12.75" customHeight="1">
      <c r="A20" s="11"/>
      <c r="B20" s="8" t="s">
        <v>4</v>
      </c>
      <c r="C20" s="11"/>
      <c r="D20" s="29">
        <v>9.917355371900827</v>
      </c>
      <c r="E20" s="29">
        <v>10.56910569105691</v>
      </c>
      <c r="F20" s="29">
        <v>4</v>
      </c>
      <c r="G20" s="29">
        <v>5.194805194805195</v>
      </c>
      <c r="H20" s="29">
        <v>8.59375</v>
      </c>
      <c r="I20" s="29">
        <v>6.7669172932330826</v>
      </c>
      <c r="J20" s="30">
        <v>6.349206349206349</v>
      </c>
      <c r="K20" s="30">
        <v>4.081632653061225</v>
      </c>
      <c r="L20" s="30">
        <v>14.166666666666666</v>
      </c>
      <c r="M20" s="29">
        <v>14.84375</v>
      </c>
      <c r="N20" s="29">
        <v>13.131313131313131</v>
      </c>
      <c r="O20" s="29">
        <v>11</v>
      </c>
      <c r="P20" s="29">
        <v>8.4</v>
      </c>
    </row>
    <row r="21" spans="1:16" ht="12.75" customHeight="1">
      <c r="A21" s="11"/>
      <c r="B21" s="14" t="s">
        <v>43</v>
      </c>
      <c r="C21" s="11"/>
      <c r="D21" s="29">
        <v>29.75206611570248</v>
      </c>
      <c r="E21" s="29">
        <v>43.90243902439025</v>
      </c>
      <c r="F21" s="29">
        <v>48.8</v>
      </c>
      <c r="G21" s="29">
        <v>58.44155844155844</v>
      </c>
      <c r="H21" s="29">
        <v>59.375</v>
      </c>
      <c r="I21" s="29">
        <v>65.41353383458646</v>
      </c>
      <c r="J21" s="30">
        <v>62.698412698412696</v>
      </c>
      <c r="K21" s="30">
        <v>71.42857142857143</v>
      </c>
      <c r="L21" s="30">
        <v>68.33333333333333</v>
      </c>
      <c r="M21" s="29">
        <v>72.65625</v>
      </c>
      <c r="N21" s="29">
        <v>75.75757575757575</v>
      </c>
      <c r="O21" s="29">
        <v>79.1</v>
      </c>
      <c r="P21" s="29">
        <v>79.4</v>
      </c>
    </row>
    <row r="22" spans="1:16" ht="12.75" customHeight="1">
      <c r="A22" s="11"/>
      <c r="B22" s="15" t="s">
        <v>65</v>
      </c>
      <c r="C22" s="33"/>
      <c r="D22" s="34">
        <v>36.36363636363637</v>
      </c>
      <c r="E22" s="34">
        <v>51.21951219512195</v>
      </c>
      <c r="F22" s="34">
        <v>49.6</v>
      </c>
      <c r="G22" s="34">
        <v>62.33766233766234</v>
      </c>
      <c r="H22" s="34">
        <v>64.84375</v>
      </c>
      <c r="I22" s="34">
        <v>67.66917293233082</v>
      </c>
      <c r="J22" s="35">
        <v>65.07936507936508</v>
      </c>
      <c r="K22" s="35">
        <v>72.44897959183673</v>
      </c>
      <c r="L22" s="35">
        <v>69.16666666666667</v>
      </c>
      <c r="M22" s="34">
        <v>74.21875</v>
      </c>
      <c r="N22" s="34">
        <v>76.76767676767676</v>
      </c>
      <c r="O22" s="34">
        <v>79.1</v>
      </c>
      <c r="P22" s="34">
        <v>79.4</v>
      </c>
    </row>
    <row r="23" spans="1:16" ht="12.75" customHeight="1">
      <c r="A23" s="11"/>
      <c r="B23" s="16" t="s">
        <v>44</v>
      </c>
      <c r="C23" s="11"/>
      <c r="D23" s="29">
        <v>29.75206611570248</v>
      </c>
      <c r="E23" s="29">
        <v>43.90243902439025</v>
      </c>
      <c r="F23" s="29">
        <v>48</v>
      </c>
      <c r="G23" s="29">
        <v>58.44155844155844</v>
      </c>
      <c r="H23" s="29">
        <v>59.375</v>
      </c>
      <c r="I23" s="29">
        <v>65.41353383458646</v>
      </c>
      <c r="J23" s="30">
        <v>60.317460317460316</v>
      </c>
      <c r="K23" s="30">
        <v>69.38775510204081</v>
      </c>
      <c r="L23" s="30">
        <v>65</v>
      </c>
      <c r="M23" s="29">
        <v>71.09375</v>
      </c>
      <c r="N23" s="29">
        <v>73.73737373737374</v>
      </c>
      <c r="O23" s="29">
        <v>72.5</v>
      </c>
      <c r="P23" s="29">
        <v>75.7</v>
      </c>
    </row>
    <row r="24" spans="1:16" ht="12.75" customHeight="1">
      <c r="A24" s="11"/>
      <c r="B24" s="6" t="s">
        <v>158</v>
      </c>
      <c r="C24" s="11"/>
      <c r="D24" s="29">
        <v>100</v>
      </c>
      <c r="E24" s="29">
        <v>100</v>
      </c>
      <c r="F24" s="29">
        <v>98.33333333333333</v>
      </c>
      <c r="G24" s="29">
        <v>100</v>
      </c>
      <c r="H24" s="29">
        <v>97.36842105263158</v>
      </c>
      <c r="I24" s="29">
        <v>97.70114942528735</v>
      </c>
      <c r="J24" s="30">
        <v>82.89473684210526</v>
      </c>
      <c r="K24" s="30">
        <v>79.41176470588235</v>
      </c>
      <c r="L24" s="30">
        <v>71.79487179487178</v>
      </c>
      <c r="M24" s="29">
        <v>69.23076923076923</v>
      </c>
      <c r="N24" s="29">
        <v>69.86301369863014</v>
      </c>
      <c r="O24" s="29">
        <v>50</v>
      </c>
      <c r="P24" s="29">
        <v>41.97530864197531</v>
      </c>
    </row>
    <row r="25" spans="1:16" ht="12.75" customHeight="1">
      <c r="A25" s="11"/>
      <c r="B25" s="7" t="s">
        <v>159</v>
      </c>
      <c r="C25" s="33"/>
      <c r="D25" s="34">
        <v>0</v>
      </c>
      <c r="E25" s="34">
        <v>0</v>
      </c>
      <c r="F25" s="34">
        <v>1.6666666666666667</v>
      </c>
      <c r="G25" s="34">
        <v>0</v>
      </c>
      <c r="H25" s="34">
        <v>7.894736842105263</v>
      </c>
      <c r="I25" s="34">
        <v>14.942528735632184</v>
      </c>
      <c r="J25" s="35">
        <v>32.89473684210526</v>
      </c>
      <c r="K25" s="35">
        <v>45.588235294117645</v>
      </c>
      <c r="L25" s="35">
        <v>52.56410256410256</v>
      </c>
      <c r="M25" s="34">
        <v>60.43956043956044</v>
      </c>
      <c r="N25" s="34">
        <v>50.68493150684931</v>
      </c>
      <c r="O25" s="34">
        <v>65.15151515151516</v>
      </c>
      <c r="P25" s="34">
        <v>70.37037037037037</v>
      </c>
    </row>
    <row r="26" spans="1:16" ht="12.75" customHeight="1">
      <c r="A26" s="11"/>
      <c r="B26" s="6" t="s">
        <v>47</v>
      </c>
      <c r="C26" s="11"/>
      <c r="D26" s="29">
        <v>0.8264462809917356</v>
      </c>
      <c r="E26" s="29">
        <v>0</v>
      </c>
      <c r="F26" s="29">
        <v>0.8</v>
      </c>
      <c r="G26" s="29">
        <v>2.5974025974025974</v>
      </c>
      <c r="H26" s="29">
        <v>0</v>
      </c>
      <c r="I26" s="29">
        <v>3.007518796992481</v>
      </c>
      <c r="J26" s="30">
        <v>3.1746031746031744</v>
      </c>
      <c r="K26" s="30">
        <v>1.0204081632653061</v>
      </c>
      <c r="L26" s="30">
        <v>0.8333333333333334</v>
      </c>
      <c r="M26" s="29">
        <v>0.78125</v>
      </c>
      <c r="N26" s="29">
        <v>1.0101010101010102</v>
      </c>
      <c r="O26" s="29">
        <v>1.1</v>
      </c>
      <c r="P26" s="29">
        <v>2.8</v>
      </c>
    </row>
    <row r="27" spans="1:16" ht="12.75" customHeight="1">
      <c r="A27" s="11"/>
      <c r="B27" s="64" t="s">
        <v>45</v>
      </c>
      <c r="C27" s="65"/>
      <c r="D27" s="66">
        <v>37.1900826446281</v>
      </c>
      <c r="E27" s="66">
        <v>51.21951219512195</v>
      </c>
      <c r="F27" s="66">
        <v>49.6</v>
      </c>
      <c r="G27" s="66">
        <v>63.63636363636363</v>
      </c>
      <c r="H27" s="66">
        <v>64.84375</v>
      </c>
      <c r="I27" s="73">
        <v>69.92481203007519</v>
      </c>
      <c r="J27" s="73">
        <v>67.46031746031746</v>
      </c>
      <c r="K27" s="73">
        <v>73.46938775510205</v>
      </c>
      <c r="L27" s="73">
        <v>70</v>
      </c>
      <c r="M27" s="66">
        <v>75</v>
      </c>
      <c r="N27" s="66">
        <v>76.76767676767676</v>
      </c>
      <c r="O27" s="66">
        <v>80.2</v>
      </c>
      <c r="P27" s="66">
        <v>81.3</v>
      </c>
    </row>
    <row r="28" spans="1:16" ht="12.75" customHeight="1">
      <c r="A28" s="11"/>
      <c r="B28" s="15" t="s">
        <v>48</v>
      </c>
      <c r="C28" s="11"/>
      <c r="D28" s="29">
        <v>5.785123966942149</v>
      </c>
      <c r="E28" s="29">
        <v>8.94308943089431</v>
      </c>
      <c r="F28" s="29">
        <v>6.4</v>
      </c>
      <c r="G28" s="29">
        <v>6.4935064935064934</v>
      </c>
      <c r="H28" s="29">
        <v>3.125</v>
      </c>
      <c r="I28" s="29">
        <v>6.7669172932330826</v>
      </c>
      <c r="J28" s="38">
        <v>7.142857142857143</v>
      </c>
      <c r="K28" s="30">
        <v>5.1020408163265305</v>
      </c>
      <c r="L28" s="30">
        <v>5</v>
      </c>
      <c r="M28" s="29">
        <v>9.375</v>
      </c>
      <c r="N28" s="29">
        <v>8.080808080808081</v>
      </c>
      <c r="O28" s="29">
        <v>5.5</v>
      </c>
      <c r="P28" s="29">
        <v>5.6</v>
      </c>
    </row>
    <row r="29" spans="1:16" ht="12.75" customHeight="1">
      <c r="A29" s="11"/>
      <c r="B29" s="17" t="s">
        <v>46</v>
      </c>
      <c r="C29" s="33"/>
      <c r="D29" s="34">
        <v>7.43801652892562</v>
      </c>
      <c r="E29" s="34">
        <v>8.94308943089431</v>
      </c>
      <c r="F29" s="34">
        <v>7.2</v>
      </c>
      <c r="G29" s="34">
        <v>12.987012987012987</v>
      </c>
      <c r="H29" s="34">
        <v>4.6875</v>
      </c>
      <c r="I29" s="34">
        <v>10.526315789473685</v>
      </c>
      <c r="J29" s="35">
        <v>12.698412698412698</v>
      </c>
      <c r="K29" s="35">
        <v>10.204081632653061</v>
      </c>
      <c r="L29" s="35">
        <v>12.5</v>
      </c>
      <c r="M29" s="34">
        <v>10.9375</v>
      </c>
      <c r="N29" s="34">
        <v>8.080808080808081</v>
      </c>
      <c r="O29" s="34">
        <v>11</v>
      </c>
      <c r="P29" s="34">
        <v>11.2</v>
      </c>
    </row>
    <row r="30" spans="1:16" ht="12.75" customHeight="1">
      <c r="A30" s="11"/>
      <c r="B30" s="6" t="s">
        <v>152</v>
      </c>
      <c r="C30" s="11"/>
      <c r="D30" s="29">
        <v>3.7735849056603774</v>
      </c>
      <c r="E30" s="29">
        <v>6.862745098039215</v>
      </c>
      <c r="F30" s="29">
        <v>12.727272727272727</v>
      </c>
      <c r="G30" s="29">
        <v>5.882352941176471</v>
      </c>
      <c r="H30" s="29">
        <v>9.174311926605505</v>
      </c>
      <c r="I30" s="29">
        <v>9.090909090909092</v>
      </c>
      <c r="J30" s="30">
        <v>5.357142857142857</v>
      </c>
      <c r="K30" s="30">
        <v>9.75609756097561</v>
      </c>
      <c r="L30" s="30">
        <v>7.920792079207921</v>
      </c>
      <c r="M30" s="30">
        <v>5.833333333333333</v>
      </c>
      <c r="N30" s="30">
        <v>8.791208791208792</v>
      </c>
      <c r="O30" s="30">
        <v>8.4</v>
      </c>
      <c r="P30" s="30">
        <v>6.3</v>
      </c>
    </row>
    <row r="31" spans="1:16" ht="13.5">
      <c r="A31" s="11"/>
      <c r="B31" s="7" t="s">
        <v>153</v>
      </c>
      <c r="C31" s="33"/>
      <c r="D31" s="34">
        <v>0.9433962264150944</v>
      </c>
      <c r="E31" s="34">
        <v>2.9411764705882355</v>
      </c>
      <c r="F31" s="34">
        <v>0.9090909090909091</v>
      </c>
      <c r="G31" s="34">
        <v>1.4705882352941178</v>
      </c>
      <c r="H31" s="34">
        <v>0</v>
      </c>
      <c r="I31" s="34">
        <v>1.6528925619834711</v>
      </c>
      <c r="J31" s="35">
        <v>1.7857142857142858</v>
      </c>
      <c r="K31" s="35">
        <v>1.2195121951219512</v>
      </c>
      <c r="L31" s="35">
        <v>2.9702970297029703</v>
      </c>
      <c r="M31" s="35">
        <v>1.6666666666666667</v>
      </c>
      <c r="N31" s="35">
        <v>0</v>
      </c>
      <c r="O31" s="35">
        <v>2.4096385542168677</v>
      </c>
      <c r="P31" s="35">
        <v>1.0416666666666667</v>
      </c>
    </row>
    <row r="32" spans="1:16" ht="13.5">
      <c r="A32" s="11"/>
      <c r="B32" s="201" t="s">
        <v>150</v>
      </c>
      <c r="C32" s="279"/>
      <c r="D32" s="137">
        <v>57.02479338842975</v>
      </c>
      <c r="E32" s="137">
        <v>39.83739837398374</v>
      </c>
      <c r="F32" s="137">
        <v>48.8</v>
      </c>
      <c r="G32" s="137">
        <v>68.83116883116882</v>
      </c>
      <c r="H32" s="137">
        <v>55.46875</v>
      </c>
      <c r="I32" s="137">
        <v>63.909774436090224</v>
      </c>
      <c r="J32" s="138">
        <v>61.904761904761905</v>
      </c>
      <c r="K32" s="138">
        <v>67.34693877551021</v>
      </c>
      <c r="L32" s="138">
        <v>69.16666666666667</v>
      </c>
      <c r="M32" s="137">
        <v>77.34375</v>
      </c>
      <c r="N32" s="137">
        <v>77.77777777777777</v>
      </c>
      <c r="O32" s="137">
        <v>86.8</v>
      </c>
      <c r="P32" s="137">
        <v>82.2</v>
      </c>
    </row>
    <row r="33" spans="1:16" ht="12.75" customHeight="1">
      <c r="A33" s="44"/>
      <c r="B33" s="321" t="s">
        <v>154</v>
      </c>
      <c r="C33" s="321"/>
      <c r="D33" s="321"/>
      <c r="E33" s="321"/>
      <c r="F33" s="321"/>
      <c r="G33" s="321"/>
      <c r="H33" s="321"/>
      <c r="I33" s="321"/>
      <c r="J33" s="321"/>
      <c r="K33" s="321"/>
      <c r="L33" s="321"/>
      <c r="M33" s="321"/>
      <c r="N33" s="321"/>
      <c r="O33" s="321"/>
      <c r="P33" s="321"/>
    </row>
    <row r="34" spans="1:16" ht="12.75">
      <c r="A34" s="44"/>
      <c r="B34" s="322"/>
      <c r="C34" s="322"/>
      <c r="D34" s="322"/>
      <c r="E34" s="322"/>
      <c r="F34" s="322"/>
      <c r="G34" s="322"/>
      <c r="H34" s="322"/>
      <c r="I34" s="322"/>
      <c r="J34" s="322"/>
      <c r="K34" s="322"/>
      <c r="L34" s="322"/>
      <c r="M34" s="322"/>
      <c r="N34" s="322"/>
      <c r="O34" s="322"/>
      <c r="P34" s="322"/>
    </row>
    <row r="35" spans="2:16" ht="12.75">
      <c r="B35" s="322"/>
      <c r="C35" s="322"/>
      <c r="D35" s="322"/>
      <c r="E35" s="322"/>
      <c r="F35" s="322"/>
      <c r="G35" s="322"/>
      <c r="H35" s="322"/>
      <c r="I35" s="322"/>
      <c r="J35" s="322"/>
      <c r="K35" s="322"/>
      <c r="L35" s="322"/>
      <c r="M35" s="322"/>
      <c r="N35" s="322"/>
      <c r="O35" s="322"/>
      <c r="P35" s="322"/>
    </row>
    <row r="36" spans="15:16" ht="12.75">
      <c r="O36" s="295"/>
      <c r="P36" s="295"/>
    </row>
    <row r="44" spans="3:13" ht="12.75">
      <c r="C44" s="81"/>
      <c r="D44" s="81"/>
      <c r="E44" s="81"/>
      <c r="F44" s="81"/>
      <c r="G44" s="81"/>
      <c r="H44" s="81"/>
      <c r="I44" s="81"/>
      <c r="J44" s="81"/>
      <c r="K44" s="81"/>
      <c r="L44" s="81"/>
      <c r="M44" s="81"/>
    </row>
    <row r="45" spans="10:11" ht="12.75">
      <c r="J45" s="81"/>
      <c r="K45" s="81"/>
    </row>
    <row r="46" spans="10:11" ht="12.75">
      <c r="J46" s="81"/>
      <c r="K46" s="81"/>
    </row>
    <row r="47" spans="10:11" ht="12.75">
      <c r="J47" s="81"/>
      <c r="K47" s="81"/>
    </row>
    <row r="48" spans="10:11" ht="12.75">
      <c r="J48" s="81"/>
      <c r="K48" s="81"/>
    </row>
    <row r="49" spans="10:11" ht="12.75">
      <c r="J49" s="81"/>
      <c r="K49" s="81"/>
    </row>
    <row r="50" spans="2:9" ht="12.75">
      <c r="B50" s="81"/>
      <c r="C50" s="81"/>
      <c r="D50" s="81"/>
      <c r="E50" s="81"/>
      <c r="H50" s="81"/>
      <c r="I50" s="81"/>
    </row>
    <row r="51" ht="12.75">
      <c r="I51" s="81"/>
    </row>
    <row r="52" spans="8:9" ht="12.75">
      <c r="H52" s="81"/>
      <c r="I52" s="81"/>
    </row>
    <row r="53" spans="8:13" ht="12.75">
      <c r="H53" s="81"/>
      <c r="I53" s="81"/>
      <c r="J53" s="81"/>
      <c r="K53" s="81"/>
      <c r="L53" s="81"/>
      <c r="M53" s="81"/>
    </row>
    <row r="54" spans="8:9" ht="12.75">
      <c r="H54" s="81"/>
      <c r="I54" s="81"/>
    </row>
    <row r="62" spans="10:11" ht="12.75">
      <c r="J62" s="81"/>
      <c r="K62" s="81"/>
    </row>
    <row r="77" ht="12.75">
      <c r="N77" s="278"/>
    </row>
    <row r="78" ht="12.75">
      <c r="N78" s="278"/>
    </row>
  </sheetData>
  <mergeCells count="4">
    <mergeCell ref="C4:D4"/>
    <mergeCell ref="D5:P5"/>
    <mergeCell ref="B2:P3"/>
    <mergeCell ref="B33:P3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22.xml><?xml version="1.0" encoding="utf-8"?>
<worksheet xmlns="http://schemas.openxmlformats.org/spreadsheetml/2006/main" xmlns:r="http://schemas.openxmlformats.org/officeDocument/2006/relationships">
  <dimension ref="A1:T78"/>
  <sheetViews>
    <sheetView showGridLines="0" showRowColHeaders="0" workbookViewId="0" topLeftCell="A10">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ht="12.75">
      <c r="A1" s="44"/>
      <c r="B1" s="44"/>
      <c r="C1" s="44"/>
      <c r="D1" s="44"/>
      <c r="E1" s="44"/>
      <c r="F1" s="44"/>
      <c r="G1" s="44"/>
      <c r="H1" s="44"/>
      <c r="I1" s="44"/>
      <c r="J1" s="44"/>
      <c r="K1" s="44"/>
      <c r="L1" s="44"/>
      <c r="M1" s="44"/>
      <c r="N1" s="44"/>
      <c r="O1" s="44"/>
    </row>
    <row r="2" spans="1:16" ht="12.75" customHeight="1">
      <c r="A2" s="44"/>
      <c r="B2" s="320" t="s">
        <v>219</v>
      </c>
      <c r="C2" s="320"/>
      <c r="D2" s="320"/>
      <c r="E2" s="320"/>
      <c r="F2" s="320"/>
      <c r="G2" s="320"/>
      <c r="H2" s="320"/>
      <c r="I2" s="320"/>
      <c r="J2" s="320"/>
      <c r="K2" s="320"/>
      <c r="L2" s="320"/>
      <c r="M2" s="320"/>
      <c r="N2" s="320"/>
      <c r="O2" s="320"/>
      <c r="P2" s="320"/>
    </row>
    <row r="3" spans="1:16" ht="17.25" customHeight="1">
      <c r="A3" s="44"/>
      <c r="B3" s="320"/>
      <c r="C3" s="320"/>
      <c r="D3" s="320"/>
      <c r="E3" s="320"/>
      <c r="F3" s="320"/>
      <c r="G3" s="320"/>
      <c r="H3" s="320"/>
      <c r="I3" s="320"/>
      <c r="J3" s="320"/>
      <c r="K3" s="320"/>
      <c r="L3" s="320"/>
      <c r="M3" s="320"/>
      <c r="N3" s="320"/>
      <c r="O3" s="320"/>
      <c r="P3" s="320"/>
    </row>
    <row r="4" spans="1:16" ht="14.25" customHeight="1">
      <c r="A4" s="10"/>
      <c r="B4" s="116" t="s">
        <v>17</v>
      </c>
      <c r="C4" s="330" t="s">
        <v>68</v>
      </c>
      <c r="D4" s="330"/>
      <c r="E4" s="47"/>
      <c r="F4" s="47"/>
      <c r="G4" s="47"/>
      <c r="H4" s="47"/>
      <c r="I4" s="47"/>
      <c r="J4" s="47"/>
      <c r="K4" s="47"/>
      <c r="L4" s="47"/>
      <c r="M4" s="47"/>
      <c r="N4" s="47"/>
      <c r="O4" s="283"/>
      <c r="P4" s="113"/>
    </row>
    <row r="5" spans="1:16" ht="14.25" customHeight="1">
      <c r="A5" s="11"/>
      <c r="B5" s="21"/>
      <c r="C5" s="20"/>
      <c r="D5" s="323" t="s">
        <v>16</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18"/>
      <c r="B7" s="8" t="s">
        <v>9</v>
      </c>
      <c r="C7" s="26"/>
      <c r="D7" s="27">
        <v>59</v>
      </c>
      <c r="E7" s="27">
        <v>48</v>
      </c>
      <c r="F7" s="27">
        <v>38</v>
      </c>
      <c r="G7" s="27">
        <v>57</v>
      </c>
      <c r="H7" s="27">
        <v>54</v>
      </c>
      <c r="I7" s="70">
        <v>61</v>
      </c>
      <c r="J7" s="28">
        <v>68</v>
      </c>
      <c r="K7" s="28">
        <v>57</v>
      </c>
      <c r="L7" s="28">
        <v>64</v>
      </c>
      <c r="M7" s="28">
        <v>56</v>
      </c>
      <c r="N7" s="28">
        <v>50</v>
      </c>
      <c r="O7" s="28">
        <v>53</v>
      </c>
      <c r="P7" s="28">
        <v>57</v>
      </c>
    </row>
    <row r="8" spans="1:20" ht="12.75" customHeight="1">
      <c r="A8" s="18"/>
      <c r="B8" s="6" t="s">
        <v>15</v>
      </c>
      <c r="C8" s="11"/>
      <c r="D8" s="84"/>
      <c r="E8" s="84"/>
      <c r="F8" s="84"/>
      <c r="G8" s="84">
        <v>68.15328510790935</v>
      </c>
      <c r="H8" s="84">
        <v>61.300246336175086</v>
      </c>
      <c r="I8" s="84">
        <v>66.18708158371581</v>
      </c>
      <c r="J8" s="84">
        <v>70.25519165203018</v>
      </c>
      <c r="K8" s="85">
        <v>57.27952407749819</v>
      </c>
      <c r="L8" s="85">
        <v>63.14750863344844</v>
      </c>
      <c r="M8" s="85">
        <v>54.3673485238294</v>
      </c>
      <c r="N8" s="85">
        <v>47.97221449336544</v>
      </c>
      <c r="O8" s="85">
        <v>50.89253992183674</v>
      </c>
      <c r="P8" s="85">
        <v>55.034179121770364</v>
      </c>
      <c r="Q8" s="29"/>
      <c r="R8" s="29"/>
      <c r="S8" s="29"/>
      <c r="T8" s="31"/>
    </row>
    <row r="9" spans="1:16" ht="12.75" customHeight="1">
      <c r="A9" s="11"/>
      <c r="B9" s="6" t="s">
        <v>37</v>
      </c>
      <c r="C9" s="11"/>
      <c r="D9" s="90">
        <v>1.2203389830508475</v>
      </c>
      <c r="E9" s="90">
        <v>1.2916666666666667</v>
      </c>
      <c r="F9" s="90">
        <v>1.131578947368421</v>
      </c>
      <c r="G9" s="90">
        <v>1.2456140350877194</v>
      </c>
      <c r="H9" s="90">
        <v>1.0555555555555556</v>
      </c>
      <c r="I9" s="90">
        <v>1.1311475409836065</v>
      </c>
      <c r="J9" s="91">
        <v>1.1176470588235294</v>
      </c>
      <c r="K9" s="91">
        <v>1.1403508771929824</v>
      </c>
      <c r="L9" s="91">
        <v>1.1875</v>
      </c>
      <c r="M9" s="91">
        <v>1.3392857142857142</v>
      </c>
      <c r="N9" s="91">
        <v>1.3</v>
      </c>
      <c r="O9" s="91">
        <v>1.4528301886792452</v>
      </c>
      <c r="P9" s="91">
        <v>1.1403508771929824</v>
      </c>
    </row>
    <row r="10" spans="1:16" ht="12.75">
      <c r="A10" s="11"/>
      <c r="B10" s="6" t="s">
        <v>2</v>
      </c>
      <c r="C10" s="11"/>
      <c r="D10" s="84">
        <v>69.49152542372882</v>
      </c>
      <c r="E10" s="84">
        <v>79.16666666666667</v>
      </c>
      <c r="F10" s="84">
        <v>57.89473684210526</v>
      </c>
      <c r="G10" s="84">
        <v>64.91228070175438</v>
      </c>
      <c r="H10" s="84">
        <v>77.77777777777777</v>
      </c>
      <c r="I10" s="84">
        <v>72.1311475409836</v>
      </c>
      <c r="J10" s="85">
        <v>58.8235294117647</v>
      </c>
      <c r="K10" s="85">
        <v>68.42105263157895</v>
      </c>
      <c r="L10" s="85">
        <v>73.4375</v>
      </c>
      <c r="M10" s="85">
        <v>60.714285714285715</v>
      </c>
      <c r="N10" s="85">
        <v>82</v>
      </c>
      <c r="O10" s="85">
        <v>73.58490566037736</v>
      </c>
      <c r="P10" s="85">
        <v>78.9</v>
      </c>
    </row>
    <row r="11" spans="1:16" ht="12.75" customHeight="1">
      <c r="A11" s="11"/>
      <c r="B11" s="6" t="s">
        <v>5</v>
      </c>
      <c r="C11" s="62"/>
      <c r="D11" s="84">
        <v>76.27118644067797</v>
      </c>
      <c r="E11" s="84">
        <v>83.33333333333333</v>
      </c>
      <c r="F11" s="84">
        <v>65.78947368421052</v>
      </c>
      <c r="G11" s="84">
        <v>78.94736842105263</v>
      </c>
      <c r="H11" s="84">
        <v>83.33333333333333</v>
      </c>
      <c r="I11" s="84">
        <v>78.68852459016394</v>
      </c>
      <c r="J11" s="84">
        <v>73.52941176470588</v>
      </c>
      <c r="K11" s="84">
        <v>77.19298245614036</v>
      </c>
      <c r="L11" s="84">
        <v>68.75</v>
      </c>
      <c r="M11" s="84">
        <v>82.14285714285714</v>
      </c>
      <c r="N11" s="84">
        <v>74</v>
      </c>
      <c r="O11" s="84">
        <v>77.35849056603773</v>
      </c>
      <c r="P11" s="84">
        <v>80.7</v>
      </c>
    </row>
    <row r="12" spans="1:16" ht="12.75" customHeight="1">
      <c r="A12" s="62"/>
      <c r="B12" s="7" t="s">
        <v>8</v>
      </c>
      <c r="C12" s="33"/>
      <c r="D12" s="92">
        <v>67.0169491525424</v>
      </c>
      <c r="E12" s="34">
        <v>66.02083333333334</v>
      </c>
      <c r="F12" s="34">
        <v>71.18421052631582</v>
      </c>
      <c r="G12" s="34">
        <v>69.14035087719296</v>
      </c>
      <c r="H12" s="34">
        <v>63.11111111111112</v>
      </c>
      <c r="I12" s="34">
        <v>65.36065573770492</v>
      </c>
      <c r="J12" s="34">
        <v>69</v>
      </c>
      <c r="K12" s="35">
        <v>68.07017543859645</v>
      </c>
      <c r="L12" s="35">
        <v>67.625</v>
      </c>
      <c r="M12" s="35">
        <v>63.26785714285715</v>
      </c>
      <c r="N12" s="35">
        <v>62.72549019607844</v>
      </c>
      <c r="O12" s="35">
        <v>66.64</v>
      </c>
      <c r="P12" s="35">
        <v>63.19</v>
      </c>
    </row>
    <row r="13" spans="1:16" ht="12.75" customHeight="1">
      <c r="A13" s="11"/>
      <c r="B13" s="6" t="s">
        <v>1</v>
      </c>
      <c r="C13" s="11"/>
      <c r="D13" s="84">
        <v>9.83050847457627</v>
      </c>
      <c r="E13" s="84">
        <v>8.875</v>
      </c>
      <c r="F13" s="84">
        <v>10.789473684210522</v>
      </c>
      <c r="G13" s="84">
        <v>9.438596491228072</v>
      </c>
      <c r="H13" s="84">
        <v>9.055555555555557</v>
      </c>
      <c r="I13" s="84">
        <v>9.180327868852457</v>
      </c>
      <c r="J13" s="85">
        <v>7.647058823529411</v>
      </c>
      <c r="K13" s="85">
        <v>8.140350877192985</v>
      </c>
      <c r="L13" s="85">
        <v>8.734375</v>
      </c>
      <c r="M13" s="85">
        <v>8</v>
      </c>
      <c r="N13" s="85">
        <v>7.46</v>
      </c>
      <c r="O13" s="85">
        <v>8.55</v>
      </c>
      <c r="P13" s="85">
        <v>9.07</v>
      </c>
    </row>
    <row r="14" spans="1:16" ht="12.75" customHeight="1">
      <c r="A14" s="11"/>
      <c r="B14" s="6" t="s">
        <v>3</v>
      </c>
      <c r="C14" s="11"/>
      <c r="D14" s="34">
        <v>11.864406779661017</v>
      </c>
      <c r="E14" s="34">
        <v>6.25</v>
      </c>
      <c r="F14" s="34">
        <v>7.894736842105263</v>
      </c>
      <c r="G14" s="34">
        <v>15.789473684210526</v>
      </c>
      <c r="H14" s="34">
        <v>5.555555555555555</v>
      </c>
      <c r="I14" s="34">
        <v>11.475409836065573</v>
      </c>
      <c r="J14" s="35">
        <v>8.823529411764707</v>
      </c>
      <c r="K14" s="35">
        <v>19.29824561403509</v>
      </c>
      <c r="L14" s="35">
        <v>15.625</v>
      </c>
      <c r="M14" s="35">
        <v>5.357142857142857</v>
      </c>
      <c r="N14" s="35">
        <v>6</v>
      </c>
      <c r="O14" s="35">
        <v>9.433962264150944</v>
      </c>
      <c r="P14" s="35">
        <v>5.3</v>
      </c>
    </row>
    <row r="15" spans="1:16" ht="12.75" customHeight="1">
      <c r="A15" s="11"/>
      <c r="B15" s="8" t="s">
        <v>39</v>
      </c>
      <c r="C15" s="36"/>
      <c r="D15" s="93">
        <v>25.423728813559322</v>
      </c>
      <c r="E15" s="93">
        <v>37.5</v>
      </c>
      <c r="F15" s="93">
        <v>34.21052631578947</v>
      </c>
      <c r="G15" s="93">
        <v>45.6140350877193</v>
      </c>
      <c r="H15" s="93">
        <v>68.51851851851852</v>
      </c>
      <c r="I15" s="93">
        <v>68.85245901639344</v>
      </c>
      <c r="J15" s="93">
        <v>51.470588235294116</v>
      </c>
      <c r="K15" s="93">
        <v>70.17543859649123</v>
      </c>
      <c r="L15" s="93">
        <v>73.4375</v>
      </c>
      <c r="M15" s="93">
        <v>75</v>
      </c>
      <c r="N15" s="93">
        <v>74</v>
      </c>
      <c r="O15" s="93">
        <v>83.01886792452831</v>
      </c>
      <c r="P15" s="93">
        <v>75.4</v>
      </c>
    </row>
    <row r="16" spans="1:16" ht="12.75" customHeight="1">
      <c r="A16" s="11"/>
      <c r="B16" s="6" t="s">
        <v>40</v>
      </c>
      <c r="C16" s="11"/>
      <c r="D16" s="84">
        <v>67.79661016949153</v>
      </c>
      <c r="E16" s="84">
        <v>77.08333333333333</v>
      </c>
      <c r="F16" s="84">
        <v>68.42105263157895</v>
      </c>
      <c r="G16" s="84">
        <v>64.91228070175438</v>
      </c>
      <c r="H16" s="84">
        <v>81.48148148148148</v>
      </c>
      <c r="I16" s="84">
        <v>60.65573770491803</v>
      </c>
      <c r="J16" s="85">
        <v>77.94117647058823</v>
      </c>
      <c r="K16" s="85">
        <v>73.6842105263158</v>
      </c>
      <c r="L16" s="85">
        <v>71.875</v>
      </c>
      <c r="M16" s="85">
        <v>85.71428571428571</v>
      </c>
      <c r="N16" s="85">
        <v>88</v>
      </c>
      <c r="O16" s="85">
        <v>79.24528301886792</v>
      </c>
      <c r="P16" s="85">
        <v>91.2</v>
      </c>
    </row>
    <row r="17" spans="1:16" ht="12.75" customHeight="1">
      <c r="A17" s="11"/>
      <c r="B17" s="6" t="s">
        <v>7</v>
      </c>
      <c r="C17" s="11"/>
      <c r="D17" s="29">
        <v>0</v>
      </c>
      <c r="E17" s="29">
        <v>0</v>
      </c>
      <c r="F17" s="29">
        <v>0</v>
      </c>
      <c r="G17" s="29">
        <v>0</v>
      </c>
      <c r="H17" s="29">
        <v>0</v>
      </c>
      <c r="I17" s="29">
        <v>0</v>
      </c>
      <c r="J17" s="30">
        <v>0</v>
      </c>
      <c r="K17" s="30">
        <v>0</v>
      </c>
      <c r="L17" s="30">
        <v>0</v>
      </c>
      <c r="M17" s="30">
        <v>0</v>
      </c>
      <c r="N17" s="30">
        <v>0</v>
      </c>
      <c r="O17" s="30">
        <v>0</v>
      </c>
      <c r="P17" s="30">
        <v>0</v>
      </c>
    </row>
    <row r="18" spans="1:16" ht="12.75" customHeight="1">
      <c r="A18" s="11"/>
      <c r="B18" s="6" t="s">
        <v>41</v>
      </c>
      <c r="C18" s="11"/>
      <c r="D18" s="29">
        <v>0</v>
      </c>
      <c r="E18" s="29">
        <v>0</v>
      </c>
      <c r="F18" s="29">
        <v>0</v>
      </c>
      <c r="G18" s="29">
        <v>0</v>
      </c>
      <c r="H18" s="29">
        <v>0</v>
      </c>
      <c r="I18" s="29">
        <v>0</v>
      </c>
      <c r="J18" s="30">
        <v>1.4705882352941178</v>
      </c>
      <c r="K18" s="30">
        <v>1.7543859649122806</v>
      </c>
      <c r="L18" s="30">
        <v>0</v>
      </c>
      <c r="M18" s="30">
        <v>3.5714285714285716</v>
      </c>
      <c r="N18" s="29">
        <v>0</v>
      </c>
      <c r="O18" s="29">
        <v>1.9</v>
      </c>
      <c r="P18" s="29">
        <v>0</v>
      </c>
    </row>
    <row r="19" spans="1:16" ht="12.75" customHeight="1">
      <c r="A19" s="11"/>
      <c r="B19" s="7" t="s">
        <v>42</v>
      </c>
      <c r="C19" s="33"/>
      <c r="D19" s="34">
        <v>59.32203389830509</v>
      </c>
      <c r="E19" s="34">
        <v>47.916666666666664</v>
      </c>
      <c r="F19" s="34">
        <v>55.26315789473684</v>
      </c>
      <c r="G19" s="34">
        <v>40.35087719298246</v>
      </c>
      <c r="H19" s="34">
        <v>66.66666666666667</v>
      </c>
      <c r="I19" s="34">
        <v>14.754098360655737</v>
      </c>
      <c r="J19" s="35">
        <v>5.882352941176471</v>
      </c>
      <c r="K19" s="35">
        <v>57.89473684210526</v>
      </c>
      <c r="L19" s="35">
        <v>71.875</v>
      </c>
      <c r="M19" s="35">
        <v>48.214285714285715</v>
      </c>
      <c r="N19" s="35">
        <v>30</v>
      </c>
      <c r="O19" s="35">
        <v>41.509433962264154</v>
      </c>
      <c r="P19" s="35">
        <v>57.9</v>
      </c>
    </row>
    <row r="20" spans="1:16" ht="12.75" customHeight="1">
      <c r="A20" s="11"/>
      <c r="B20" s="8" t="s">
        <v>4</v>
      </c>
      <c r="C20" s="11"/>
      <c r="D20" s="29">
        <v>42.3728813559322</v>
      </c>
      <c r="E20" s="29">
        <v>14.583333333333334</v>
      </c>
      <c r="F20" s="29">
        <v>10.526315789473685</v>
      </c>
      <c r="G20" s="29">
        <v>0</v>
      </c>
      <c r="H20" s="29">
        <v>29.62962962962963</v>
      </c>
      <c r="I20" s="29">
        <v>3.278688524590164</v>
      </c>
      <c r="J20" s="30">
        <v>10.294117647058824</v>
      </c>
      <c r="K20" s="30">
        <v>24.56140350877193</v>
      </c>
      <c r="L20" s="30">
        <v>20.3125</v>
      </c>
      <c r="M20" s="29">
        <v>17.857142857142858</v>
      </c>
      <c r="N20" s="30">
        <v>10</v>
      </c>
      <c r="O20" s="29">
        <v>13.20754716981132</v>
      </c>
      <c r="P20" s="29">
        <v>12.3</v>
      </c>
    </row>
    <row r="21" spans="1:16" ht="12.75" customHeight="1">
      <c r="A21" s="11"/>
      <c r="B21" s="14" t="s">
        <v>43</v>
      </c>
      <c r="C21" s="11"/>
      <c r="D21" s="29">
        <v>23.728813559322035</v>
      </c>
      <c r="E21" s="29">
        <v>31.25</v>
      </c>
      <c r="F21" s="29">
        <v>28.94736842105263</v>
      </c>
      <c r="G21" s="29">
        <v>35.08771929824562</v>
      </c>
      <c r="H21" s="29">
        <v>55.55555555555556</v>
      </c>
      <c r="I21" s="29">
        <v>63.9344262295082</v>
      </c>
      <c r="J21" s="30">
        <v>52.94117647058823</v>
      </c>
      <c r="K21" s="30">
        <v>59.64912280701754</v>
      </c>
      <c r="L21" s="30">
        <v>70.3125</v>
      </c>
      <c r="M21" s="29">
        <v>66.07142857142857</v>
      </c>
      <c r="N21" s="30">
        <v>72</v>
      </c>
      <c r="O21" s="29">
        <v>79.24528301886792</v>
      </c>
      <c r="P21" s="29">
        <v>77.2</v>
      </c>
    </row>
    <row r="22" spans="1:16" ht="12.75" customHeight="1">
      <c r="A22" s="11"/>
      <c r="B22" s="15" t="s">
        <v>65</v>
      </c>
      <c r="C22" s="33"/>
      <c r="D22" s="34">
        <v>55.932203389830505</v>
      </c>
      <c r="E22" s="34">
        <v>43.75</v>
      </c>
      <c r="F22" s="34">
        <v>34.21052631578947</v>
      </c>
      <c r="G22" s="34">
        <v>35.08771929824562</v>
      </c>
      <c r="H22" s="34">
        <v>66.66666666666667</v>
      </c>
      <c r="I22" s="34">
        <v>63.9344262295082</v>
      </c>
      <c r="J22" s="35">
        <v>57.35294117647059</v>
      </c>
      <c r="K22" s="35">
        <v>68.42105263157895</v>
      </c>
      <c r="L22" s="35">
        <v>71.875</v>
      </c>
      <c r="M22" s="34">
        <v>67.85714285714286</v>
      </c>
      <c r="N22" s="35">
        <v>74</v>
      </c>
      <c r="O22" s="34">
        <v>79.24528301886792</v>
      </c>
      <c r="P22" s="34">
        <v>80.7</v>
      </c>
    </row>
    <row r="23" spans="1:16" ht="12.75" customHeight="1">
      <c r="A23" s="11"/>
      <c r="B23" s="16" t="s">
        <v>44</v>
      </c>
      <c r="C23" s="11"/>
      <c r="D23" s="29">
        <v>23.728813559322035</v>
      </c>
      <c r="E23" s="29">
        <v>31.25</v>
      </c>
      <c r="F23" s="29">
        <v>28.94736842105263</v>
      </c>
      <c r="G23" s="29">
        <v>35.08771929824562</v>
      </c>
      <c r="H23" s="29">
        <v>55.55555555555556</v>
      </c>
      <c r="I23" s="29">
        <v>63.9344262295082</v>
      </c>
      <c r="J23" s="30">
        <v>45.588235294117645</v>
      </c>
      <c r="K23" s="30">
        <v>56.14035087719298</v>
      </c>
      <c r="L23" s="30">
        <v>62.5</v>
      </c>
      <c r="M23" s="29">
        <v>62.5</v>
      </c>
      <c r="N23" s="30">
        <v>68</v>
      </c>
      <c r="O23" s="29">
        <v>71.69811320754717</v>
      </c>
      <c r="P23" s="29">
        <v>75.4</v>
      </c>
    </row>
    <row r="24" spans="1:16" ht="12.75" customHeight="1">
      <c r="A24" s="11"/>
      <c r="B24" s="6" t="s">
        <v>158</v>
      </c>
      <c r="C24" s="11"/>
      <c r="D24" s="29">
        <v>100</v>
      </c>
      <c r="E24" s="29">
        <v>100</v>
      </c>
      <c r="F24" s="29">
        <v>100</v>
      </c>
      <c r="G24" s="29">
        <v>95</v>
      </c>
      <c r="H24" s="29">
        <v>90</v>
      </c>
      <c r="I24" s="29">
        <v>97.43589743589745</v>
      </c>
      <c r="J24" s="30">
        <v>64.51612903225806</v>
      </c>
      <c r="K24" s="30">
        <v>87.5</v>
      </c>
      <c r="L24" s="30">
        <v>62.5</v>
      </c>
      <c r="M24" s="29">
        <v>68.57142857142857</v>
      </c>
      <c r="N24" s="30">
        <v>64.70588235294117</v>
      </c>
      <c r="O24" s="29">
        <v>52.63157894736842</v>
      </c>
      <c r="P24" s="29">
        <v>46.51162790697674</v>
      </c>
    </row>
    <row r="25" spans="1:16" ht="12.75" customHeight="1">
      <c r="A25" s="11"/>
      <c r="B25" s="7" t="s">
        <v>159</v>
      </c>
      <c r="C25" s="33"/>
      <c r="D25" s="34">
        <v>0</v>
      </c>
      <c r="E25" s="34">
        <v>0</v>
      </c>
      <c r="F25" s="34">
        <v>0</v>
      </c>
      <c r="G25" s="34">
        <v>5</v>
      </c>
      <c r="H25" s="34">
        <v>13.333333333333334</v>
      </c>
      <c r="I25" s="34">
        <v>15.384615384615385</v>
      </c>
      <c r="J25" s="35">
        <v>41.935483870967744</v>
      </c>
      <c r="K25" s="35">
        <v>25</v>
      </c>
      <c r="L25" s="35">
        <v>42.5</v>
      </c>
      <c r="M25" s="34">
        <v>57.142857142857146</v>
      </c>
      <c r="N25" s="35">
        <v>52.94117647058823</v>
      </c>
      <c r="O25" s="34">
        <v>63.1578947368421</v>
      </c>
      <c r="P25" s="34">
        <v>72.09302325581395</v>
      </c>
    </row>
    <row r="26" spans="1:16" ht="12.75" customHeight="1">
      <c r="A26" s="11"/>
      <c r="B26" s="6" t="s">
        <v>47</v>
      </c>
      <c r="C26" s="11"/>
      <c r="D26" s="29">
        <v>1.694915254237288</v>
      </c>
      <c r="E26" s="29">
        <v>0</v>
      </c>
      <c r="F26" s="29">
        <v>0</v>
      </c>
      <c r="G26" s="29">
        <v>0</v>
      </c>
      <c r="H26" s="29">
        <v>1.8518518518518519</v>
      </c>
      <c r="I26" s="29">
        <v>1.639344262295082</v>
      </c>
      <c r="J26" s="30">
        <v>0</v>
      </c>
      <c r="K26" s="30">
        <v>1.7543859649122806</v>
      </c>
      <c r="L26" s="30">
        <v>0</v>
      </c>
      <c r="M26" s="29">
        <v>0</v>
      </c>
      <c r="N26" s="30">
        <v>0</v>
      </c>
      <c r="O26" s="29">
        <v>0</v>
      </c>
      <c r="P26" s="29">
        <v>1.8</v>
      </c>
    </row>
    <row r="27" spans="1:16" ht="12.75" customHeight="1">
      <c r="A27" s="11"/>
      <c r="B27" s="64" t="s">
        <v>45</v>
      </c>
      <c r="C27" s="65"/>
      <c r="D27" s="66">
        <v>55.932203389830505</v>
      </c>
      <c r="E27" s="66">
        <v>43.75</v>
      </c>
      <c r="F27" s="66">
        <v>34.21052631578947</v>
      </c>
      <c r="G27" s="66">
        <v>35.08771929824562</v>
      </c>
      <c r="H27" s="66">
        <v>66.66666666666667</v>
      </c>
      <c r="I27" s="73">
        <v>65.57377049180327</v>
      </c>
      <c r="J27" s="73">
        <v>57.35294117647059</v>
      </c>
      <c r="K27" s="73">
        <v>70.17543859649123</v>
      </c>
      <c r="L27" s="73">
        <v>71.875</v>
      </c>
      <c r="M27" s="66">
        <v>67.85714285714286</v>
      </c>
      <c r="N27" s="73">
        <v>74</v>
      </c>
      <c r="O27" s="66">
        <v>79.24528301886792</v>
      </c>
      <c r="P27" s="66">
        <v>80.7</v>
      </c>
    </row>
    <row r="28" spans="1:16" ht="12.75" customHeight="1">
      <c r="A28" s="11"/>
      <c r="B28" s="15" t="s">
        <v>48</v>
      </c>
      <c r="C28" s="11"/>
      <c r="D28" s="29">
        <v>13.559322033898304</v>
      </c>
      <c r="E28" s="29">
        <v>4.166666666666667</v>
      </c>
      <c r="F28" s="29">
        <v>2.6315789473684212</v>
      </c>
      <c r="G28" s="29">
        <v>5.2631578947368425</v>
      </c>
      <c r="H28" s="29">
        <v>1.8518518518518519</v>
      </c>
      <c r="I28" s="29">
        <v>4.918032786885246</v>
      </c>
      <c r="J28" s="38">
        <v>4.411764705882353</v>
      </c>
      <c r="K28" s="30">
        <v>8.771929824561404</v>
      </c>
      <c r="L28" s="30">
        <v>9.375</v>
      </c>
      <c r="M28" s="29">
        <v>7.142857142857143</v>
      </c>
      <c r="N28" s="30">
        <v>2</v>
      </c>
      <c r="O28" s="29">
        <v>9.433962264150944</v>
      </c>
      <c r="P28" s="29">
        <v>7</v>
      </c>
    </row>
    <row r="29" spans="1:16" ht="12.75" customHeight="1">
      <c r="A29" s="11"/>
      <c r="B29" s="17" t="s">
        <v>46</v>
      </c>
      <c r="C29" s="33"/>
      <c r="D29" s="34">
        <v>3.389830508474576</v>
      </c>
      <c r="E29" s="34">
        <v>2.0833333333333335</v>
      </c>
      <c r="F29" s="34">
        <v>0</v>
      </c>
      <c r="G29" s="34">
        <v>8.771929824561404</v>
      </c>
      <c r="H29" s="34">
        <v>5.555555555555555</v>
      </c>
      <c r="I29" s="34">
        <v>9.836065573770492</v>
      </c>
      <c r="J29" s="35">
        <v>4.411764705882353</v>
      </c>
      <c r="K29" s="35">
        <v>5.2631578947368425</v>
      </c>
      <c r="L29" s="35">
        <v>10.9375</v>
      </c>
      <c r="M29" s="34">
        <v>12.5</v>
      </c>
      <c r="N29" s="35">
        <v>12</v>
      </c>
      <c r="O29" s="34">
        <v>20.754716981132077</v>
      </c>
      <c r="P29" s="34">
        <v>8.8</v>
      </c>
    </row>
    <row r="30" spans="1:16" ht="12.75" customHeight="1">
      <c r="A30" s="11"/>
      <c r="B30" s="6" t="s">
        <v>152</v>
      </c>
      <c r="C30" s="11"/>
      <c r="D30" s="29">
        <v>15.384615384615385</v>
      </c>
      <c r="E30" s="29">
        <v>4.444444444444445</v>
      </c>
      <c r="F30" s="29">
        <v>11.428571428571429</v>
      </c>
      <c r="G30" s="29">
        <v>8.333333333333334</v>
      </c>
      <c r="H30" s="29"/>
      <c r="I30" s="29">
        <v>5.555555555555555</v>
      </c>
      <c r="J30" s="30">
        <v>3.225806451612903</v>
      </c>
      <c r="K30" s="30">
        <v>13.043478260869565</v>
      </c>
      <c r="L30" s="30">
        <v>7.407407407407407</v>
      </c>
      <c r="M30" s="30">
        <v>13.20754716981132</v>
      </c>
      <c r="N30" s="30">
        <v>6.382978723404255</v>
      </c>
      <c r="O30" s="30">
        <v>8.333333333333334</v>
      </c>
      <c r="P30" s="30">
        <v>0</v>
      </c>
    </row>
    <row r="31" spans="1:16" ht="13.5">
      <c r="A31" s="11"/>
      <c r="B31" s="7" t="s">
        <v>153</v>
      </c>
      <c r="C31" s="33"/>
      <c r="D31" s="34">
        <v>0</v>
      </c>
      <c r="E31" s="34">
        <v>2.2222222222222223</v>
      </c>
      <c r="F31" s="34">
        <v>2.857142857142857</v>
      </c>
      <c r="G31" s="34">
        <v>2.0833333333333335</v>
      </c>
      <c r="H31" s="34">
        <v>5.882352941176471</v>
      </c>
      <c r="I31" s="34">
        <v>3.7037037037037037</v>
      </c>
      <c r="J31" s="35">
        <v>1.6129032258064515</v>
      </c>
      <c r="K31" s="35">
        <v>2.1739130434782608</v>
      </c>
      <c r="L31" s="35">
        <v>1.8518518518518519</v>
      </c>
      <c r="M31" s="34">
        <v>0</v>
      </c>
      <c r="N31" s="35">
        <v>0</v>
      </c>
      <c r="O31" s="34">
        <v>4.16</v>
      </c>
      <c r="P31" s="34">
        <v>0</v>
      </c>
    </row>
    <row r="32" spans="1:16" ht="13.5">
      <c r="A32" s="11"/>
      <c r="B32" s="201" t="s">
        <v>150</v>
      </c>
      <c r="C32" s="279"/>
      <c r="D32" s="137">
        <v>79.66101694915254</v>
      </c>
      <c r="E32" s="137">
        <v>58.333333333333336</v>
      </c>
      <c r="F32" s="137">
        <v>60.526315789473685</v>
      </c>
      <c r="G32" s="137">
        <v>71.9298245614035</v>
      </c>
      <c r="H32" s="137">
        <v>83.33333333333333</v>
      </c>
      <c r="I32" s="137">
        <v>86.88524590163935</v>
      </c>
      <c r="J32" s="138">
        <v>75</v>
      </c>
      <c r="K32" s="138">
        <v>85.96491228070175</v>
      </c>
      <c r="L32" s="138">
        <v>87.5</v>
      </c>
      <c r="M32" s="137">
        <v>60.714285714285715</v>
      </c>
      <c r="N32" s="138">
        <v>42</v>
      </c>
      <c r="O32" s="137">
        <v>50.943396226415096</v>
      </c>
      <c r="P32" s="137">
        <v>42.1</v>
      </c>
    </row>
    <row r="33" spans="1:16" ht="12.75" customHeight="1">
      <c r="A33" s="44"/>
      <c r="B33" s="321" t="s">
        <v>154</v>
      </c>
      <c r="C33" s="321"/>
      <c r="D33" s="321"/>
      <c r="E33" s="321"/>
      <c r="F33" s="321"/>
      <c r="G33" s="321"/>
      <c r="H33" s="321"/>
      <c r="I33" s="321"/>
      <c r="J33" s="321"/>
      <c r="K33" s="321"/>
      <c r="L33" s="321"/>
      <c r="M33" s="321"/>
      <c r="N33" s="321"/>
      <c r="O33" s="321"/>
      <c r="P33" s="321"/>
    </row>
    <row r="34" spans="1:16" ht="12.75">
      <c r="A34" s="44"/>
      <c r="B34" s="322"/>
      <c r="C34" s="322"/>
      <c r="D34" s="322"/>
      <c r="E34" s="322"/>
      <c r="F34" s="322"/>
      <c r="G34" s="322"/>
      <c r="H34" s="322"/>
      <c r="I34" s="322"/>
      <c r="J34" s="322"/>
      <c r="K34" s="322"/>
      <c r="L34" s="322"/>
      <c r="M34" s="322"/>
      <c r="N34" s="322"/>
      <c r="O34" s="322"/>
      <c r="P34" s="322"/>
    </row>
    <row r="35" spans="2:16" ht="12.75">
      <c r="B35" s="322"/>
      <c r="C35" s="322"/>
      <c r="D35" s="322"/>
      <c r="E35" s="322"/>
      <c r="F35" s="322"/>
      <c r="G35" s="322"/>
      <c r="H35" s="322"/>
      <c r="I35" s="322"/>
      <c r="J35" s="322"/>
      <c r="K35" s="322"/>
      <c r="L35" s="322"/>
      <c r="M35" s="322"/>
      <c r="N35" s="322"/>
      <c r="O35" s="322"/>
      <c r="P35" s="322"/>
    </row>
    <row r="36" spans="15:16" ht="12.75">
      <c r="O36" s="295"/>
      <c r="P36" s="295"/>
    </row>
    <row r="44" spans="3:13" ht="12.75">
      <c r="C44" s="81"/>
      <c r="D44" s="81"/>
      <c r="E44" s="81"/>
      <c r="F44" s="81"/>
      <c r="G44" s="81"/>
      <c r="H44" s="81"/>
      <c r="I44" s="81"/>
      <c r="J44" s="81"/>
      <c r="K44" s="81"/>
      <c r="L44" s="81"/>
      <c r="M44" s="81"/>
    </row>
    <row r="45" spans="10:11" ht="12.75">
      <c r="J45" s="81"/>
      <c r="K45" s="81"/>
    </row>
    <row r="46" spans="10:11" ht="12.75">
      <c r="J46" s="81"/>
      <c r="K46" s="81"/>
    </row>
    <row r="47" spans="10:11" ht="12.75">
      <c r="J47" s="81"/>
      <c r="K47" s="81"/>
    </row>
    <row r="48" spans="10:11" ht="12.75">
      <c r="J48" s="81"/>
      <c r="K48" s="81"/>
    </row>
    <row r="49" spans="10:11" ht="12.75">
      <c r="J49" s="81"/>
      <c r="K49" s="81"/>
    </row>
    <row r="50" spans="2:9" ht="12.75">
      <c r="B50" s="81"/>
      <c r="C50" s="81"/>
      <c r="D50" s="81"/>
      <c r="E50" s="81"/>
      <c r="H50" s="81"/>
      <c r="I50" s="81"/>
    </row>
    <row r="51" ht="12.75">
      <c r="I51" s="81"/>
    </row>
    <row r="52" spans="8:9" ht="12.75">
      <c r="H52" s="81"/>
      <c r="I52" s="81"/>
    </row>
    <row r="53" spans="8:13" ht="12.75">
      <c r="H53" s="81"/>
      <c r="I53" s="81"/>
      <c r="J53" s="81"/>
      <c r="K53" s="81"/>
      <c r="L53" s="81"/>
      <c r="M53" s="81"/>
    </row>
    <row r="54" spans="8:9" ht="12.75">
      <c r="H54" s="81"/>
      <c r="I54" s="81"/>
    </row>
    <row r="62" spans="10:11" ht="12.75">
      <c r="J62" s="81"/>
      <c r="K62" s="81"/>
    </row>
    <row r="77" ht="12.75">
      <c r="N77" s="278"/>
    </row>
    <row r="78" ht="12.75">
      <c r="N78" s="278"/>
    </row>
  </sheetData>
  <mergeCells count="4">
    <mergeCell ref="C4:D4"/>
    <mergeCell ref="D5:P5"/>
    <mergeCell ref="B2:P3"/>
    <mergeCell ref="B33:P3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23.xml><?xml version="1.0" encoding="utf-8"?>
<worksheet xmlns="http://schemas.openxmlformats.org/spreadsheetml/2006/main" xmlns:r="http://schemas.openxmlformats.org/officeDocument/2006/relationships">
  <dimension ref="A1:T78"/>
  <sheetViews>
    <sheetView showGridLines="0" showRowColHeaders="0" workbookViewId="0" topLeftCell="A19">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ht="12.75">
      <c r="A1" s="44"/>
      <c r="B1" s="44"/>
      <c r="C1" s="44"/>
      <c r="D1" s="44"/>
      <c r="E1" s="44"/>
      <c r="F1" s="44"/>
      <c r="G1" s="44"/>
      <c r="H1" s="44"/>
      <c r="I1" s="44"/>
      <c r="J1" s="44"/>
      <c r="K1" s="44"/>
      <c r="L1" s="44"/>
      <c r="M1" s="44"/>
      <c r="N1" s="44"/>
      <c r="O1" s="44"/>
    </row>
    <row r="2" spans="1:16" ht="12.75" customHeight="1">
      <c r="A2" s="44"/>
      <c r="B2" s="320" t="s">
        <v>220</v>
      </c>
      <c r="C2" s="320"/>
      <c r="D2" s="320"/>
      <c r="E2" s="320"/>
      <c r="F2" s="320"/>
      <c r="G2" s="320"/>
      <c r="H2" s="320"/>
      <c r="I2" s="320"/>
      <c r="J2" s="320"/>
      <c r="K2" s="320"/>
      <c r="L2" s="320"/>
      <c r="M2" s="320"/>
      <c r="N2" s="320"/>
      <c r="O2" s="320"/>
      <c r="P2" s="320"/>
    </row>
    <row r="3" spans="1:16" ht="17.25" customHeight="1">
      <c r="A3" s="44"/>
      <c r="B3" s="320"/>
      <c r="C3" s="320"/>
      <c r="D3" s="320"/>
      <c r="E3" s="320"/>
      <c r="F3" s="320"/>
      <c r="G3" s="320"/>
      <c r="H3" s="320"/>
      <c r="I3" s="320"/>
      <c r="J3" s="320"/>
      <c r="K3" s="320"/>
      <c r="L3" s="320"/>
      <c r="M3" s="320"/>
      <c r="N3" s="320"/>
      <c r="O3" s="320"/>
      <c r="P3" s="320"/>
    </row>
    <row r="4" spans="1:16" ht="14.25" customHeight="1">
      <c r="A4" s="10"/>
      <c r="B4" s="116" t="s">
        <v>17</v>
      </c>
      <c r="C4" s="330" t="s">
        <v>68</v>
      </c>
      <c r="D4" s="330"/>
      <c r="E4" s="47"/>
      <c r="F4" s="47"/>
      <c r="G4" s="47"/>
      <c r="H4" s="47"/>
      <c r="I4" s="47"/>
      <c r="J4" s="47"/>
      <c r="K4" s="47"/>
      <c r="L4" s="47"/>
      <c r="M4" s="47"/>
      <c r="N4" s="47"/>
      <c r="O4" s="283"/>
      <c r="P4" s="113"/>
    </row>
    <row r="5" spans="1:16" ht="14.25" customHeight="1">
      <c r="A5" s="11"/>
      <c r="B5" s="21"/>
      <c r="C5" s="20"/>
      <c r="D5" s="323" t="s">
        <v>16</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18"/>
      <c r="B7" s="8" t="s">
        <v>9</v>
      </c>
      <c r="C7" s="26"/>
      <c r="D7" s="27">
        <v>40</v>
      </c>
      <c r="E7" s="27">
        <v>40</v>
      </c>
      <c r="F7" s="27">
        <v>30</v>
      </c>
      <c r="G7" s="27">
        <v>38</v>
      </c>
      <c r="H7" s="27">
        <v>33</v>
      </c>
      <c r="I7" s="70">
        <v>27</v>
      </c>
      <c r="J7" s="28">
        <v>33</v>
      </c>
      <c r="K7" s="28">
        <v>24</v>
      </c>
      <c r="L7" s="28">
        <v>32</v>
      </c>
      <c r="M7" s="28">
        <v>24</v>
      </c>
      <c r="N7" s="28">
        <v>33</v>
      </c>
      <c r="O7" s="28">
        <v>31</v>
      </c>
      <c r="P7" s="28">
        <v>22</v>
      </c>
    </row>
    <row r="8" spans="1:20" ht="12.75" customHeight="1">
      <c r="A8" s="18"/>
      <c r="B8" s="6" t="s">
        <v>15</v>
      </c>
      <c r="C8" s="11"/>
      <c r="D8" s="84"/>
      <c r="E8" s="84"/>
      <c r="F8" s="84"/>
      <c r="G8" s="84">
        <v>71.28385983342088</v>
      </c>
      <c r="H8" s="84">
        <v>61.38735420503376</v>
      </c>
      <c r="I8" s="84">
        <v>50.013892747985544</v>
      </c>
      <c r="J8" s="84">
        <v>60.70975219382968</v>
      </c>
      <c r="K8" s="85">
        <v>43.98746357288172</v>
      </c>
      <c r="L8" s="85">
        <v>58.378181154793396</v>
      </c>
      <c r="M8" s="85">
        <v>43.715846994535525</v>
      </c>
      <c r="N8" s="85">
        <v>60.050223823561524</v>
      </c>
      <c r="O8" s="85">
        <v>56.51056382959331</v>
      </c>
      <c r="P8" s="85">
        <v>40.27312501144123</v>
      </c>
      <c r="Q8" s="29"/>
      <c r="R8" s="29"/>
      <c r="S8" s="29"/>
      <c r="T8" s="31"/>
    </row>
    <row r="9" spans="1:16" ht="12.75" customHeight="1">
      <c r="A9" s="11"/>
      <c r="B9" s="6" t="s">
        <v>37</v>
      </c>
      <c r="C9" s="11"/>
      <c r="D9" s="90">
        <v>1.25</v>
      </c>
      <c r="E9" s="90">
        <v>1.2</v>
      </c>
      <c r="F9" s="90">
        <v>1.2666666666666666</v>
      </c>
      <c r="G9" s="90">
        <v>1.263157894736842</v>
      </c>
      <c r="H9" s="90">
        <v>1.4545454545454546</v>
      </c>
      <c r="I9" s="90">
        <v>1.2222222222222223</v>
      </c>
      <c r="J9" s="91">
        <v>1.4242424242424243</v>
      </c>
      <c r="K9" s="91">
        <v>1.375</v>
      </c>
      <c r="L9" s="91">
        <v>1.25</v>
      </c>
      <c r="M9" s="91">
        <v>1.3333333333333333</v>
      </c>
      <c r="N9" s="91">
        <v>1.3636363636363635</v>
      </c>
      <c r="O9" s="91">
        <v>1.3870967741935485</v>
      </c>
      <c r="P9" s="91">
        <v>1.2272727272727273</v>
      </c>
    </row>
    <row r="10" spans="1:16" ht="12.75">
      <c r="A10" s="11"/>
      <c r="B10" s="6" t="s">
        <v>2</v>
      </c>
      <c r="C10" s="11"/>
      <c r="D10" s="84">
        <v>70</v>
      </c>
      <c r="E10" s="84">
        <v>45</v>
      </c>
      <c r="F10" s="84">
        <v>73.33333333333333</v>
      </c>
      <c r="G10" s="84">
        <v>65.78947368421052</v>
      </c>
      <c r="H10" s="84">
        <v>69.6969696969697</v>
      </c>
      <c r="I10" s="84">
        <v>85.18518518518519</v>
      </c>
      <c r="J10" s="85">
        <v>81.81818181818181</v>
      </c>
      <c r="K10" s="85">
        <v>70.83333333333333</v>
      </c>
      <c r="L10" s="85">
        <v>71.875</v>
      </c>
      <c r="M10" s="85">
        <v>70.83333333333333</v>
      </c>
      <c r="N10" s="85">
        <v>69.6969696969697</v>
      </c>
      <c r="O10" s="85">
        <v>77.4</v>
      </c>
      <c r="P10" s="85">
        <v>50</v>
      </c>
    </row>
    <row r="11" spans="1:16" ht="12.75" customHeight="1">
      <c r="A11" s="11"/>
      <c r="B11" s="6" t="s">
        <v>5</v>
      </c>
      <c r="C11" s="62"/>
      <c r="D11" s="84">
        <v>75</v>
      </c>
      <c r="E11" s="84">
        <v>72.5</v>
      </c>
      <c r="F11" s="84">
        <v>70</v>
      </c>
      <c r="G11" s="84">
        <v>76.3157894736842</v>
      </c>
      <c r="H11" s="84">
        <v>75.75757575757575</v>
      </c>
      <c r="I11" s="84">
        <v>81.48148148148148</v>
      </c>
      <c r="J11" s="84">
        <v>81.81818181818181</v>
      </c>
      <c r="K11" s="84">
        <v>66.66666666666667</v>
      </c>
      <c r="L11" s="84">
        <v>62.5</v>
      </c>
      <c r="M11" s="84">
        <v>83.33333333333333</v>
      </c>
      <c r="N11" s="84">
        <v>72.72727272727273</v>
      </c>
      <c r="O11" s="84">
        <v>71</v>
      </c>
      <c r="P11" s="84">
        <v>68.2</v>
      </c>
    </row>
    <row r="12" spans="1:16" ht="12.75" customHeight="1">
      <c r="A12" s="62"/>
      <c r="B12" s="7" t="s">
        <v>8</v>
      </c>
      <c r="C12" s="33"/>
      <c r="D12" s="92">
        <v>67.775</v>
      </c>
      <c r="E12" s="34">
        <v>71.9</v>
      </c>
      <c r="F12" s="34">
        <v>73.6</v>
      </c>
      <c r="G12" s="34">
        <v>70.57894736842104</v>
      </c>
      <c r="H12" s="34">
        <v>70.21212121212122</v>
      </c>
      <c r="I12" s="34">
        <v>63.85185185185185</v>
      </c>
      <c r="J12" s="34">
        <v>66.60606060606058</v>
      </c>
      <c r="K12" s="35">
        <v>70</v>
      </c>
      <c r="L12" s="35">
        <v>70.96875</v>
      </c>
      <c r="M12" s="35">
        <v>67.58333333333334</v>
      </c>
      <c r="N12" s="35">
        <v>68.12121212121214</v>
      </c>
      <c r="O12" s="35">
        <v>68.55</v>
      </c>
      <c r="P12" s="35">
        <v>67.91</v>
      </c>
    </row>
    <row r="13" spans="1:16" ht="12.75" customHeight="1">
      <c r="A13" s="11"/>
      <c r="B13" s="6" t="s">
        <v>1</v>
      </c>
      <c r="C13" s="11"/>
      <c r="D13" s="84">
        <v>15.55</v>
      </c>
      <c r="E13" s="84">
        <v>11.575</v>
      </c>
      <c r="F13" s="84">
        <v>10.066666666666666</v>
      </c>
      <c r="G13" s="84">
        <v>10.552631578947366</v>
      </c>
      <c r="H13" s="84">
        <v>10.787878787878785</v>
      </c>
      <c r="I13" s="84">
        <v>8.074074074074074</v>
      </c>
      <c r="J13" s="85">
        <v>11</v>
      </c>
      <c r="K13" s="85">
        <v>8.75</v>
      </c>
      <c r="L13" s="85">
        <v>9.375</v>
      </c>
      <c r="M13" s="85">
        <v>7.958333333333333</v>
      </c>
      <c r="N13" s="85">
        <v>7.06</v>
      </c>
      <c r="O13" s="85">
        <v>7.48</v>
      </c>
      <c r="P13" s="85">
        <v>11.05</v>
      </c>
    </row>
    <row r="14" spans="1:16" ht="12.75" customHeight="1">
      <c r="A14" s="11"/>
      <c r="B14" s="6" t="s">
        <v>3</v>
      </c>
      <c r="C14" s="11"/>
      <c r="D14" s="34">
        <v>25</v>
      </c>
      <c r="E14" s="34">
        <v>20</v>
      </c>
      <c r="F14" s="34">
        <v>10</v>
      </c>
      <c r="G14" s="34">
        <v>7.894736842105263</v>
      </c>
      <c r="H14" s="34">
        <v>21.21212121212121</v>
      </c>
      <c r="I14" s="34">
        <v>7.407407407407407</v>
      </c>
      <c r="J14" s="35">
        <v>12.121212121212121</v>
      </c>
      <c r="K14" s="35">
        <v>25</v>
      </c>
      <c r="L14" s="35">
        <v>21.875</v>
      </c>
      <c r="M14" s="35">
        <v>12.5</v>
      </c>
      <c r="N14" s="35">
        <v>18.181818181818183</v>
      </c>
      <c r="O14" s="35">
        <v>16.1</v>
      </c>
      <c r="P14" s="35">
        <v>18.2</v>
      </c>
    </row>
    <row r="15" spans="1:16" ht="12.75" customHeight="1">
      <c r="A15" s="11"/>
      <c r="B15" s="8" t="s">
        <v>39</v>
      </c>
      <c r="C15" s="36"/>
      <c r="D15" s="93">
        <v>40</v>
      </c>
      <c r="E15" s="93">
        <v>40</v>
      </c>
      <c r="F15" s="93">
        <v>36.666666666666664</v>
      </c>
      <c r="G15" s="93">
        <v>50</v>
      </c>
      <c r="H15" s="93">
        <v>54.54545454545455</v>
      </c>
      <c r="I15" s="93">
        <v>55.55555555555556</v>
      </c>
      <c r="J15" s="93">
        <v>72.72727272727273</v>
      </c>
      <c r="K15" s="93">
        <v>58.333333333333336</v>
      </c>
      <c r="L15" s="93">
        <v>71.875</v>
      </c>
      <c r="M15" s="93">
        <v>79.16666666666667</v>
      </c>
      <c r="N15" s="93">
        <v>69.6969696969697</v>
      </c>
      <c r="O15" s="93">
        <v>71</v>
      </c>
      <c r="P15" s="93">
        <v>81.8</v>
      </c>
    </row>
    <row r="16" spans="1:16" ht="12.75" customHeight="1">
      <c r="A16" s="11"/>
      <c r="B16" s="6" t="s">
        <v>40</v>
      </c>
      <c r="C16" s="11"/>
      <c r="D16" s="84">
        <v>87.5</v>
      </c>
      <c r="E16" s="84">
        <v>85</v>
      </c>
      <c r="F16" s="84">
        <v>83.33333333333333</v>
      </c>
      <c r="G16" s="84">
        <v>84.21052631578948</v>
      </c>
      <c r="H16" s="84">
        <v>87.87878787878788</v>
      </c>
      <c r="I16" s="84">
        <v>88.88888888888889</v>
      </c>
      <c r="J16" s="85">
        <v>78.78787878787878</v>
      </c>
      <c r="K16" s="85">
        <v>79.16666666666667</v>
      </c>
      <c r="L16" s="85">
        <v>90.625</v>
      </c>
      <c r="M16" s="85">
        <v>83.33333333333333</v>
      </c>
      <c r="N16" s="85">
        <v>84.84848484848484</v>
      </c>
      <c r="O16" s="85">
        <v>87.1</v>
      </c>
      <c r="P16" s="85">
        <v>95.5</v>
      </c>
    </row>
    <row r="17" spans="1:16" ht="12.75" customHeight="1">
      <c r="A17" s="11"/>
      <c r="B17" s="6" t="s">
        <v>7</v>
      </c>
      <c r="C17" s="11"/>
      <c r="D17" s="29">
        <v>0</v>
      </c>
      <c r="E17" s="29">
        <v>0</v>
      </c>
      <c r="F17" s="29">
        <v>0</v>
      </c>
      <c r="G17" s="29">
        <v>0</v>
      </c>
      <c r="H17" s="29">
        <v>0</v>
      </c>
      <c r="I17" s="29">
        <v>0</v>
      </c>
      <c r="J17" s="30">
        <v>0</v>
      </c>
      <c r="K17" s="30">
        <v>0</v>
      </c>
      <c r="L17" s="30">
        <v>0</v>
      </c>
      <c r="M17" s="30">
        <v>0</v>
      </c>
      <c r="N17" s="30">
        <v>0</v>
      </c>
      <c r="O17" s="30">
        <v>0</v>
      </c>
      <c r="P17" s="30">
        <v>0</v>
      </c>
    </row>
    <row r="18" spans="1:16" ht="12.75" customHeight="1">
      <c r="A18" s="11"/>
      <c r="B18" s="6" t="s">
        <v>41</v>
      </c>
      <c r="C18" s="11"/>
      <c r="D18" s="29">
        <v>0</v>
      </c>
      <c r="E18" s="29">
        <v>0</v>
      </c>
      <c r="F18" s="29">
        <v>0</v>
      </c>
      <c r="G18" s="29">
        <v>0</v>
      </c>
      <c r="H18" s="30">
        <v>9.090909090909092</v>
      </c>
      <c r="I18" s="30">
        <v>0</v>
      </c>
      <c r="J18" s="30">
        <v>0</v>
      </c>
      <c r="K18" s="30">
        <v>0</v>
      </c>
      <c r="L18" s="30">
        <v>3.125</v>
      </c>
      <c r="M18" s="29">
        <v>0</v>
      </c>
      <c r="N18" s="29">
        <v>0</v>
      </c>
      <c r="O18" s="29">
        <v>0</v>
      </c>
      <c r="P18" s="29">
        <v>0</v>
      </c>
    </row>
    <row r="19" spans="1:16" ht="12.75" customHeight="1">
      <c r="A19" s="11"/>
      <c r="B19" s="7" t="s">
        <v>42</v>
      </c>
      <c r="C19" s="33"/>
      <c r="D19" s="34">
        <v>42.5</v>
      </c>
      <c r="E19" s="34">
        <v>50</v>
      </c>
      <c r="F19" s="34">
        <v>50</v>
      </c>
      <c r="G19" s="34">
        <v>44.73684210526316</v>
      </c>
      <c r="H19" s="34">
        <v>66.66666666666667</v>
      </c>
      <c r="I19" s="34">
        <v>59.25925925925926</v>
      </c>
      <c r="J19" s="35">
        <v>54.54545454545455</v>
      </c>
      <c r="K19" s="35">
        <v>75</v>
      </c>
      <c r="L19" s="35">
        <v>62.5</v>
      </c>
      <c r="M19" s="35">
        <v>54.166666666666664</v>
      </c>
      <c r="N19" s="35">
        <v>39.39393939393939</v>
      </c>
      <c r="O19" s="35">
        <v>41.9</v>
      </c>
      <c r="P19" s="35">
        <v>63.6</v>
      </c>
    </row>
    <row r="20" spans="1:16" ht="12.75" customHeight="1">
      <c r="A20" s="11"/>
      <c r="B20" s="8" t="s">
        <v>4</v>
      </c>
      <c r="C20" s="11"/>
      <c r="D20" s="29">
        <v>20</v>
      </c>
      <c r="E20" s="29">
        <v>17.5</v>
      </c>
      <c r="F20" s="29">
        <v>3.3333333333333335</v>
      </c>
      <c r="G20" s="29">
        <v>5.2631578947368425</v>
      </c>
      <c r="H20" s="29">
        <v>9.090909090909092</v>
      </c>
      <c r="I20" s="29">
        <v>3.7037037037037037</v>
      </c>
      <c r="J20" s="30">
        <v>9.090909090909092</v>
      </c>
      <c r="K20" s="30">
        <v>4.166666666666667</v>
      </c>
      <c r="L20" s="30">
        <v>6.25</v>
      </c>
      <c r="M20" s="29">
        <v>0</v>
      </c>
      <c r="N20" s="29">
        <v>12.121212121212121</v>
      </c>
      <c r="O20" s="29">
        <v>9.7</v>
      </c>
      <c r="P20" s="29">
        <v>13.6</v>
      </c>
    </row>
    <row r="21" spans="1:16" ht="12.75" customHeight="1">
      <c r="A21" s="11"/>
      <c r="B21" s="14" t="s">
        <v>43</v>
      </c>
      <c r="C21" s="11"/>
      <c r="D21" s="29">
        <v>30</v>
      </c>
      <c r="E21" s="29">
        <v>22.5</v>
      </c>
      <c r="F21" s="29">
        <v>26.666666666666668</v>
      </c>
      <c r="G21" s="29">
        <v>34.21052631578947</v>
      </c>
      <c r="H21" s="29">
        <v>48.484848484848484</v>
      </c>
      <c r="I21" s="29">
        <v>44.44444444444444</v>
      </c>
      <c r="J21" s="30">
        <v>66.66666666666667</v>
      </c>
      <c r="K21" s="30">
        <v>54.166666666666664</v>
      </c>
      <c r="L21" s="30">
        <v>59.375</v>
      </c>
      <c r="M21" s="29">
        <v>66.66666666666667</v>
      </c>
      <c r="N21" s="29">
        <v>66.66666666666667</v>
      </c>
      <c r="O21" s="29">
        <v>64.5</v>
      </c>
      <c r="P21" s="29">
        <v>72.7</v>
      </c>
    </row>
    <row r="22" spans="1:16" ht="12.75" customHeight="1">
      <c r="A22" s="11"/>
      <c r="B22" s="15" t="s">
        <v>65</v>
      </c>
      <c r="C22" s="33"/>
      <c r="D22" s="34">
        <v>47.5</v>
      </c>
      <c r="E22" s="34">
        <v>40</v>
      </c>
      <c r="F22" s="34">
        <v>26.666666666666668</v>
      </c>
      <c r="G22" s="34">
        <v>36.8421052631579</v>
      </c>
      <c r="H22" s="34">
        <v>57.57575757575758</v>
      </c>
      <c r="I22" s="34">
        <v>48.148148148148145</v>
      </c>
      <c r="J22" s="35">
        <v>66.66666666666667</v>
      </c>
      <c r="K22" s="35">
        <v>58.333333333333336</v>
      </c>
      <c r="L22" s="35">
        <v>59.375</v>
      </c>
      <c r="M22" s="34">
        <v>66.66666666666667</v>
      </c>
      <c r="N22" s="34">
        <v>66.66666666666667</v>
      </c>
      <c r="O22" s="34">
        <v>67.7</v>
      </c>
      <c r="P22" s="34">
        <v>72.7</v>
      </c>
    </row>
    <row r="23" spans="1:16" ht="12.75" customHeight="1">
      <c r="A23" s="11"/>
      <c r="B23" s="16" t="s">
        <v>44</v>
      </c>
      <c r="C23" s="11"/>
      <c r="D23" s="29">
        <v>30</v>
      </c>
      <c r="E23" s="29">
        <v>22.5</v>
      </c>
      <c r="F23" s="29">
        <v>26.666666666666668</v>
      </c>
      <c r="G23" s="29">
        <v>34.21052631578947</v>
      </c>
      <c r="H23" s="29">
        <v>48.484848484848484</v>
      </c>
      <c r="I23" s="29">
        <v>44.44444444444444</v>
      </c>
      <c r="J23" s="30">
        <v>63.63636363636363</v>
      </c>
      <c r="K23" s="30">
        <v>54.166666666666664</v>
      </c>
      <c r="L23" s="30">
        <v>53.125</v>
      </c>
      <c r="M23" s="29">
        <v>66.66666666666667</v>
      </c>
      <c r="N23" s="29">
        <v>66.66666666666667</v>
      </c>
      <c r="O23" s="29">
        <v>64.5</v>
      </c>
      <c r="P23" s="29">
        <v>68.2</v>
      </c>
    </row>
    <row r="24" spans="1:16" ht="12.75" customHeight="1">
      <c r="A24" s="11"/>
      <c r="B24" s="6" t="s">
        <v>158</v>
      </c>
      <c r="C24" s="11"/>
      <c r="D24" s="29">
        <v>100</v>
      </c>
      <c r="E24" s="29">
        <v>100</v>
      </c>
      <c r="F24" s="29">
        <v>100</v>
      </c>
      <c r="G24" s="29">
        <v>100</v>
      </c>
      <c r="H24" s="29">
        <v>93.75</v>
      </c>
      <c r="I24" s="29">
        <v>83.33333333333334</v>
      </c>
      <c r="J24" s="30">
        <v>80.95238095238096</v>
      </c>
      <c r="K24" s="30">
        <v>76.92307692307692</v>
      </c>
      <c r="L24" s="30">
        <v>88.23529411764706</v>
      </c>
      <c r="M24" s="29">
        <v>56.25</v>
      </c>
      <c r="N24" s="29">
        <v>59.09090909090908</v>
      </c>
      <c r="O24" s="29">
        <v>50</v>
      </c>
      <c r="P24" s="29">
        <v>53.333333333333336</v>
      </c>
    </row>
    <row r="25" spans="1:16" ht="12.75" customHeight="1">
      <c r="A25" s="11"/>
      <c r="B25" s="7" t="s">
        <v>159</v>
      </c>
      <c r="C25" s="33"/>
      <c r="D25" s="34">
        <v>0</v>
      </c>
      <c r="E25" s="34">
        <v>0</v>
      </c>
      <c r="F25" s="34">
        <v>0</v>
      </c>
      <c r="G25" s="34">
        <v>0</v>
      </c>
      <c r="H25" s="34">
        <v>6.25</v>
      </c>
      <c r="I25" s="34">
        <v>58.333333333333336</v>
      </c>
      <c r="J25" s="35">
        <v>28.571428571428573</v>
      </c>
      <c r="K25" s="35">
        <v>23.076923076923077</v>
      </c>
      <c r="L25" s="35">
        <v>35.294117647058826</v>
      </c>
      <c r="M25" s="34">
        <v>56.25</v>
      </c>
      <c r="N25" s="34">
        <v>68.18181818181817</v>
      </c>
      <c r="O25" s="34">
        <v>60</v>
      </c>
      <c r="P25" s="34">
        <v>66.66666666666667</v>
      </c>
    </row>
    <row r="26" spans="1:16" ht="12.75" customHeight="1">
      <c r="A26" s="11"/>
      <c r="B26" s="6" t="s">
        <v>47</v>
      </c>
      <c r="C26" s="11"/>
      <c r="D26" s="29">
        <v>5</v>
      </c>
      <c r="E26" s="29">
        <v>7.5</v>
      </c>
      <c r="F26" s="29">
        <v>3.3333333333333335</v>
      </c>
      <c r="G26" s="29">
        <v>0</v>
      </c>
      <c r="H26" s="29">
        <v>0</v>
      </c>
      <c r="I26" s="29">
        <v>0</v>
      </c>
      <c r="J26" s="30">
        <v>0</v>
      </c>
      <c r="K26" s="30">
        <v>0</v>
      </c>
      <c r="L26" s="30">
        <v>6.25</v>
      </c>
      <c r="M26" s="29">
        <v>0</v>
      </c>
      <c r="N26" s="29">
        <v>0</v>
      </c>
      <c r="O26" s="29">
        <v>0</v>
      </c>
      <c r="P26" s="29">
        <v>0</v>
      </c>
    </row>
    <row r="27" spans="1:16" ht="12.75" customHeight="1">
      <c r="A27" s="11"/>
      <c r="B27" s="64" t="s">
        <v>45</v>
      </c>
      <c r="C27" s="65"/>
      <c r="D27" s="66">
        <v>50</v>
      </c>
      <c r="E27" s="66">
        <v>45</v>
      </c>
      <c r="F27" s="66">
        <v>30</v>
      </c>
      <c r="G27" s="66">
        <v>36.8421052631579</v>
      </c>
      <c r="H27" s="66">
        <v>57.57575757575758</v>
      </c>
      <c r="I27" s="73">
        <v>48.148148148148145</v>
      </c>
      <c r="J27" s="73">
        <v>66.66666666666667</v>
      </c>
      <c r="K27" s="73">
        <v>58.333333333333336</v>
      </c>
      <c r="L27" s="73">
        <v>65.625</v>
      </c>
      <c r="M27" s="66">
        <v>66.66666666666667</v>
      </c>
      <c r="N27" s="66">
        <v>66.66666666666667</v>
      </c>
      <c r="O27" s="66">
        <v>67.7</v>
      </c>
      <c r="P27" s="66">
        <v>72.7</v>
      </c>
    </row>
    <row r="28" spans="1:16" ht="12.75" customHeight="1">
      <c r="A28" s="11"/>
      <c r="B28" s="15" t="s">
        <v>48</v>
      </c>
      <c r="C28" s="11"/>
      <c r="D28" s="29">
        <v>2.5</v>
      </c>
      <c r="E28" s="29">
        <v>0</v>
      </c>
      <c r="F28" s="29">
        <v>10</v>
      </c>
      <c r="G28" s="29">
        <v>0</v>
      </c>
      <c r="H28" s="29">
        <v>9.090909090909092</v>
      </c>
      <c r="I28" s="29">
        <v>0</v>
      </c>
      <c r="J28" s="38">
        <v>6.0606060606060606</v>
      </c>
      <c r="K28" s="30">
        <v>4.166666666666667</v>
      </c>
      <c r="L28" s="30">
        <v>0</v>
      </c>
      <c r="M28" s="29">
        <v>4.166666666666667</v>
      </c>
      <c r="N28" s="29">
        <v>3.0303030303030303</v>
      </c>
      <c r="O28" s="29">
        <v>3.2</v>
      </c>
      <c r="P28" s="29">
        <v>4.5</v>
      </c>
    </row>
    <row r="29" spans="1:16" ht="12.75" customHeight="1">
      <c r="A29" s="11"/>
      <c r="B29" s="17" t="s">
        <v>46</v>
      </c>
      <c r="C29" s="33"/>
      <c r="D29" s="34">
        <v>20</v>
      </c>
      <c r="E29" s="34">
        <v>15</v>
      </c>
      <c r="F29" s="34">
        <v>6.666666666666667</v>
      </c>
      <c r="G29" s="34">
        <v>2.6315789473684212</v>
      </c>
      <c r="H29" s="34">
        <v>15.151515151515152</v>
      </c>
      <c r="I29" s="34">
        <v>3.7037037037037037</v>
      </c>
      <c r="J29" s="35">
        <v>15.151515151515152</v>
      </c>
      <c r="K29" s="35">
        <v>4.166666666666667</v>
      </c>
      <c r="L29" s="35">
        <v>6.25</v>
      </c>
      <c r="M29" s="34">
        <v>8.333333333333334</v>
      </c>
      <c r="N29" s="34">
        <v>12.121212121212121</v>
      </c>
      <c r="O29" s="34">
        <v>12.9</v>
      </c>
      <c r="P29" s="34">
        <v>9.1</v>
      </c>
    </row>
    <row r="30" spans="1:16" ht="12.75" customHeight="1">
      <c r="A30" s="11"/>
      <c r="B30" s="6" t="s">
        <v>152</v>
      </c>
      <c r="C30" s="11"/>
      <c r="D30" s="29">
        <v>16.666666666666668</v>
      </c>
      <c r="E30" s="29">
        <v>6.25</v>
      </c>
      <c r="F30" s="29">
        <v>3.7037037037037037</v>
      </c>
      <c r="G30" s="29">
        <v>8.571428571428571</v>
      </c>
      <c r="H30" s="29">
        <v>7.6923076923076925</v>
      </c>
      <c r="I30" s="29">
        <v>0</v>
      </c>
      <c r="J30" s="30">
        <v>3.4482758620689653</v>
      </c>
      <c r="K30" s="29">
        <v>0</v>
      </c>
      <c r="L30" s="30">
        <v>8</v>
      </c>
      <c r="M30" s="30">
        <v>4.761904761904762</v>
      </c>
      <c r="N30" s="29">
        <v>0</v>
      </c>
      <c r="O30" s="29">
        <v>3.8</v>
      </c>
      <c r="P30" s="29">
        <v>0</v>
      </c>
    </row>
    <row r="31" spans="1:16" ht="13.5">
      <c r="A31" s="11"/>
      <c r="B31" s="7" t="s">
        <v>153</v>
      </c>
      <c r="C31" s="33"/>
      <c r="D31" s="34">
        <v>0</v>
      </c>
      <c r="E31" s="34">
        <v>0</v>
      </c>
      <c r="F31" s="34">
        <v>3.7037037037037037</v>
      </c>
      <c r="G31" s="34">
        <v>2.857142857142857</v>
      </c>
      <c r="H31" s="34">
        <v>7.6923076923076925</v>
      </c>
      <c r="I31" s="34">
        <v>0</v>
      </c>
      <c r="J31" s="35">
        <v>3.4482758620689653</v>
      </c>
      <c r="K31" s="34">
        <v>0</v>
      </c>
      <c r="L31" s="35">
        <v>4</v>
      </c>
      <c r="M31" s="34">
        <v>0</v>
      </c>
      <c r="N31" s="34">
        <v>0</v>
      </c>
      <c r="O31" s="34">
        <v>3.8461538461538463</v>
      </c>
      <c r="P31" s="34">
        <v>0</v>
      </c>
    </row>
    <row r="32" spans="1:16" ht="13.5">
      <c r="A32" s="11"/>
      <c r="B32" s="201" t="s">
        <v>150</v>
      </c>
      <c r="C32" s="279"/>
      <c r="D32" s="137">
        <v>32.5</v>
      </c>
      <c r="E32" s="137">
        <v>30</v>
      </c>
      <c r="F32" s="137">
        <v>26.666666666666668</v>
      </c>
      <c r="G32" s="137">
        <v>42.10526315789474</v>
      </c>
      <c r="H32" s="137">
        <v>51.515151515151516</v>
      </c>
      <c r="I32" s="137">
        <v>51.851851851851855</v>
      </c>
      <c r="J32" s="138">
        <v>84.84848484848484</v>
      </c>
      <c r="K32" s="138">
        <v>62.5</v>
      </c>
      <c r="L32" s="138">
        <v>71.875</v>
      </c>
      <c r="M32" s="137">
        <v>66.66666666666667</v>
      </c>
      <c r="N32" s="137">
        <v>66.66666666666667</v>
      </c>
      <c r="O32" s="137">
        <v>58.1</v>
      </c>
      <c r="P32" s="137">
        <v>63.6</v>
      </c>
    </row>
    <row r="33" spans="1:16" ht="12.75" customHeight="1">
      <c r="A33" s="44"/>
      <c r="B33" s="321" t="s">
        <v>154</v>
      </c>
      <c r="C33" s="321"/>
      <c r="D33" s="321"/>
      <c r="E33" s="321"/>
      <c r="F33" s="321"/>
      <c r="G33" s="321"/>
      <c r="H33" s="321"/>
      <c r="I33" s="321"/>
      <c r="J33" s="321"/>
      <c r="K33" s="321"/>
      <c r="L33" s="321"/>
      <c r="M33" s="321"/>
      <c r="N33" s="321"/>
      <c r="O33" s="321"/>
      <c r="P33" s="321"/>
    </row>
    <row r="34" spans="1:16" ht="12.75">
      <c r="A34" s="44"/>
      <c r="B34" s="322"/>
      <c r="C34" s="322"/>
      <c r="D34" s="322"/>
      <c r="E34" s="322"/>
      <c r="F34" s="322"/>
      <c r="G34" s="322"/>
      <c r="H34" s="322"/>
      <c r="I34" s="322"/>
      <c r="J34" s="322"/>
      <c r="K34" s="322"/>
      <c r="L34" s="322"/>
      <c r="M34" s="322"/>
      <c r="N34" s="322"/>
      <c r="O34" s="322"/>
      <c r="P34" s="322"/>
    </row>
    <row r="35" spans="2:16" ht="12.75">
      <c r="B35" s="322"/>
      <c r="C35" s="322"/>
      <c r="D35" s="322"/>
      <c r="E35" s="322"/>
      <c r="F35" s="322"/>
      <c r="G35" s="322"/>
      <c r="H35" s="322"/>
      <c r="I35" s="322"/>
      <c r="J35" s="322"/>
      <c r="K35" s="322"/>
      <c r="L35" s="322"/>
      <c r="M35" s="322"/>
      <c r="N35" s="322"/>
      <c r="O35" s="322"/>
      <c r="P35" s="322"/>
    </row>
    <row r="36" spans="15:16" ht="12.75">
      <c r="O36" s="295"/>
      <c r="P36" s="295"/>
    </row>
    <row r="44" spans="3:13" ht="12.75">
      <c r="C44" s="81"/>
      <c r="D44" s="81"/>
      <c r="E44" s="81"/>
      <c r="F44" s="81"/>
      <c r="G44" s="81"/>
      <c r="H44" s="81"/>
      <c r="I44" s="81"/>
      <c r="J44" s="81"/>
      <c r="K44" s="81"/>
      <c r="L44" s="81"/>
      <c r="M44" s="81"/>
    </row>
    <row r="45" spans="10:11" ht="12.75">
      <c r="J45" s="81"/>
      <c r="K45" s="81"/>
    </row>
    <row r="46" spans="10:11" ht="12.75">
      <c r="J46" s="81"/>
      <c r="K46" s="81"/>
    </row>
    <row r="47" spans="10:11" ht="12.75">
      <c r="J47" s="81"/>
      <c r="K47" s="81"/>
    </row>
    <row r="48" spans="10:11" ht="12.75">
      <c r="J48" s="81"/>
      <c r="K48" s="81"/>
    </row>
    <row r="49" spans="10:11" ht="12.75">
      <c r="J49" s="81"/>
      <c r="K49" s="81"/>
    </row>
    <row r="50" spans="2:9" ht="12.75">
      <c r="B50" s="81"/>
      <c r="C50" s="81"/>
      <c r="D50" s="81"/>
      <c r="E50" s="81"/>
      <c r="H50" s="81"/>
      <c r="I50" s="81"/>
    </row>
    <row r="51" ht="12.75">
      <c r="I51" s="81"/>
    </row>
    <row r="52" spans="8:9" ht="12.75">
      <c r="H52" s="81"/>
      <c r="I52" s="81"/>
    </row>
    <row r="53" spans="8:13" ht="12.75">
      <c r="H53" s="81"/>
      <c r="I53" s="81"/>
      <c r="J53" s="81"/>
      <c r="K53" s="81"/>
      <c r="L53" s="81"/>
      <c r="M53" s="81"/>
    </row>
    <row r="54" spans="8:9" ht="12.75">
      <c r="H54" s="81"/>
      <c r="I54" s="81"/>
    </row>
    <row r="62" spans="10:11" ht="12.75">
      <c r="J62" s="81"/>
      <c r="K62" s="81"/>
    </row>
    <row r="77" ht="12.75">
      <c r="N77" s="278"/>
    </row>
    <row r="78" ht="12.75">
      <c r="N78" s="278"/>
    </row>
  </sheetData>
  <mergeCells count="4">
    <mergeCell ref="C4:D4"/>
    <mergeCell ref="D5:P5"/>
    <mergeCell ref="B2:P3"/>
    <mergeCell ref="B33:P3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24.xml><?xml version="1.0" encoding="utf-8"?>
<worksheet xmlns="http://schemas.openxmlformats.org/spreadsheetml/2006/main" xmlns:r="http://schemas.openxmlformats.org/officeDocument/2006/relationships">
  <dimension ref="A1:P77"/>
  <sheetViews>
    <sheetView showGridLines="0" showRowColHeaders="0" workbookViewId="0" topLeftCell="A22">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s="97" customFormat="1" ht="12.75">
      <c r="A1" s="10"/>
      <c r="B1" s="10"/>
      <c r="C1" s="10"/>
      <c r="D1" s="10"/>
      <c r="E1" s="10"/>
      <c r="F1" s="10"/>
      <c r="G1" s="10"/>
      <c r="H1" s="10"/>
      <c r="I1" s="10"/>
      <c r="J1" s="10"/>
      <c r="K1" s="10"/>
      <c r="L1" s="10"/>
      <c r="M1" s="10"/>
      <c r="N1" s="10"/>
      <c r="O1" s="10"/>
    </row>
    <row r="2" spans="1:16" s="78" customFormat="1" ht="12.75" customHeight="1">
      <c r="A2" s="10"/>
      <c r="B2" s="320" t="s">
        <v>206</v>
      </c>
      <c r="C2" s="320"/>
      <c r="D2" s="320"/>
      <c r="E2" s="320"/>
      <c r="F2" s="320"/>
      <c r="G2" s="320"/>
      <c r="H2" s="320"/>
      <c r="I2" s="320"/>
      <c r="J2" s="320"/>
      <c r="K2" s="320"/>
      <c r="L2" s="320"/>
      <c r="M2" s="320"/>
      <c r="N2" s="320"/>
      <c r="O2" s="320"/>
      <c r="P2" s="320"/>
    </row>
    <row r="3" spans="1:16" s="78" customFormat="1" ht="17.25" customHeight="1">
      <c r="A3" s="18"/>
      <c r="B3" s="320"/>
      <c r="C3" s="320"/>
      <c r="D3" s="320"/>
      <c r="E3" s="320"/>
      <c r="F3" s="320"/>
      <c r="G3" s="320"/>
      <c r="H3" s="320"/>
      <c r="I3" s="320"/>
      <c r="J3" s="320"/>
      <c r="K3" s="320"/>
      <c r="L3" s="320"/>
      <c r="M3" s="320"/>
      <c r="N3" s="320"/>
      <c r="O3" s="320"/>
      <c r="P3" s="320"/>
    </row>
    <row r="4" spans="1:15" ht="14.25" customHeight="1">
      <c r="A4" s="44"/>
      <c r="B4" s="116" t="s">
        <v>17</v>
      </c>
      <c r="C4" s="330" t="s">
        <v>68</v>
      </c>
      <c r="D4" s="330"/>
      <c r="E4" s="47"/>
      <c r="F4" s="47"/>
      <c r="G4" s="47"/>
      <c r="H4" s="47"/>
      <c r="I4" s="47"/>
      <c r="J4" s="47"/>
      <c r="K4" s="47"/>
      <c r="L4" s="47"/>
      <c r="M4" s="47"/>
      <c r="N4" s="47"/>
      <c r="O4" s="47"/>
    </row>
    <row r="5" spans="1:16" ht="14.25" customHeight="1">
      <c r="A5" s="44"/>
      <c r="B5" s="50"/>
      <c r="C5" s="47"/>
      <c r="D5" s="323" t="s">
        <v>201</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44"/>
      <c r="B7" s="8" t="s">
        <v>9</v>
      </c>
      <c r="C7" s="51"/>
      <c r="D7" s="87">
        <v>330</v>
      </c>
      <c r="E7" s="87">
        <v>287</v>
      </c>
      <c r="F7" s="87">
        <v>274</v>
      </c>
      <c r="G7" s="87">
        <v>244</v>
      </c>
      <c r="H7" s="87">
        <v>270</v>
      </c>
      <c r="I7" s="87">
        <v>239</v>
      </c>
      <c r="J7" s="88">
        <v>252</v>
      </c>
      <c r="K7" s="88">
        <v>193</v>
      </c>
      <c r="L7" s="88">
        <v>211</v>
      </c>
      <c r="M7" s="88">
        <v>193</v>
      </c>
      <c r="N7" s="88">
        <v>172</v>
      </c>
      <c r="O7" s="88">
        <v>198</v>
      </c>
      <c r="P7" s="88">
        <v>214</v>
      </c>
    </row>
    <row r="8" spans="1:16" ht="12.75" customHeight="1">
      <c r="A8" s="44"/>
      <c r="B8" s="6" t="s">
        <v>101</v>
      </c>
      <c r="C8" s="57"/>
      <c r="D8" s="140">
        <f>+D7/'01'!D7</f>
        <v>1.9411764705882353</v>
      </c>
      <c r="E8" s="140">
        <f>+E7/'01'!E7</f>
        <v>2.0211267605633805</v>
      </c>
      <c r="F8" s="140">
        <f>+F7/'01'!F7</f>
        <v>1.8513513513513513</v>
      </c>
      <c r="G8" s="140">
        <f>+G7/'01'!G7</f>
        <v>1.7428571428571429</v>
      </c>
      <c r="H8" s="140">
        <f>+H7/'01'!H7</f>
        <v>1.5083798882681565</v>
      </c>
      <c r="I8" s="140">
        <f>+I7/'01'!I7</f>
        <v>1.5320512820512822</v>
      </c>
      <c r="J8" s="140">
        <f>+J7/'01'!J7</f>
        <v>1.5</v>
      </c>
      <c r="K8" s="140">
        <f>+K7/'01'!K7</f>
        <v>1.496124031007752</v>
      </c>
      <c r="L8" s="140">
        <f>+L7/'01'!L7</f>
        <v>1.4161073825503356</v>
      </c>
      <c r="M8" s="140">
        <f>+M7/'01'!M7</f>
        <v>1.496124031007752</v>
      </c>
      <c r="N8" s="140">
        <f>+N7/'01'!N7</f>
        <v>1.638095238095238</v>
      </c>
      <c r="O8" s="140">
        <f>+O7/'01'!O7</f>
        <v>1.356164383561644</v>
      </c>
      <c r="P8" s="140">
        <f>+P7/'01'!P7</f>
        <v>1.3806451612903226</v>
      </c>
    </row>
    <row r="9" spans="1:16" ht="12.75" customHeight="1">
      <c r="A9" s="44"/>
      <c r="B9" s="6" t="s">
        <v>37</v>
      </c>
      <c r="C9" s="44"/>
      <c r="D9" s="129">
        <v>1.1424242424242423</v>
      </c>
      <c r="E9" s="129">
        <v>1.181184668989547</v>
      </c>
      <c r="F9" s="129">
        <v>1.1788321167883211</v>
      </c>
      <c r="G9" s="129">
        <v>1.1434426229508197</v>
      </c>
      <c r="H9" s="130">
        <v>1.0703703703703704</v>
      </c>
      <c r="I9" s="129">
        <v>1.0920502092050208</v>
      </c>
      <c r="J9" s="131">
        <v>1.0595238095238095</v>
      </c>
      <c r="K9" s="131">
        <v>1.0880829015544042</v>
      </c>
      <c r="L9" s="131">
        <v>1.0568720379146919</v>
      </c>
      <c r="M9" s="131">
        <v>1.0880829015544042</v>
      </c>
      <c r="N9" s="131">
        <v>1.0930232558139534</v>
      </c>
      <c r="O9" s="131">
        <v>1.0353535353535352</v>
      </c>
      <c r="P9" s="131">
        <v>1.060747663551402</v>
      </c>
    </row>
    <row r="10" spans="1:16" ht="12.75">
      <c r="A10" s="44"/>
      <c r="B10" s="6" t="s">
        <v>2</v>
      </c>
      <c r="C10" s="44"/>
      <c r="D10" s="132">
        <v>70.9090909090909</v>
      </c>
      <c r="E10" s="132">
        <v>72.82229965156795</v>
      </c>
      <c r="F10" s="132">
        <v>66.05839416058394</v>
      </c>
      <c r="G10" s="132">
        <v>75.40983606557377</v>
      </c>
      <c r="H10" s="132">
        <v>76.66666666666667</v>
      </c>
      <c r="I10" s="132">
        <v>67.36401673640168</v>
      </c>
      <c r="J10" s="133">
        <v>71.03174603174604</v>
      </c>
      <c r="K10" s="133">
        <v>73.57512953367876</v>
      </c>
      <c r="L10" s="133">
        <v>71.09004739336493</v>
      </c>
      <c r="M10" s="133">
        <v>77.20207253886011</v>
      </c>
      <c r="N10" s="133">
        <v>79.06976744186046</v>
      </c>
      <c r="O10" s="133">
        <v>73.2</v>
      </c>
      <c r="P10" s="133">
        <v>71.5</v>
      </c>
    </row>
    <row r="11" spans="1:16" ht="12.75" customHeight="1">
      <c r="A11" s="44"/>
      <c r="B11" s="6" t="s">
        <v>5</v>
      </c>
      <c r="C11" s="44"/>
      <c r="D11" s="132">
        <v>87.27272727272727</v>
      </c>
      <c r="E11" s="132">
        <v>85.36585365853658</v>
      </c>
      <c r="F11" s="132">
        <v>83.94160583941606</v>
      </c>
      <c r="G11" s="132">
        <v>85.65573770491804</v>
      </c>
      <c r="H11" s="132">
        <v>89.62962962962963</v>
      </c>
      <c r="I11" s="132">
        <v>82.00836820083683</v>
      </c>
      <c r="J11" s="132">
        <v>83.33333333333333</v>
      </c>
      <c r="K11" s="132">
        <v>82.38341968911917</v>
      </c>
      <c r="L11" s="132">
        <v>79.14691943127963</v>
      </c>
      <c r="M11" s="132">
        <v>78.23834196891191</v>
      </c>
      <c r="N11" s="132">
        <v>76.74418604651163</v>
      </c>
      <c r="O11" s="132">
        <v>74.2</v>
      </c>
      <c r="P11" s="132">
        <v>79.4</v>
      </c>
    </row>
    <row r="12" spans="1:16" ht="12.75" customHeight="1">
      <c r="A12" s="44"/>
      <c r="B12" s="7" t="s">
        <v>8</v>
      </c>
      <c r="C12" s="54"/>
      <c r="D12" s="134">
        <v>65.39696969696969</v>
      </c>
      <c r="E12" s="134">
        <v>65.52613240418121</v>
      </c>
      <c r="F12" s="134">
        <v>67.27372262773724</v>
      </c>
      <c r="G12" s="134">
        <v>65.04918032786888</v>
      </c>
      <c r="H12" s="134">
        <v>66.02592592592588</v>
      </c>
      <c r="I12" s="134">
        <v>65.86192468619251</v>
      </c>
      <c r="J12" s="135">
        <v>64.6587301587302</v>
      </c>
      <c r="K12" s="135">
        <v>65.74611398963728</v>
      </c>
      <c r="L12" s="135">
        <v>66.08530805687201</v>
      </c>
      <c r="M12" s="135">
        <v>67.29533678756478</v>
      </c>
      <c r="N12" s="135">
        <v>67.15</v>
      </c>
      <c r="O12" s="135">
        <v>67.34</v>
      </c>
      <c r="P12" s="135">
        <v>66.1</v>
      </c>
    </row>
    <row r="13" spans="1:16" ht="12.75" customHeight="1">
      <c r="A13" s="44"/>
      <c r="B13" s="6" t="s">
        <v>1</v>
      </c>
      <c r="C13" s="44"/>
      <c r="D13" s="132">
        <v>11.396969696969707</v>
      </c>
      <c r="E13" s="132">
        <v>11.937282229965163</v>
      </c>
      <c r="F13" s="132">
        <v>13.55474452554744</v>
      </c>
      <c r="G13" s="132">
        <v>11.676229508196721</v>
      </c>
      <c r="H13" s="132">
        <v>11.081481481481473</v>
      </c>
      <c r="I13" s="132">
        <v>11.205020920502092</v>
      </c>
      <c r="J13" s="133">
        <v>10.238095238095232</v>
      </c>
      <c r="K13" s="133">
        <v>10.383419689119176</v>
      </c>
      <c r="L13" s="133">
        <v>8.876777251184837</v>
      </c>
      <c r="M13" s="133">
        <v>9.476683937823836</v>
      </c>
      <c r="N13" s="133">
        <v>9.31</v>
      </c>
      <c r="O13" s="133">
        <v>7.58</v>
      </c>
      <c r="P13" s="133">
        <v>6.81</v>
      </c>
    </row>
    <row r="14" spans="1:16" ht="12.75" customHeight="1">
      <c r="A14" s="44"/>
      <c r="B14" s="6" t="s">
        <v>3</v>
      </c>
      <c r="C14" s="44"/>
      <c r="D14" s="134">
        <v>11.212121212121213</v>
      </c>
      <c r="E14" s="134">
        <v>11.846689895470384</v>
      </c>
      <c r="F14" s="134">
        <v>13.503649635036496</v>
      </c>
      <c r="G14" s="134">
        <v>14.344262295081966</v>
      </c>
      <c r="H14" s="134">
        <v>11.481481481481481</v>
      </c>
      <c r="I14" s="134">
        <v>9.623430962343097</v>
      </c>
      <c r="J14" s="135">
        <v>8.333333333333334</v>
      </c>
      <c r="K14" s="135">
        <v>9.32642487046632</v>
      </c>
      <c r="L14" s="135">
        <v>12.796208530805687</v>
      </c>
      <c r="M14" s="135">
        <v>12.435233160621761</v>
      </c>
      <c r="N14" s="135">
        <v>13.953488372093023</v>
      </c>
      <c r="O14" s="135">
        <v>12.6</v>
      </c>
      <c r="P14" s="135">
        <v>10.3</v>
      </c>
    </row>
    <row r="15" spans="1:16" ht="12.75" customHeight="1">
      <c r="A15" s="11"/>
      <c r="B15" s="8" t="s">
        <v>39</v>
      </c>
      <c r="C15" s="36"/>
      <c r="D15" s="93">
        <v>67.27272727272727</v>
      </c>
      <c r="E15" s="93">
        <v>71.0801393728223</v>
      </c>
      <c r="F15" s="93">
        <v>70.8029197080292</v>
      </c>
      <c r="G15" s="93">
        <v>76.22950819672131</v>
      </c>
      <c r="H15" s="93">
        <v>81.11111111111111</v>
      </c>
      <c r="I15" s="93">
        <v>81.17154811715481</v>
      </c>
      <c r="J15" s="93">
        <v>79.76190476190476</v>
      </c>
      <c r="K15" s="93">
        <v>81.86528497409327</v>
      </c>
      <c r="L15" s="93">
        <v>90.99526066350711</v>
      </c>
      <c r="M15" s="93">
        <v>86.52849740932642</v>
      </c>
      <c r="N15" s="93">
        <v>81.97674418604652</v>
      </c>
      <c r="O15" s="93">
        <v>84.8</v>
      </c>
      <c r="P15" s="93">
        <v>87.4</v>
      </c>
    </row>
    <row r="16" spans="1:16" ht="12.75" customHeight="1">
      <c r="A16" s="11"/>
      <c r="B16" s="6" t="s">
        <v>40</v>
      </c>
      <c r="C16" s="11"/>
      <c r="D16" s="128">
        <v>82.12121212121212</v>
      </c>
      <c r="E16" s="128">
        <v>83.27526132404181</v>
      </c>
      <c r="F16" s="128">
        <v>86.13138686131387</v>
      </c>
      <c r="G16" s="128">
        <v>88.52459016393442</v>
      </c>
      <c r="H16" s="128">
        <v>90</v>
      </c>
      <c r="I16" s="128">
        <v>81.17154811715481</v>
      </c>
      <c r="J16" s="136">
        <v>81.34920634920636</v>
      </c>
      <c r="K16" s="136">
        <v>87.04663212435233</v>
      </c>
      <c r="L16" s="136">
        <v>83.41232227488152</v>
      </c>
      <c r="M16" s="136">
        <v>83.41968911917098</v>
      </c>
      <c r="N16" s="136">
        <v>87.20930232558139</v>
      </c>
      <c r="O16" s="136">
        <v>83.8</v>
      </c>
      <c r="P16" s="136">
        <v>85.5</v>
      </c>
    </row>
    <row r="17" spans="1:16" ht="12.75" customHeight="1">
      <c r="A17" s="11"/>
      <c r="B17" s="6" t="s">
        <v>7</v>
      </c>
      <c r="C17" s="11"/>
      <c r="D17" s="132">
        <v>0</v>
      </c>
      <c r="E17" s="132">
        <v>0.34843205574912894</v>
      </c>
      <c r="F17" s="132">
        <v>2.18978102189781</v>
      </c>
      <c r="G17" s="132">
        <v>1.2295081967213115</v>
      </c>
      <c r="H17" s="132">
        <v>0.37037037037037035</v>
      </c>
      <c r="I17" s="132">
        <v>0</v>
      </c>
      <c r="J17" s="133">
        <v>0</v>
      </c>
      <c r="K17" s="133">
        <v>0</v>
      </c>
      <c r="L17" s="133">
        <v>0</v>
      </c>
      <c r="M17" s="133">
        <v>1.5544041450777202</v>
      </c>
      <c r="N17" s="133">
        <v>0.5813953488372093</v>
      </c>
      <c r="O17" s="133">
        <v>3.5</v>
      </c>
      <c r="P17" s="133">
        <v>6.5</v>
      </c>
    </row>
    <row r="18" spans="1:16" ht="12.75" customHeight="1">
      <c r="A18" s="11"/>
      <c r="B18" s="6" t="s">
        <v>41</v>
      </c>
      <c r="C18" s="11"/>
      <c r="D18" s="132">
        <v>0</v>
      </c>
      <c r="E18" s="132">
        <v>0.6968641114982579</v>
      </c>
      <c r="F18" s="132">
        <v>0</v>
      </c>
      <c r="G18" s="132">
        <v>0</v>
      </c>
      <c r="H18" s="132">
        <v>0.37037037037037035</v>
      </c>
      <c r="I18" s="132">
        <v>1.6736401673640167</v>
      </c>
      <c r="J18" s="133">
        <v>0.7936507936507936</v>
      </c>
      <c r="K18" s="133">
        <v>2.5906735751295336</v>
      </c>
      <c r="L18" s="133">
        <v>1.8957345971563981</v>
      </c>
      <c r="M18" s="133">
        <v>2.5906735751295336</v>
      </c>
      <c r="N18" s="133">
        <v>2.3255813953488373</v>
      </c>
      <c r="O18" s="133">
        <v>2.5</v>
      </c>
      <c r="P18" s="133">
        <v>1.4</v>
      </c>
    </row>
    <row r="19" spans="1:16" ht="12.75" customHeight="1">
      <c r="A19" s="11"/>
      <c r="B19" s="7" t="s">
        <v>42</v>
      </c>
      <c r="C19" s="33"/>
      <c r="D19" s="134">
        <v>12.121212121212121</v>
      </c>
      <c r="E19" s="134">
        <v>16.37630662020906</v>
      </c>
      <c r="F19" s="134">
        <v>35.4014598540146</v>
      </c>
      <c r="G19" s="134">
        <v>38.9344262295082</v>
      </c>
      <c r="H19" s="134">
        <v>42.96296296296296</v>
      </c>
      <c r="I19" s="134">
        <v>49.37238493723849</v>
      </c>
      <c r="J19" s="135">
        <v>12.301587301587302</v>
      </c>
      <c r="K19" s="135">
        <v>38.86010362694301</v>
      </c>
      <c r="L19" s="135">
        <v>32.70142180094787</v>
      </c>
      <c r="M19" s="135">
        <v>37.82383419689119</v>
      </c>
      <c r="N19" s="135">
        <v>38.372093023255815</v>
      </c>
      <c r="O19" s="135">
        <v>39.4</v>
      </c>
      <c r="P19" s="135">
        <v>39.7</v>
      </c>
    </row>
    <row r="20" spans="1:16" ht="12.75" customHeight="1">
      <c r="A20" s="11"/>
      <c r="B20" s="8" t="s">
        <v>4</v>
      </c>
      <c r="C20" s="11"/>
      <c r="D20" s="132">
        <v>11.212121212121213</v>
      </c>
      <c r="E20" s="132">
        <v>10.104529616724738</v>
      </c>
      <c r="F20" s="132">
        <v>4.37956204379562</v>
      </c>
      <c r="G20" s="132">
        <v>4.918032786885246</v>
      </c>
      <c r="H20" s="132">
        <v>2.962962962962963</v>
      </c>
      <c r="I20" s="132">
        <v>3.7656903765690375</v>
      </c>
      <c r="J20" s="133">
        <v>8.333333333333334</v>
      </c>
      <c r="K20" s="133">
        <v>11.917098445595855</v>
      </c>
      <c r="L20" s="133">
        <v>17.53554502369668</v>
      </c>
      <c r="M20" s="132">
        <v>16.06217616580311</v>
      </c>
      <c r="N20" s="132">
        <v>8.720930232558139</v>
      </c>
      <c r="O20" s="132">
        <v>13.1</v>
      </c>
      <c r="P20" s="132">
        <v>17.3</v>
      </c>
    </row>
    <row r="21" spans="1:16" ht="12.75" customHeight="1">
      <c r="A21" s="11"/>
      <c r="B21" s="14" t="s">
        <v>43</v>
      </c>
      <c r="C21" s="11"/>
      <c r="D21" s="132">
        <v>54.84848484848485</v>
      </c>
      <c r="E21" s="132">
        <v>60.62717770034843</v>
      </c>
      <c r="F21" s="132">
        <v>61.67883211678832</v>
      </c>
      <c r="G21" s="132">
        <v>65.1639344262295</v>
      </c>
      <c r="H21" s="132">
        <v>68.88888888888889</v>
      </c>
      <c r="I21" s="132">
        <v>72.38493723849372</v>
      </c>
      <c r="J21" s="133">
        <v>78.57142857142857</v>
      </c>
      <c r="K21" s="133">
        <v>71.50259067357513</v>
      </c>
      <c r="L21" s="133">
        <v>83.41232227488152</v>
      </c>
      <c r="M21" s="132">
        <v>73.05699481865285</v>
      </c>
      <c r="N21" s="132">
        <v>77.32558139534883</v>
      </c>
      <c r="O21" s="132">
        <v>78.8</v>
      </c>
      <c r="P21" s="132">
        <v>78</v>
      </c>
    </row>
    <row r="22" spans="1:16" ht="12.75" customHeight="1">
      <c r="A22" s="11"/>
      <c r="B22" s="15" t="s">
        <v>65</v>
      </c>
      <c r="C22" s="33"/>
      <c r="D22" s="134">
        <v>59.696969696969695</v>
      </c>
      <c r="E22" s="134">
        <v>65.15679442508711</v>
      </c>
      <c r="F22" s="134">
        <v>63.503649635036496</v>
      </c>
      <c r="G22" s="134">
        <v>66.80327868852459</v>
      </c>
      <c r="H22" s="134">
        <v>70.74074074074075</v>
      </c>
      <c r="I22" s="134">
        <v>74.05857740585775</v>
      </c>
      <c r="J22" s="135">
        <v>80.55555555555556</v>
      </c>
      <c r="K22" s="135">
        <v>74.61139896373057</v>
      </c>
      <c r="L22" s="135">
        <v>83.88625592417061</v>
      </c>
      <c r="M22" s="134">
        <v>76.16580310880829</v>
      </c>
      <c r="N22" s="134">
        <v>77.90697674418605</v>
      </c>
      <c r="O22" s="134">
        <v>79.8</v>
      </c>
      <c r="P22" s="134">
        <v>79.9</v>
      </c>
    </row>
    <row r="23" spans="1:16" ht="12.75" customHeight="1">
      <c r="A23" s="11"/>
      <c r="B23" s="16" t="s">
        <v>44</v>
      </c>
      <c r="C23" s="11"/>
      <c r="D23" s="132">
        <v>54.84848484848485</v>
      </c>
      <c r="E23" s="132">
        <v>60.62717770034843</v>
      </c>
      <c r="F23" s="132">
        <v>61.31386861313869</v>
      </c>
      <c r="G23" s="132">
        <v>65.1639344262295</v>
      </c>
      <c r="H23" s="132">
        <v>68.88888888888889</v>
      </c>
      <c r="I23" s="132">
        <v>72.38493723849372</v>
      </c>
      <c r="J23" s="133">
        <v>75</v>
      </c>
      <c r="K23" s="133">
        <v>67.87564766839378</v>
      </c>
      <c r="L23" s="133">
        <v>75.35545023696683</v>
      </c>
      <c r="M23" s="132">
        <v>69.94818652849742</v>
      </c>
      <c r="N23" s="132">
        <v>74.4186046511628</v>
      </c>
      <c r="O23" s="132">
        <v>74.2</v>
      </c>
      <c r="P23" s="132">
        <v>75.2</v>
      </c>
    </row>
    <row r="24" spans="1:16" ht="12.75" customHeight="1">
      <c r="A24" s="11"/>
      <c r="B24" s="6" t="s">
        <v>158</v>
      </c>
      <c r="C24" s="11"/>
      <c r="D24" s="132">
        <v>100</v>
      </c>
      <c r="E24" s="132">
        <v>100</v>
      </c>
      <c r="F24" s="132">
        <v>99.4047619047619</v>
      </c>
      <c r="G24" s="132">
        <v>100</v>
      </c>
      <c r="H24" s="132">
        <v>98.38709677419355</v>
      </c>
      <c r="I24" s="132">
        <v>94.79768786127167</v>
      </c>
      <c r="J24" s="133">
        <v>61.37566137566138</v>
      </c>
      <c r="K24" s="133">
        <v>60.30534351145039</v>
      </c>
      <c r="L24" s="133">
        <v>44.025157232704395</v>
      </c>
      <c r="M24" s="132">
        <v>41.481481481481474</v>
      </c>
      <c r="N24" s="132">
        <v>39.0625</v>
      </c>
      <c r="O24" s="132">
        <v>31.972789115646258</v>
      </c>
      <c r="P24" s="132">
        <v>22.981366459627328</v>
      </c>
    </row>
    <row r="25" spans="1:16" ht="12.75" customHeight="1">
      <c r="A25" s="11"/>
      <c r="B25" s="7" t="s">
        <v>159</v>
      </c>
      <c r="C25" s="33"/>
      <c r="D25" s="134">
        <v>0</v>
      </c>
      <c r="E25" s="134">
        <v>0</v>
      </c>
      <c r="F25" s="134">
        <v>0.5952380952380952</v>
      </c>
      <c r="G25" s="134">
        <v>0.628930817610063</v>
      </c>
      <c r="H25" s="134">
        <v>2.688172043010753</v>
      </c>
      <c r="I25" s="134">
        <v>6.936416184971098</v>
      </c>
      <c r="J25" s="135">
        <v>45.5026455026455</v>
      </c>
      <c r="K25" s="135">
        <v>46.56488549618321</v>
      </c>
      <c r="L25" s="135">
        <v>62.89308176100628</v>
      </c>
      <c r="M25" s="134">
        <v>60.74074074074074</v>
      </c>
      <c r="N25" s="134">
        <v>64.0625</v>
      </c>
      <c r="O25" s="134">
        <v>71.42857142857143</v>
      </c>
      <c r="P25" s="134">
        <v>78.88198757763975</v>
      </c>
    </row>
    <row r="26" spans="1:16" ht="12.75" customHeight="1">
      <c r="A26" s="11"/>
      <c r="B26" s="6" t="s">
        <v>47</v>
      </c>
      <c r="C26" s="11"/>
      <c r="D26" s="132">
        <v>3.0303030303030303</v>
      </c>
      <c r="E26" s="132">
        <v>2.4390243902439024</v>
      </c>
      <c r="F26" s="132">
        <v>4.37956204379562</v>
      </c>
      <c r="G26" s="132">
        <v>4.098360655737705</v>
      </c>
      <c r="H26" s="132">
        <v>3.3333333333333335</v>
      </c>
      <c r="I26" s="132">
        <v>5.857740585774058</v>
      </c>
      <c r="J26" s="133">
        <v>3.9682539682539684</v>
      </c>
      <c r="K26" s="133">
        <v>5.699481865284974</v>
      </c>
      <c r="L26" s="133">
        <v>2.843601895734597</v>
      </c>
      <c r="M26" s="132">
        <v>6.217616580310881</v>
      </c>
      <c r="N26" s="132">
        <v>3.488372093023256</v>
      </c>
      <c r="O26" s="132">
        <v>2</v>
      </c>
      <c r="P26" s="132">
        <v>2.8</v>
      </c>
    </row>
    <row r="27" spans="1:16" ht="12.75" customHeight="1">
      <c r="A27" s="11"/>
      <c r="B27" s="64" t="s">
        <v>45</v>
      </c>
      <c r="C27" s="65"/>
      <c r="D27" s="137">
        <v>61.21212121212121</v>
      </c>
      <c r="E27" s="137">
        <v>66.55052264808363</v>
      </c>
      <c r="F27" s="137">
        <v>66.42335766423358</v>
      </c>
      <c r="G27" s="137">
        <v>69.67213114754098</v>
      </c>
      <c r="H27" s="137">
        <v>72.96296296296296</v>
      </c>
      <c r="I27" s="138">
        <v>77.82426778242677</v>
      </c>
      <c r="J27" s="138">
        <v>83.33333333333333</v>
      </c>
      <c r="K27" s="138">
        <v>79.27461139896373</v>
      </c>
      <c r="L27" s="138">
        <v>86.25592417061611</v>
      </c>
      <c r="M27" s="137">
        <v>80.31088082901555</v>
      </c>
      <c r="N27" s="137">
        <v>80.81395348837209</v>
      </c>
      <c r="O27" s="137">
        <v>81.3</v>
      </c>
      <c r="P27" s="137">
        <v>81.3</v>
      </c>
    </row>
    <row r="28" spans="1:16" ht="12.75" customHeight="1">
      <c r="A28" s="11"/>
      <c r="B28" s="15" t="s">
        <v>48</v>
      </c>
      <c r="C28" s="11"/>
      <c r="D28" s="132">
        <v>6.666666666666667</v>
      </c>
      <c r="E28" s="132">
        <v>6.620209059233449</v>
      </c>
      <c r="F28" s="132">
        <v>7.299270072992701</v>
      </c>
      <c r="G28" s="132">
        <v>8.60655737704918</v>
      </c>
      <c r="H28" s="132">
        <v>2.962962962962963</v>
      </c>
      <c r="I28" s="132">
        <v>8.786610878661088</v>
      </c>
      <c r="J28" s="139">
        <v>5.555555555555555</v>
      </c>
      <c r="K28" s="133">
        <v>6.217616580310881</v>
      </c>
      <c r="L28" s="133">
        <v>6.161137440758294</v>
      </c>
      <c r="M28" s="132">
        <v>7.253886010362694</v>
      </c>
      <c r="N28" s="132">
        <v>8.13953488372093</v>
      </c>
      <c r="O28" s="132">
        <v>8.6</v>
      </c>
      <c r="P28" s="132">
        <v>9.8</v>
      </c>
    </row>
    <row r="29" spans="1:16" ht="12.75" customHeight="1">
      <c r="A29" s="11"/>
      <c r="B29" s="17" t="s">
        <v>46</v>
      </c>
      <c r="C29" s="33"/>
      <c r="D29" s="134">
        <v>10.303030303030303</v>
      </c>
      <c r="E29" s="134">
        <v>10.801393728222996</v>
      </c>
      <c r="F29" s="134">
        <v>12.408759124087592</v>
      </c>
      <c r="G29" s="134">
        <v>16.39344262295082</v>
      </c>
      <c r="H29" s="134">
        <v>5.925925925925926</v>
      </c>
      <c r="I29" s="134">
        <v>15.06276150627615</v>
      </c>
      <c r="J29" s="135">
        <v>12.698412698412698</v>
      </c>
      <c r="K29" s="135">
        <v>15.544041450777202</v>
      </c>
      <c r="L29" s="135">
        <v>10.42654028436019</v>
      </c>
      <c r="M29" s="134">
        <v>19.689119170984455</v>
      </c>
      <c r="N29" s="134">
        <v>15.116279069767442</v>
      </c>
      <c r="O29" s="134">
        <v>17.2</v>
      </c>
      <c r="P29" s="134">
        <v>14.5</v>
      </c>
    </row>
    <row r="30" spans="1:16" ht="12.75" customHeight="1">
      <c r="A30" s="11"/>
      <c r="B30" s="6" t="s">
        <v>152</v>
      </c>
      <c r="C30" s="11"/>
      <c r="D30" s="132">
        <v>10.238907849829351</v>
      </c>
      <c r="E30" s="132">
        <v>5.533596837944664</v>
      </c>
      <c r="F30" s="132">
        <v>6.329113924050633</v>
      </c>
      <c r="G30" s="132">
        <v>5.741626794258373</v>
      </c>
      <c r="H30" s="132">
        <v>6.694560669456067</v>
      </c>
      <c r="I30" s="132">
        <v>8.796296296296296</v>
      </c>
      <c r="J30" s="133">
        <v>6.0606060606060606</v>
      </c>
      <c r="K30" s="133">
        <v>9.142857142857142</v>
      </c>
      <c r="L30" s="133">
        <v>3.8043478260869565</v>
      </c>
      <c r="M30" s="133">
        <v>3.5502958579881656</v>
      </c>
      <c r="N30" s="133">
        <v>6.081081081081081</v>
      </c>
      <c r="O30" s="133">
        <v>7.471264367816092</v>
      </c>
      <c r="P30" s="133">
        <v>2.6</v>
      </c>
    </row>
    <row r="31" spans="1:16" ht="13.5">
      <c r="A31" s="11"/>
      <c r="B31" s="7" t="s">
        <v>153</v>
      </c>
      <c r="C31" s="33"/>
      <c r="D31" s="134">
        <v>1.023890784982935</v>
      </c>
      <c r="E31" s="134">
        <v>2.3715415019762847</v>
      </c>
      <c r="F31" s="134">
        <v>1.2658227848101267</v>
      </c>
      <c r="G31" s="134">
        <v>1.4354066985645932</v>
      </c>
      <c r="H31" s="134">
        <v>0.41841004184100417</v>
      </c>
      <c r="I31" s="134">
        <v>1.3888888888888888</v>
      </c>
      <c r="J31" s="135">
        <v>0.4329004329004329</v>
      </c>
      <c r="K31" s="135">
        <v>2.2857142857142856</v>
      </c>
      <c r="L31" s="135">
        <v>0.5434782608695652</v>
      </c>
      <c r="M31" s="135">
        <v>0</v>
      </c>
      <c r="N31" s="135">
        <v>1.3513513513513513</v>
      </c>
      <c r="O31" s="135">
        <v>2.3121387283236996</v>
      </c>
      <c r="P31" s="135">
        <v>1.5625</v>
      </c>
    </row>
    <row r="32" spans="1:16" ht="13.5">
      <c r="A32" s="11"/>
      <c r="B32" s="201" t="s">
        <v>150</v>
      </c>
      <c r="C32" s="279"/>
      <c r="D32" s="137">
        <v>100</v>
      </c>
      <c r="E32" s="137">
        <v>100</v>
      </c>
      <c r="F32" s="137">
        <v>100</v>
      </c>
      <c r="G32" s="137">
        <v>100</v>
      </c>
      <c r="H32" s="137">
        <v>100</v>
      </c>
      <c r="I32" s="137">
        <v>100</v>
      </c>
      <c r="J32" s="138">
        <v>100</v>
      </c>
      <c r="K32" s="138">
        <v>100</v>
      </c>
      <c r="L32" s="138">
        <v>100</v>
      </c>
      <c r="M32" s="137">
        <v>100</v>
      </c>
      <c r="N32" s="137">
        <v>100</v>
      </c>
      <c r="O32" s="137">
        <v>100</v>
      </c>
      <c r="P32" s="137">
        <v>100</v>
      </c>
    </row>
    <row r="33" spans="1:16" ht="12.75" customHeight="1">
      <c r="A33" s="44"/>
      <c r="B33" s="321" t="s">
        <v>151</v>
      </c>
      <c r="C33" s="321"/>
      <c r="D33" s="321"/>
      <c r="E33" s="321"/>
      <c r="F33" s="321"/>
      <c r="G33" s="321"/>
      <c r="H33" s="321"/>
      <c r="I33" s="321"/>
      <c r="J33" s="321"/>
      <c r="K33" s="321"/>
      <c r="L33" s="321"/>
      <c r="M33" s="321"/>
      <c r="N33" s="321"/>
      <c r="O33" s="321"/>
      <c r="P33" s="321"/>
    </row>
    <row r="34" spans="1:16" ht="12.75">
      <c r="A34" s="44"/>
      <c r="B34" s="322"/>
      <c r="C34" s="322"/>
      <c r="D34" s="322"/>
      <c r="E34" s="322"/>
      <c r="F34" s="322"/>
      <c r="G34" s="322"/>
      <c r="H34" s="322"/>
      <c r="I34" s="322"/>
      <c r="J34" s="322"/>
      <c r="K34" s="322"/>
      <c r="L34" s="322"/>
      <c r="M34" s="322"/>
      <c r="N34" s="322"/>
      <c r="O34" s="322"/>
      <c r="P34" s="322"/>
    </row>
    <row r="35" spans="1:16" ht="12.75">
      <c r="A35" s="44"/>
      <c r="B35" s="322"/>
      <c r="C35" s="322"/>
      <c r="D35" s="322"/>
      <c r="E35" s="322"/>
      <c r="F35" s="322"/>
      <c r="G35" s="322"/>
      <c r="H35" s="322"/>
      <c r="I35" s="322"/>
      <c r="J35" s="322"/>
      <c r="K35" s="322"/>
      <c r="L35" s="322"/>
      <c r="M35" s="322"/>
      <c r="N35" s="322"/>
      <c r="O35" s="322"/>
      <c r="P35" s="322"/>
    </row>
    <row r="36" spans="1:16" ht="12.75">
      <c r="A36" s="44"/>
      <c r="B36" s="52"/>
      <c r="C36" s="58"/>
      <c r="D36" s="53"/>
      <c r="E36" s="53"/>
      <c r="F36" s="53"/>
      <c r="G36" s="53"/>
      <c r="H36" s="53"/>
      <c r="I36" s="53"/>
      <c r="J36" s="53"/>
      <c r="K36" s="53"/>
      <c r="L36" s="53"/>
      <c r="M36" s="53"/>
      <c r="N36" s="53"/>
      <c r="O36" s="295"/>
      <c r="P36" s="295"/>
    </row>
    <row r="37" spans="1:14" ht="12.75">
      <c r="A37" s="44"/>
      <c r="B37" s="52"/>
      <c r="C37" s="58"/>
      <c r="D37" s="53"/>
      <c r="E37" s="53"/>
      <c r="F37" s="53"/>
      <c r="G37" s="53"/>
      <c r="H37" s="53"/>
      <c r="I37" s="53"/>
      <c r="J37" s="53"/>
      <c r="K37" s="53"/>
      <c r="L37" s="53"/>
      <c r="M37" s="53"/>
      <c r="N37" s="53"/>
    </row>
    <row r="38" spans="2:14" ht="12.75" customHeight="1">
      <c r="B38"/>
      <c r="C38"/>
      <c r="D38"/>
      <c r="E38"/>
      <c r="F38"/>
      <c r="G38"/>
      <c r="H38"/>
      <c r="I38"/>
      <c r="J38"/>
      <c r="K38"/>
      <c r="L38"/>
      <c r="M38"/>
      <c r="N38"/>
    </row>
    <row r="43" spans="3:13" ht="12.75">
      <c r="C43" s="81"/>
      <c r="D43" s="81"/>
      <c r="E43" s="81"/>
      <c r="F43" s="81"/>
      <c r="G43" s="81"/>
      <c r="H43" s="81"/>
      <c r="I43" s="81"/>
      <c r="J43" s="81"/>
      <c r="K43" s="81"/>
      <c r="L43" s="81"/>
      <c r="M43" s="81"/>
    </row>
    <row r="44" spans="10:11" ht="12.75">
      <c r="J44" s="81"/>
      <c r="K44" s="81"/>
    </row>
    <row r="45" spans="10:11" ht="12.75">
      <c r="J45" s="81"/>
      <c r="K45" s="81"/>
    </row>
    <row r="46" spans="10:11" ht="12.75">
      <c r="J46" s="81"/>
      <c r="K46" s="81"/>
    </row>
    <row r="47" spans="10:11" ht="12.75">
      <c r="J47" s="81"/>
      <c r="K47" s="81"/>
    </row>
    <row r="48" spans="10:11" ht="12.75">
      <c r="J48" s="81"/>
      <c r="K48" s="81"/>
    </row>
    <row r="50" spans="2:9" ht="12.75">
      <c r="B50" s="81"/>
      <c r="C50" s="81"/>
      <c r="D50" s="81"/>
      <c r="E50" s="81"/>
      <c r="H50" s="81"/>
      <c r="I50" s="81"/>
    </row>
    <row r="51" ht="12.75">
      <c r="I51" s="81"/>
    </row>
    <row r="52" spans="8:13" ht="12.75">
      <c r="H52" s="81"/>
      <c r="I52" s="81"/>
      <c r="J52" s="81"/>
      <c r="K52" s="81"/>
      <c r="L52" s="81"/>
      <c r="M52" s="81"/>
    </row>
    <row r="53" spans="8:9" ht="12.75">
      <c r="H53" s="81"/>
      <c r="I53" s="81"/>
    </row>
    <row r="54" spans="8:9" ht="12.75">
      <c r="H54" s="81"/>
      <c r="I54" s="81"/>
    </row>
    <row r="61" spans="10:11" ht="12.75">
      <c r="J61" s="81"/>
      <c r="K61" s="81"/>
    </row>
    <row r="76" ht="12.75">
      <c r="N76" s="278"/>
    </row>
    <row r="77" ht="12.75">
      <c r="N77" s="278"/>
    </row>
  </sheetData>
  <mergeCells count="4">
    <mergeCell ref="C4:D4"/>
    <mergeCell ref="D5:P5"/>
    <mergeCell ref="B2:P3"/>
    <mergeCell ref="B33:P3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25.xml><?xml version="1.0" encoding="utf-8"?>
<worksheet xmlns="http://schemas.openxmlformats.org/spreadsheetml/2006/main" xmlns:r="http://schemas.openxmlformats.org/officeDocument/2006/relationships">
  <dimension ref="A1:P54"/>
  <sheetViews>
    <sheetView showGridLines="0" showRowColHeaders="0" workbookViewId="0" topLeftCell="A13">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ht="12.75">
      <c r="A1" s="44"/>
      <c r="B1" s="44"/>
      <c r="C1" s="44"/>
      <c r="D1" s="44"/>
      <c r="E1" s="44"/>
      <c r="F1" s="44"/>
      <c r="G1" s="44"/>
      <c r="H1" s="44"/>
      <c r="I1" s="44"/>
      <c r="J1" s="44"/>
      <c r="K1" s="44"/>
      <c r="L1" s="44"/>
      <c r="M1" s="44"/>
      <c r="N1" s="44"/>
      <c r="O1" s="44"/>
    </row>
    <row r="2" spans="1:16" ht="12.75" customHeight="1">
      <c r="A2" s="44"/>
      <c r="B2" s="320" t="s">
        <v>207</v>
      </c>
      <c r="C2" s="320"/>
      <c r="D2" s="320"/>
      <c r="E2" s="320"/>
      <c r="F2" s="320"/>
      <c r="G2" s="320"/>
      <c r="H2" s="320"/>
      <c r="I2" s="320"/>
      <c r="J2" s="320"/>
      <c r="K2" s="320"/>
      <c r="L2" s="320"/>
      <c r="M2" s="320"/>
      <c r="N2" s="320"/>
      <c r="O2" s="320"/>
      <c r="P2" s="320"/>
    </row>
    <row r="3" spans="1:16" ht="17.25" customHeight="1">
      <c r="A3" s="44"/>
      <c r="B3" s="320"/>
      <c r="C3" s="320"/>
      <c r="D3" s="320"/>
      <c r="E3" s="320"/>
      <c r="F3" s="320"/>
      <c r="G3" s="320"/>
      <c r="H3" s="320"/>
      <c r="I3" s="320"/>
      <c r="J3" s="320"/>
      <c r="K3" s="320"/>
      <c r="L3" s="320"/>
      <c r="M3" s="320"/>
      <c r="N3" s="320"/>
      <c r="O3" s="320"/>
      <c r="P3" s="320"/>
    </row>
    <row r="4" spans="1:15" ht="14.25" customHeight="1">
      <c r="A4" s="44"/>
      <c r="B4" s="116" t="s">
        <v>17</v>
      </c>
      <c r="C4" s="330" t="s">
        <v>68</v>
      </c>
      <c r="D4" s="330"/>
      <c r="E4" s="47"/>
      <c r="F4" s="47"/>
      <c r="G4" s="47"/>
      <c r="H4" s="47"/>
      <c r="I4" s="47"/>
      <c r="J4" s="47"/>
      <c r="K4" s="47"/>
      <c r="L4" s="47"/>
      <c r="M4" s="47"/>
      <c r="N4" s="47"/>
      <c r="O4" s="47"/>
    </row>
    <row r="5" spans="1:16" ht="14.25" customHeight="1">
      <c r="A5" s="44"/>
      <c r="B5" s="50"/>
      <c r="C5" s="47"/>
      <c r="D5" s="323" t="s">
        <v>201</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44"/>
      <c r="B7" s="8" t="s">
        <v>9</v>
      </c>
      <c r="C7" s="51"/>
      <c r="D7" s="87">
        <v>193</v>
      </c>
      <c r="E7" s="87">
        <v>164</v>
      </c>
      <c r="F7" s="87">
        <v>172</v>
      </c>
      <c r="G7" s="87">
        <v>200</v>
      </c>
      <c r="H7" s="87">
        <v>206</v>
      </c>
      <c r="I7" s="87">
        <v>192</v>
      </c>
      <c r="J7" s="87">
        <v>234</v>
      </c>
      <c r="K7" s="87">
        <v>234</v>
      </c>
      <c r="L7" s="87">
        <v>263</v>
      </c>
      <c r="M7" s="87">
        <v>215</v>
      </c>
      <c r="N7" s="87">
        <v>221</v>
      </c>
      <c r="O7" s="87">
        <v>199</v>
      </c>
      <c r="P7" s="87">
        <v>183</v>
      </c>
    </row>
    <row r="8" spans="1:16" ht="12.75" customHeight="1">
      <c r="A8" s="44"/>
      <c r="B8" s="6" t="s">
        <v>101</v>
      </c>
      <c r="C8" s="57"/>
      <c r="D8" s="140">
        <f>+D7/'02'!D7</f>
        <v>1.0052083333333333</v>
      </c>
      <c r="E8" s="140">
        <f>+E7/'02'!E7</f>
        <v>0.9213483146067416</v>
      </c>
      <c r="F8" s="140">
        <f>+F7/'02'!F7</f>
        <v>0.9398907103825137</v>
      </c>
      <c r="G8" s="140">
        <f>+G7/'02'!G7</f>
        <v>1.1173184357541899</v>
      </c>
      <c r="H8" s="140">
        <f>+H7/'02'!H7</f>
        <v>1.2560975609756098</v>
      </c>
      <c r="I8" s="140">
        <f>+I7/'02'!I7</f>
        <v>1.1851851851851851</v>
      </c>
      <c r="J8" s="140">
        <f>+J7/'02'!J7</f>
        <v>1.1818181818181819</v>
      </c>
      <c r="K8" s="140">
        <f>+K7/'02'!K7</f>
        <v>1.21875</v>
      </c>
      <c r="L8" s="140">
        <f>+L7/'02'!L7</f>
        <v>1.1846846846846846</v>
      </c>
      <c r="M8" s="140">
        <f>+M7/'02'!M7</f>
        <v>1.1025641025641026</v>
      </c>
      <c r="N8" s="140">
        <f>+N7/'02'!N7</f>
        <v>1.0045454545454546</v>
      </c>
      <c r="O8" s="140">
        <f>+O7/'02'!O7</f>
        <v>0.9900497512437811</v>
      </c>
      <c r="P8" s="140">
        <f>+P7/'02'!P7</f>
        <v>0.9891891891891892</v>
      </c>
    </row>
    <row r="9" spans="1:16" ht="12.75" customHeight="1">
      <c r="A9" s="44"/>
      <c r="B9" s="6" t="s">
        <v>37</v>
      </c>
      <c r="C9" s="44"/>
      <c r="D9" s="129">
        <v>1.0414507772020725</v>
      </c>
      <c r="E9" s="129">
        <v>1.079268292682927</v>
      </c>
      <c r="F9" s="129">
        <v>1.0465116279069768</v>
      </c>
      <c r="G9" s="129">
        <v>1.03</v>
      </c>
      <c r="H9" s="130">
        <v>1.0145631067961165</v>
      </c>
      <c r="I9" s="129">
        <v>1.015625</v>
      </c>
      <c r="J9" s="131">
        <v>1</v>
      </c>
      <c r="K9" s="131">
        <v>1.0213675213675213</v>
      </c>
      <c r="L9" s="131">
        <v>1.0228136882129277</v>
      </c>
      <c r="M9" s="131">
        <v>1.0604651162790697</v>
      </c>
      <c r="N9" s="131">
        <v>1.0316742081447965</v>
      </c>
      <c r="O9" s="131">
        <v>1.0753768844221105</v>
      </c>
      <c r="P9" s="131">
        <v>1.0437158469945356</v>
      </c>
    </row>
    <row r="10" spans="1:16" ht="12.75">
      <c r="A10" s="44"/>
      <c r="B10" s="6" t="s">
        <v>2</v>
      </c>
      <c r="C10" s="44"/>
      <c r="D10" s="132">
        <v>68.39378238341969</v>
      </c>
      <c r="E10" s="132">
        <v>68.29268292682927</v>
      </c>
      <c r="F10" s="132">
        <v>66.86046511627907</v>
      </c>
      <c r="G10" s="132">
        <v>69.5</v>
      </c>
      <c r="H10" s="132">
        <v>73.7864077669903</v>
      </c>
      <c r="I10" s="132">
        <v>73.95833333333333</v>
      </c>
      <c r="J10" s="133">
        <v>70.08547008547009</v>
      </c>
      <c r="K10" s="133">
        <v>70.94017094017094</v>
      </c>
      <c r="L10" s="133">
        <v>72.6235741444867</v>
      </c>
      <c r="M10" s="133">
        <v>73.48837209302326</v>
      </c>
      <c r="N10" s="133">
        <v>71.94570135746606</v>
      </c>
      <c r="O10" s="133">
        <v>65.3</v>
      </c>
      <c r="P10" s="133">
        <v>74.9</v>
      </c>
    </row>
    <row r="11" spans="1:16" ht="12.75" customHeight="1">
      <c r="A11" s="44"/>
      <c r="B11" s="6" t="s">
        <v>5</v>
      </c>
      <c r="C11" s="44"/>
      <c r="D11" s="132">
        <v>77.72020725388602</v>
      </c>
      <c r="E11" s="132">
        <v>81.09756097560975</v>
      </c>
      <c r="F11" s="132">
        <v>77.90697674418605</v>
      </c>
      <c r="G11" s="132">
        <v>87.5</v>
      </c>
      <c r="H11" s="132">
        <v>82.03883495145631</v>
      </c>
      <c r="I11" s="132">
        <v>79.6875</v>
      </c>
      <c r="J11" s="132">
        <v>80.34188034188034</v>
      </c>
      <c r="K11" s="132">
        <v>80.76923076923077</v>
      </c>
      <c r="L11" s="132">
        <v>78.32699619771863</v>
      </c>
      <c r="M11" s="132">
        <v>81.3953488372093</v>
      </c>
      <c r="N11" s="132">
        <v>76.47058823529412</v>
      </c>
      <c r="O11" s="132">
        <v>75.9</v>
      </c>
      <c r="P11" s="132">
        <v>79.8</v>
      </c>
    </row>
    <row r="12" spans="1:16" ht="12.75" customHeight="1">
      <c r="A12" s="44"/>
      <c r="B12" s="7" t="s">
        <v>8</v>
      </c>
      <c r="C12" s="54"/>
      <c r="D12" s="134">
        <v>68.05699481865288</v>
      </c>
      <c r="E12" s="134">
        <v>66.01219512195118</v>
      </c>
      <c r="F12" s="134">
        <v>67.25</v>
      </c>
      <c r="G12" s="134">
        <v>66.5</v>
      </c>
      <c r="H12" s="134">
        <v>65.32038834951453</v>
      </c>
      <c r="I12" s="134">
        <v>66.53125</v>
      </c>
      <c r="J12" s="135">
        <v>65.80769230769228</v>
      </c>
      <c r="K12" s="135">
        <v>67.07692307692302</v>
      </c>
      <c r="L12" s="135">
        <v>66.48669201520907</v>
      </c>
      <c r="M12" s="135">
        <v>64.11627906976747</v>
      </c>
      <c r="N12" s="135">
        <v>66.86</v>
      </c>
      <c r="O12" s="135">
        <v>67.08</v>
      </c>
      <c r="P12" s="135">
        <v>64.54</v>
      </c>
    </row>
    <row r="13" spans="1:16" ht="12.75" customHeight="1">
      <c r="A13" s="44"/>
      <c r="B13" s="6" t="s">
        <v>1</v>
      </c>
      <c r="C13" s="44"/>
      <c r="D13" s="132">
        <v>7.70984455958549</v>
      </c>
      <c r="E13" s="132">
        <v>8.560975609756097</v>
      </c>
      <c r="F13" s="132">
        <v>9.284883720930235</v>
      </c>
      <c r="G13" s="132">
        <v>9.83</v>
      </c>
      <c r="H13" s="132">
        <v>8.160194174757276</v>
      </c>
      <c r="I13" s="132">
        <v>8.041666666666668</v>
      </c>
      <c r="J13" s="133">
        <v>7.970085470085466</v>
      </c>
      <c r="K13" s="133">
        <v>7.508547008547008</v>
      </c>
      <c r="L13" s="133">
        <v>8.988593155893536</v>
      </c>
      <c r="M13" s="133">
        <v>9.553488372093028</v>
      </c>
      <c r="N13" s="133">
        <v>8.1</v>
      </c>
      <c r="O13" s="133">
        <v>8.27</v>
      </c>
      <c r="P13" s="133">
        <v>7.26</v>
      </c>
    </row>
    <row r="14" spans="1:16" ht="12.75" customHeight="1">
      <c r="A14" s="44"/>
      <c r="B14" s="6" t="s">
        <v>3</v>
      </c>
      <c r="C14" s="44"/>
      <c r="D14" s="134">
        <v>21.243523316062177</v>
      </c>
      <c r="E14" s="134">
        <v>18.29268292682927</v>
      </c>
      <c r="F14" s="134">
        <v>12.790697674418604</v>
      </c>
      <c r="G14" s="134">
        <v>18</v>
      </c>
      <c r="H14" s="134">
        <v>11.16504854368932</v>
      </c>
      <c r="I14" s="134">
        <v>15.625</v>
      </c>
      <c r="J14" s="135">
        <v>10.683760683760683</v>
      </c>
      <c r="K14" s="135">
        <v>12.393162393162394</v>
      </c>
      <c r="L14" s="135">
        <v>9.885931558935361</v>
      </c>
      <c r="M14" s="135">
        <v>9.767441860465116</v>
      </c>
      <c r="N14" s="135">
        <v>10.85972850678733</v>
      </c>
      <c r="O14" s="135">
        <v>9</v>
      </c>
      <c r="P14" s="135">
        <v>9.3</v>
      </c>
    </row>
    <row r="15" spans="1:16" ht="12.75" customHeight="1">
      <c r="A15" s="11"/>
      <c r="B15" s="8" t="s">
        <v>39</v>
      </c>
      <c r="C15" s="36"/>
      <c r="D15" s="93">
        <v>15.544041450777202</v>
      </c>
      <c r="E15" s="93">
        <v>30.48780487804878</v>
      </c>
      <c r="F15" s="93">
        <v>33.72093023255814</v>
      </c>
      <c r="G15" s="93">
        <v>49</v>
      </c>
      <c r="H15" s="93">
        <v>70.3883495145631</v>
      </c>
      <c r="I15" s="93">
        <v>51.5625</v>
      </c>
      <c r="J15" s="93">
        <v>65.38461538461539</v>
      </c>
      <c r="K15" s="93">
        <v>79.91452991452991</v>
      </c>
      <c r="L15" s="93">
        <v>82.50950570342205</v>
      </c>
      <c r="M15" s="93">
        <v>82.79069767441861</v>
      </c>
      <c r="N15" s="93">
        <v>76.92307692307692</v>
      </c>
      <c r="O15" s="93">
        <v>76.4</v>
      </c>
      <c r="P15" s="93">
        <v>78.1</v>
      </c>
    </row>
    <row r="16" spans="1:16" ht="12.75" customHeight="1">
      <c r="A16" s="11"/>
      <c r="B16" s="6" t="s">
        <v>40</v>
      </c>
      <c r="C16" s="11"/>
      <c r="D16" s="84">
        <v>75.64766839378238</v>
      </c>
      <c r="E16" s="84">
        <v>74.39024390243902</v>
      </c>
      <c r="F16" s="84">
        <v>72.67441860465117</v>
      </c>
      <c r="G16" s="84">
        <v>68</v>
      </c>
      <c r="H16" s="84">
        <v>79.12621359223301</v>
      </c>
      <c r="I16" s="84">
        <v>60.9375</v>
      </c>
      <c r="J16" s="85">
        <v>71.36752136752136</v>
      </c>
      <c r="K16" s="85">
        <v>76.06837606837607</v>
      </c>
      <c r="L16" s="85">
        <v>67.30038022813689</v>
      </c>
      <c r="M16" s="85">
        <v>63.25581395348837</v>
      </c>
      <c r="N16" s="85">
        <v>67.42081447963801</v>
      </c>
      <c r="O16" s="85">
        <v>81.37254901960785</v>
      </c>
      <c r="P16" s="85">
        <v>84.7</v>
      </c>
    </row>
    <row r="17" spans="1:16" ht="12.75" customHeight="1">
      <c r="A17" s="11"/>
      <c r="B17" s="6" t="s">
        <v>7</v>
      </c>
      <c r="C17" s="11"/>
      <c r="D17" s="29">
        <v>0</v>
      </c>
      <c r="E17" s="29">
        <v>0</v>
      </c>
      <c r="F17" s="29">
        <v>0</v>
      </c>
      <c r="G17" s="29">
        <v>0</v>
      </c>
      <c r="H17" s="29">
        <v>0</v>
      </c>
      <c r="I17" s="29">
        <v>0</v>
      </c>
      <c r="J17" s="29">
        <v>0</v>
      </c>
      <c r="K17" s="29">
        <v>0</v>
      </c>
      <c r="L17" s="29">
        <v>0</v>
      </c>
      <c r="M17" s="29">
        <v>0</v>
      </c>
      <c r="N17" s="29">
        <v>0</v>
      </c>
      <c r="O17" s="29">
        <v>0</v>
      </c>
      <c r="P17" s="29">
        <v>0.5</v>
      </c>
    </row>
    <row r="18" spans="1:16" ht="12.75" customHeight="1">
      <c r="A18" s="11"/>
      <c r="B18" s="6" t="s">
        <v>41</v>
      </c>
      <c r="C18" s="11"/>
      <c r="D18" s="29">
        <v>0</v>
      </c>
      <c r="E18" s="29">
        <v>0</v>
      </c>
      <c r="F18" s="29">
        <v>0</v>
      </c>
      <c r="G18" s="29">
        <v>0.5</v>
      </c>
      <c r="H18" s="29">
        <v>0</v>
      </c>
      <c r="I18" s="29">
        <v>0</v>
      </c>
      <c r="J18" s="30">
        <v>0</v>
      </c>
      <c r="K18" s="30">
        <v>0.8547008547008547</v>
      </c>
      <c r="L18" s="30">
        <v>0.7604562737642585</v>
      </c>
      <c r="M18" s="30">
        <v>0.9302325581395349</v>
      </c>
      <c r="N18" s="30">
        <v>1.3574660633484164</v>
      </c>
      <c r="O18" s="29">
        <v>0</v>
      </c>
      <c r="P18" s="29">
        <v>1.6</v>
      </c>
    </row>
    <row r="19" spans="1:16" ht="12.75" customHeight="1">
      <c r="A19" s="11"/>
      <c r="B19" s="7" t="s">
        <v>42</v>
      </c>
      <c r="C19" s="33"/>
      <c r="D19" s="34">
        <v>80.82901554404145</v>
      </c>
      <c r="E19" s="34">
        <v>87.8048780487805</v>
      </c>
      <c r="F19" s="34">
        <v>85.46511627906976</v>
      </c>
      <c r="G19" s="34">
        <v>56.5</v>
      </c>
      <c r="H19" s="34">
        <v>80.09708737864078</v>
      </c>
      <c r="I19" s="34">
        <v>15.104166666666666</v>
      </c>
      <c r="J19" s="35">
        <v>14.957264957264957</v>
      </c>
      <c r="K19" s="35">
        <v>57.69230769230769</v>
      </c>
      <c r="L19" s="35">
        <v>76.80608365019012</v>
      </c>
      <c r="M19" s="35">
        <v>55.81395348837209</v>
      </c>
      <c r="N19" s="35">
        <v>75.56561085972851</v>
      </c>
      <c r="O19" s="35">
        <v>59.80392156862745</v>
      </c>
      <c r="P19" s="35">
        <v>60.1</v>
      </c>
    </row>
    <row r="20" spans="1:16" ht="12.75" customHeight="1">
      <c r="A20" s="11"/>
      <c r="B20" s="8" t="s">
        <v>4</v>
      </c>
      <c r="C20" s="11"/>
      <c r="D20" s="29">
        <v>47.66839378238342</v>
      </c>
      <c r="E20" s="29">
        <v>28.048780487804876</v>
      </c>
      <c r="F20" s="29">
        <v>15.116279069767442</v>
      </c>
      <c r="G20" s="29">
        <v>10.5</v>
      </c>
      <c r="H20" s="29">
        <v>33.00970873786408</v>
      </c>
      <c r="I20" s="29">
        <v>14.0625</v>
      </c>
      <c r="J20" s="30">
        <v>18.803418803418804</v>
      </c>
      <c r="K20" s="30">
        <v>27.35042735042735</v>
      </c>
      <c r="L20" s="30">
        <v>36.88212927756654</v>
      </c>
      <c r="M20" s="29">
        <v>28.372093023255815</v>
      </c>
      <c r="N20" s="29">
        <v>17.194570135746606</v>
      </c>
      <c r="O20" s="29">
        <v>26.6</v>
      </c>
      <c r="P20" s="29">
        <v>17.5</v>
      </c>
    </row>
    <row r="21" spans="1:16" ht="12.75" customHeight="1">
      <c r="A21" s="11"/>
      <c r="B21" s="14" t="s">
        <v>43</v>
      </c>
      <c r="C21" s="11"/>
      <c r="D21" s="29">
        <v>12.435233160621761</v>
      </c>
      <c r="E21" s="29">
        <v>24.390243902439025</v>
      </c>
      <c r="F21" s="29">
        <v>27.325581395348838</v>
      </c>
      <c r="G21" s="29">
        <v>41.5</v>
      </c>
      <c r="H21" s="29">
        <v>61.650485436893206</v>
      </c>
      <c r="I21" s="29">
        <v>58.854166666666664</v>
      </c>
      <c r="J21" s="30">
        <v>68.37606837606837</v>
      </c>
      <c r="K21" s="30">
        <v>72.64957264957265</v>
      </c>
      <c r="L21" s="30">
        <v>78.70722433460077</v>
      </c>
      <c r="M21" s="29">
        <v>79.53488372093024</v>
      </c>
      <c r="N21" s="29">
        <v>78.73303167420815</v>
      </c>
      <c r="O21" s="29">
        <v>80.88235294117646</v>
      </c>
      <c r="P21" s="29">
        <v>83.1</v>
      </c>
    </row>
    <row r="22" spans="1:16" ht="12.75" customHeight="1">
      <c r="A22" s="11"/>
      <c r="B22" s="15" t="s">
        <v>65</v>
      </c>
      <c r="C22" s="33"/>
      <c r="D22" s="34">
        <v>55.44041450777202</v>
      </c>
      <c r="E22" s="34">
        <v>48.170731707317074</v>
      </c>
      <c r="F22" s="34">
        <v>37.7906976744186</v>
      </c>
      <c r="G22" s="34">
        <v>48</v>
      </c>
      <c r="H22" s="34">
        <v>71.84466019417475</v>
      </c>
      <c r="I22" s="34">
        <v>64.58333333333333</v>
      </c>
      <c r="J22" s="35">
        <v>74.78632478632478</v>
      </c>
      <c r="K22" s="35">
        <v>78.63247863247864</v>
      </c>
      <c r="L22" s="35">
        <v>84.79087452471482</v>
      </c>
      <c r="M22" s="34">
        <v>80.46511627906976</v>
      </c>
      <c r="N22" s="34">
        <v>81.90045248868778</v>
      </c>
      <c r="O22" s="34">
        <v>82.4</v>
      </c>
      <c r="P22" s="34">
        <v>86.3</v>
      </c>
    </row>
    <row r="23" spans="1:16" ht="12.75" customHeight="1">
      <c r="A23" s="11"/>
      <c r="B23" s="16" t="s">
        <v>44</v>
      </c>
      <c r="C23" s="11"/>
      <c r="D23" s="29">
        <v>12.435233160621761</v>
      </c>
      <c r="E23" s="29">
        <v>24.390243902439025</v>
      </c>
      <c r="F23" s="29">
        <v>27.325581395348838</v>
      </c>
      <c r="G23" s="29">
        <v>41.5</v>
      </c>
      <c r="H23" s="29">
        <v>61.16504854368932</v>
      </c>
      <c r="I23" s="29">
        <v>58.854166666666664</v>
      </c>
      <c r="J23" s="30">
        <v>57.69230769230769</v>
      </c>
      <c r="K23" s="30">
        <v>70.08547008547009</v>
      </c>
      <c r="L23" s="30">
        <v>75.66539923954373</v>
      </c>
      <c r="M23" s="29">
        <v>73.02325581395348</v>
      </c>
      <c r="N23" s="29">
        <v>73.75565610859728</v>
      </c>
      <c r="O23" s="29">
        <v>75.9</v>
      </c>
      <c r="P23" s="29">
        <v>79.2</v>
      </c>
    </row>
    <row r="24" spans="1:16" ht="12.75" customHeight="1">
      <c r="A24" s="11"/>
      <c r="B24" s="6" t="s">
        <v>158</v>
      </c>
      <c r="C24" s="11"/>
      <c r="D24" s="29">
        <v>100</v>
      </c>
      <c r="E24" s="29">
        <v>100</v>
      </c>
      <c r="F24" s="29">
        <v>100</v>
      </c>
      <c r="G24" s="29">
        <v>97.59036144578313</v>
      </c>
      <c r="H24" s="29">
        <v>80.95238095238096</v>
      </c>
      <c r="I24" s="29">
        <v>85.84070796460179</v>
      </c>
      <c r="J24" s="30">
        <v>71.11111111111111</v>
      </c>
      <c r="K24" s="30">
        <v>83.53658536585365</v>
      </c>
      <c r="L24" s="30">
        <v>63.81909547738694</v>
      </c>
      <c r="M24" s="29">
        <v>61.146496815286625</v>
      </c>
      <c r="N24" s="29">
        <v>57.05521472392638</v>
      </c>
      <c r="O24" s="29">
        <v>50.33112582781457</v>
      </c>
      <c r="P24" s="29">
        <v>31.724137931034484</v>
      </c>
    </row>
    <row r="25" spans="1:16" ht="12.75" customHeight="1">
      <c r="A25" s="11"/>
      <c r="B25" s="7" t="s">
        <v>159</v>
      </c>
      <c r="C25" s="33"/>
      <c r="D25" s="34">
        <v>0</v>
      </c>
      <c r="E25" s="34">
        <v>0</v>
      </c>
      <c r="F25" s="34">
        <v>0</v>
      </c>
      <c r="G25" s="34">
        <v>6.024096385542169</v>
      </c>
      <c r="H25" s="34">
        <v>22.222222222222218</v>
      </c>
      <c r="I25" s="34">
        <v>22.123893805309738</v>
      </c>
      <c r="J25" s="35">
        <v>37.77777777777778</v>
      </c>
      <c r="K25" s="35">
        <v>28.65853658536585</v>
      </c>
      <c r="L25" s="35">
        <v>49.748743718592955</v>
      </c>
      <c r="M25" s="34">
        <v>51.592356687898096</v>
      </c>
      <c r="N25" s="34">
        <v>53.37423312883436</v>
      </c>
      <c r="O25" s="34">
        <v>61.58940397350993</v>
      </c>
      <c r="P25" s="34">
        <v>78.62068965517241</v>
      </c>
    </row>
    <row r="26" spans="1:16" ht="12.75" customHeight="1">
      <c r="A26" s="11"/>
      <c r="B26" s="6" t="s">
        <v>47</v>
      </c>
      <c r="C26" s="11"/>
      <c r="D26" s="29">
        <v>0</v>
      </c>
      <c r="E26" s="29">
        <v>0</v>
      </c>
      <c r="F26" s="29">
        <v>0</v>
      </c>
      <c r="G26" s="29">
        <v>0</v>
      </c>
      <c r="H26" s="29">
        <v>0</v>
      </c>
      <c r="I26" s="29">
        <v>0</v>
      </c>
      <c r="J26" s="30">
        <v>0</v>
      </c>
      <c r="K26" s="30">
        <v>0</v>
      </c>
      <c r="L26" s="30">
        <v>0</v>
      </c>
      <c r="M26" s="29">
        <v>0</v>
      </c>
      <c r="N26" s="29">
        <v>0</v>
      </c>
      <c r="O26" s="29">
        <v>0</v>
      </c>
      <c r="P26" s="29">
        <v>0.5</v>
      </c>
    </row>
    <row r="27" spans="1:16" ht="12.75" customHeight="1">
      <c r="A27" s="11"/>
      <c r="B27" s="64" t="s">
        <v>45</v>
      </c>
      <c r="C27" s="65"/>
      <c r="D27" s="66">
        <v>55.44041450777202</v>
      </c>
      <c r="E27" s="66">
        <v>48.170731707317074</v>
      </c>
      <c r="F27" s="66">
        <v>37.7906976744186</v>
      </c>
      <c r="G27" s="66">
        <v>48</v>
      </c>
      <c r="H27" s="66">
        <v>71.84466019417475</v>
      </c>
      <c r="I27" s="73">
        <v>64.58333333333333</v>
      </c>
      <c r="J27" s="73">
        <v>74.78632478632478</v>
      </c>
      <c r="K27" s="73">
        <v>78.63247863247864</v>
      </c>
      <c r="L27" s="73">
        <v>84.79087452471482</v>
      </c>
      <c r="M27" s="66">
        <v>80.46511627906976</v>
      </c>
      <c r="N27" s="66">
        <v>81.90045248868778</v>
      </c>
      <c r="O27" s="66">
        <v>82.4</v>
      </c>
      <c r="P27" s="66">
        <v>86.3</v>
      </c>
    </row>
    <row r="28" spans="1:16" ht="12.75" customHeight="1">
      <c r="A28" s="11"/>
      <c r="B28" s="15" t="s">
        <v>48</v>
      </c>
      <c r="C28" s="11"/>
      <c r="D28" s="29">
        <v>12.435233160621761</v>
      </c>
      <c r="E28" s="29">
        <v>8.536585365853659</v>
      </c>
      <c r="F28" s="29">
        <v>9.883720930232558</v>
      </c>
      <c r="G28" s="29">
        <v>10.5</v>
      </c>
      <c r="H28" s="29">
        <v>8.737864077669903</v>
      </c>
      <c r="I28" s="29">
        <v>2.6041666666666665</v>
      </c>
      <c r="J28" s="38">
        <v>4.273504273504273</v>
      </c>
      <c r="K28" s="30">
        <v>5.555555555555555</v>
      </c>
      <c r="L28" s="30">
        <v>4.182509505703422</v>
      </c>
      <c r="M28" s="29">
        <v>6.046511627906977</v>
      </c>
      <c r="N28" s="29">
        <v>7.6923076923076925</v>
      </c>
      <c r="O28" s="29">
        <v>8</v>
      </c>
      <c r="P28" s="29">
        <v>6</v>
      </c>
    </row>
    <row r="29" spans="1:16" ht="12.75" customHeight="1">
      <c r="A29" s="11"/>
      <c r="B29" s="17" t="s">
        <v>46</v>
      </c>
      <c r="C29" s="33"/>
      <c r="D29" s="34">
        <v>8.808290155440414</v>
      </c>
      <c r="E29" s="34">
        <v>12.195121951219512</v>
      </c>
      <c r="F29" s="34">
        <v>6.976744186046512</v>
      </c>
      <c r="G29" s="34">
        <v>12.5</v>
      </c>
      <c r="H29" s="34">
        <v>9.70873786407767</v>
      </c>
      <c r="I29" s="34">
        <v>8.854166666666666</v>
      </c>
      <c r="J29" s="35">
        <v>8.11965811965812</v>
      </c>
      <c r="K29" s="35">
        <v>8.11965811965812</v>
      </c>
      <c r="L29" s="35">
        <v>8.745247148288973</v>
      </c>
      <c r="M29" s="34">
        <v>10.69767441860465</v>
      </c>
      <c r="N29" s="34">
        <v>16.289592760180994</v>
      </c>
      <c r="O29" s="34">
        <v>15.6</v>
      </c>
      <c r="P29" s="34">
        <v>13.7</v>
      </c>
    </row>
    <row r="30" spans="1:16" ht="12.75" customHeight="1">
      <c r="A30" s="11"/>
      <c r="B30" s="6" t="s">
        <v>152</v>
      </c>
      <c r="C30" s="11"/>
      <c r="D30" s="29">
        <v>10.526315789473685</v>
      </c>
      <c r="E30" s="29">
        <v>6.7164179104477615</v>
      </c>
      <c r="F30" s="29">
        <v>11.333333333333334</v>
      </c>
      <c r="G30" s="29">
        <v>9.146341463414634</v>
      </c>
      <c r="H30" s="29">
        <v>6.0109289617486334</v>
      </c>
      <c r="I30" s="29">
        <v>8.024691358024691</v>
      </c>
      <c r="J30" s="30">
        <v>7.177033492822966</v>
      </c>
      <c r="K30" s="30">
        <v>7.317073170731708</v>
      </c>
      <c r="L30" s="30">
        <v>5.485232067510548</v>
      </c>
      <c r="M30" s="30">
        <v>8.24742268041237</v>
      </c>
      <c r="N30" s="30">
        <v>9.137055837563452</v>
      </c>
      <c r="O30" s="30">
        <v>6.1</v>
      </c>
      <c r="P30" s="30">
        <v>4.2</v>
      </c>
    </row>
    <row r="31" spans="1:16" ht="13.5">
      <c r="A31" s="11"/>
      <c r="B31" s="7" t="s">
        <v>153</v>
      </c>
      <c r="C31" s="33"/>
      <c r="D31" s="34">
        <v>2.6315789473684212</v>
      </c>
      <c r="E31" s="34">
        <v>2.2388059701492535</v>
      </c>
      <c r="F31" s="34">
        <v>2</v>
      </c>
      <c r="G31" s="34">
        <v>0.6097560975609756</v>
      </c>
      <c r="H31" s="34">
        <v>2.185792349726776</v>
      </c>
      <c r="I31" s="34">
        <v>0.6172839506172839</v>
      </c>
      <c r="J31" s="35">
        <v>1.4354066985645932</v>
      </c>
      <c r="K31" s="35">
        <v>0.4878048780487805</v>
      </c>
      <c r="L31" s="35">
        <v>0.4219409282700422</v>
      </c>
      <c r="M31" s="35">
        <v>1.0309278350515463</v>
      </c>
      <c r="N31" s="35">
        <v>1.015228426395939</v>
      </c>
      <c r="O31" s="35">
        <v>0.5524861878453039</v>
      </c>
      <c r="P31" s="35">
        <v>1.2048192771084338</v>
      </c>
    </row>
    <row r="32" spans="1:16" ht="13.5">
      <c r="A32" s="11"/>
      <c r="B32" s="201" t="s">
        <v>150</v>
      </c>
      <c r="C32" s="279"/>
      <c r="D32" s="137">
        <v>100</v>
      </c>
      <c r="E32" s="137">
        <v>100</v>
      </c>
      <c r="F32" s="137">
        <v>100</v>
      </c>
      <c r="G32" s="137">
        <v>100</v>
      </c>
      <c r="H32" s="137">
        <v>100</v>
      </c>
      <c r="I32" s="137">
        <v>100</v>
      </c>
      <c r="J32" s="137">
        <v>100</v>
      </c>
      <c r="K32" s="137">
        <v>100</v>
      </c>
      <c r="L32" s="137">
        <v>100</v>
      </c>
      <c r="M32" s="137">
        <v>100</v>
      </c>
      <c r="N32" s="137">
        <v>100</v>
      </c>
      <c r="O32" s="137">
        <v>100</v>
      </c>
      <c r="P32" s="137">
        <v>100</v>
      </c>
    </row>
    <row r="33" spans="1:16" ht="12.75" customHeight="1">
      <c r="A33" s="44"/>
      <c r="B33" s="321" t="s">
        <v>151</v>
      </c>
      <c r="C33" s="321"/>
      <c r="D33" s="321"/>
      <c r="E33" s="321"/>
      <c r="F33" s="321"/>
      <c r="G33" s="321"/>
      <c r="H33" s="321"/>
      <c r="I33" s="321"/>
      <c r="J33" s="321"/>
      <c r="K33" s="321"/>
      <c r="L33" s="321"/>
      <c r="M33" s="321"/>
      <c r="N33" s="321"/>
      <c r="O33" s="321"/>
      <c r="P33" s="321"/>
    </row>
    <row r="34" spans="1:16" ht="12.75">
      <c r="A34" s="44"/>
      <c r="B34" s="322"/>
      <c r="C34" s="322"/>
      <c r="D34" s="322"/>
      <c r="E34" s="322"/>
      <c r="F34" s="322"/>
      <c r="G34" s="322"/>
      <c r="H34" s="322"/>
      <c r="I34" s="322"/>
      <c r="J34" s="322"/>
      <c r="K34" s="322"/>
      <c r="L34" s="322"/>
      <c r="M34" s="322"/>
      <c r="N34" s="322"/>
      <c r="O34" s="322"/>
      <c r="P34" s="322"/>
    </row>
    <row r="35" spans="1:16" ht="12.75">
      <c r="A35" s="44"/>
      <c r="B35" s="322"/>
      <c r="C35" s="322"/>
      <c r="D35" s="322"/>
      <c r="E35" s="322"/>
      <c r="F35" s="322"/>
      <c r="G35" s="322"/>
      <c r="H35" s="322"/>
      <c r="I35" s="322"/>
      <c r="J35" s="322"/>
      <c r="K35" s="322"/>
      <c r="L35" s="322"/>
      <c r="M35" s="322"/>
      <c r="N35" s="322"/>
      <c r="O35" s="322"/>
      <c r="P35" s="322"/>
    </row>
    <row r="36" spans="15:16" ht="12.75">
      <c r="O36" s="295"/>
      <c r="P36" s="295"/>
    </row>
    <row r="50" spans="2:9" ht="12.75">
      <c r="B50" s="81"/>
      <c r="C50" s="81"/>
      <c r="D50" s="81"/>
      <c r="E50" s="81"/>
      <c r="H50" s="81"/>
      <c r="I50" s="81"/>
    </row>
    <row r="51" ht="12.75">
      <c r="I51" s="81"/>
    </row>
    <row r="52" spans="8:9" ht="12.75">
      <c r="H52" s="81"/>
      <c r="I52" s="81"/>
    </row>
    <row r="53" spans="8:9" ht="12.75">
      <c r="H53" s="81"/>
      <c r="I53" s="81"/>
    </row>
    <row r="54" spans="8:9" ht="12.75">
      <c r="H54" s="81"/>
      <c r="I54" s="81"/>
    </row>
  </sheetData>
  <mergeCells count="4">
    <mergeCell ref="C4:D4"/>
    <mergeCell ref="D5:P5"/>
    <mergeCell ref="B2:P3"/>
    <mergeCell ref="B33:P3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26.xml><?xml version="1.0" encoding="utf-8"?>
<worksheet xmlns="http://schemas.openxmlformats.org/spreadsheetml/2006/main" xmlns:r="http://schemas.openxmlformats.org/officeDocument/2006/relationships">
  <dimension ref="A1:P77"/>
  <sheetViews>
    <sheetView showGridLines="0" showRowColHeaders="0" workbookViewId="0" topLeftCell="A1">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ht="12.75">
      <c r="A1" s="44"/>
      <c r="B1" s="44"/>
      <c r="C1" s="44"/>
      <c r="D1" s="44"/>
      <c r="E1" s="44"/>
      <c r="F1" s="44"/>
      <c r="G1" s="44"/>
      <c r="H1" s="44"/>
      <c r="I1" s="44"/>
      <c r="J1" s="44"/>
      <c r="K1" s="44"/>
      <c r="L1" s="44"/>
      <c r="M1" s="44"/>
      <c r="N1" s="44"/>
      <c r="O1" s="44"/>
    </row>
    <row r="2" spans="1:16" ht="12.75" customHeight="1">
      <c r="A2" s="44"/>
      <c r="B2" s="320" t="s">
        <v>208</v>
      </c>
      <c r="C2" s="320"/>
      <c r="D2" s="320"/>
      <c r="E2" s="320"/>
      <c r="F2" s="320"/>
      <c r="G2" s="320"/>
      <c r="H2" s="320"/>
      <c r="I2" s="320"/>
      <c r="J2" s="320"/>
      <c r="K2" s="320"/>
      <c r="L2" s="320"/>
      <c r="M2" s="320"/>
      <c r="N2" s="320"/>
      <c r="O2" s="320"/>
      <c r="P2" s="320"/>
    </row>
    <row r="3" spans="1:16" ht="17.25" customHeight="1">
      <c r="A3" s="44"/>
      <c r="B3" s="320"/>
      <c r="C3" s="320"/>
      <c r="D3" s="320"/>
      <c r="E3" s="320"/>
      <c r="F3" s="320"/>
      <c r="G3" s="320"/>
      <c r="H3" s="320"/>
      <c r="I3" s="320"/>
      <c r="J3" s="320"/>
      <c r="K3" s="320"/>
      <c r="L3" s="320"/>
      <c r="M3" s="320"/>
      <c r="N3" s="320"/>
      <c r="O3" s="320"/>
      <c r="P3" s="320"/>
    </row>
    <row r="4" spans="1:15" ht="14.25" customHeight="1">
      <c r="A4" s="44"/>
      <c r="B4" s="116" t="s">
        <v>17</v>
      </c>
      <c r="C4" s="330" t="s">
        <v>68</v>
      </c>
      <c r="D4" s="330"/>
      <c r="E4" s="47"/>
      <c r="F4" s="47"/>
      <c r="G4" s="47"/>
      <c r="H4" s="47"/>
      <c r="I4" s="47"/>
      <c r="J4" s="47"/>
      <c r="K4" s="47"/>
      <c r="L4" s="47"/>
      <c r="M4" s="47"/>
      <c r="N4" s="47"/>
      <c r="O4" s="47"/>
    </row>
    <row r="5" spans="1:16" ht="14.25" customHeight="1">
      <c r="A5" s="44"/>
      <c r="B5" s="50"/>
      <c r="C5" s="47"/>
      <c r="D5" s="323" t="s">
        <v>201</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44"/>
      <c r="B7" s="8" t="s">
        <v>9</v>
      </c>
      <c r="C7" s="51"/>
      <c r="D7" s="87">
        <v>115</v>
      </c>
      <c r="E7" s="87">
        <v>87</v>
      </c>
      <c r="F7" s="87">
        <v>92</v>
      </c>
      <c r="G7" s="87">
        <v>126</v>
      </c>
      <c r="H7" s="87">
        <v>129</v>
      </c>
      <c r="I7" s="87">
        <v>86</v>
      </c>
      <c r="J7" s="87">
        <v>88</v>
      </c>
      <c r="K7" s="87">
        <v>101</v>
      </c>
      <c r="L7" s="87">
        <v>102</v>
      </c>
      <c r="M7" s="87">
        <v>86</v>
      </c>
      <c r="N7" s="87">
        <v>88</v>
      </c>
      <c r="O7" s="87">
        <v>75</v>
      </c>
      <c r="P7" s="87">
        <v>96</v>
      </c>
    </row>
    <row r="8" spans="1:16" ht="12.75" customHeight="1">
      <c r="A8" s="44"/>
      <c r="B8" s="6" t="s">
        <v>101</v>
      </c>
      <c r="C8" s="57"/>
      <c r="D8" s="140">
        <f>+D7/'03'!D7</f>
        <v>0.9426229508196722</v>
      </c>
      <c r="E8" s="140">
        <f>+E7/'03'!E7</f>
        <v>0.8285714285714286</v>
      </c>
      <c r="F8" s="140">
        <f>+F7/'03'!F7</f>
        <v>0.9292929292929293</v>
      </c>
      <c r="G8" s="140">
        <f>+G7/'03'!G7</f>
        <v>0.9618320610687023</v>
      </c>
      <c r="H8" s="140">
        <f>+H7/'03'!H7</f>
        <v>0.9485294117647058</v>
      </c>
      <c r="I8" s="140">
        <f>+I7/'03'!I7</f>
        <v>0.8958333333333334</v>
      </c>
      <c r="J8" s="140">
        <f>+J7/'03'!J7</f>
        <v>0.9887640449438202</v>
      </c>
      <c r="K8" s="140">
        <f>+K7/'03'!K7</f>
        <v>0.9619047619047619</v>
      </c>
      <c r="L8" s="140">
        <f>+L7/'03'!L7</f>
        <v>0.9622641509433962</v>
      </c>
      <c r="M8" s="140">
        <f>+M7/'03'!M7</f>
        <v>0.9148936170212766</v>
      </c>
      <c r="N8" s="140">
        <f>+N7/'03'!N7</f>
        <v>1</v>
      </c>
      <c r="O8" s="140">
        <f>+O7/'03'!O7</f>
        <v>0.9493670886075949</v>
      </c>
      <c r="P8" s="140">
        <f>+P7/'03'!P7</f>
        <v>0.9142857142857143</v>
      </c>
    </row>
    <row r="9" spans="1:16" ht="12.75" customHeight="1">
      <c r="A9" s="44"/>
      <c r="B9" s="6" t="s">
        <v>37</v>
      </c>
      <c r="C9" s="44"/>
      <c r="D9" s="129">
        <v>1.1043478260869566</v>
      </c>
      <c r="E9" s="129">
        <v>1.1379310344827587</v>
      </c>
      <c r="F9" s="129">
        <v>1.1195652173913044</v>
      </c>
      <c r="G9" s="129">
        <v>1.2301587301587302</v>
      </c>
      <c r="H9" s="130">
        <v>1.255813953488372</v>
      </c>
      <c r="I9" s="129">
        <v>1.313953488372093</v>
      </c>
      <c r="J9" s="131">
        <v>1.1931818181818181</v>
      </c>
      <c r="K9" s="131">
        <v>1.2772277227722773</v>
      </c>
      <c r="L9" s="131">
        <v>1.2549019607843137</v>
      </c>
      <c r="M9" s="131">
        <v>1.372093023255814</v>
      </c>
      <c r="N9" s="131">
        <v>1.1363636363636365</v>
      </c>
      <c r="O9" s="131">
        <v>1.24</v>
      </c>
      <c r="P9" s="131">
        <v>1.25</v>
      </c>
    </row>
    <row r="10" spans="1:16" ht="12.75">
      <c r="A10" s="44"/>
      <c r="B10" s="6" t="s">
        <v>2</v>
      </c>
      <c r="C10" s="44"/>
      <c r="D10" s="132">
        <v>65.21739130434783</v>
      </c>
      <c r="E10" s="132">
        <v>65.51724137931035</v>
      </c>
      <c r="F10" s="132">
        <v>68.47826086956522</v>
      </c>
      <c r="G10" s="132">
        <v>61.904761904761905</v>
      </c>
      <c r="H10" s="132">
        <v>69.76744186046511</v>
      </c>
      <c r="I10" s="132">
        <v>56.97674418604651</v>
      </c>
      <c r="J10" s="133">
        <v>73.86363636363636</v>
      </c>
      <c r="K10" s="133">
        <v>71.2871287128713</v>
      </c>
      <c r="L10" s="133">
        <v>74.50980392156863</v>
      </c>
      <c r="M10" s="133">
        <v>73.25581395348837</v>
      </c>
      <c r="N10" s="133">
        <v>70.45454545454545</v>
      </c>
      <c r="O10" s="133">
        <v>65.3</v>
      </c>
      <c r="P10" s="133">
        <v>75</v>
      </c>
    </row>
    <row r="11" spans="1:16" ht="12.75" customHeight="1">
      <c r="A11" s="44"/>
      <c r="B11" s="6" t="s">
        <v>5</v>
      </c>
      <c r="C11" s="44"/>
      <c r="D11" s="132">
        <v>77.3913043478261</v>
      </c>
      <c r="E11" s="132">
        <v>77.01149425287356</v>
      </c>
      <c r="F11" s="132">
        <v>75</v>
      </c>
      <c r="G11" s="132">
        <v>69.04761904761905</v>
      </c>
      <c r="H11" s="132">
        <v>76.74418604651163</v>
      </c>
      <c r="I11" s="132">
        <v>70.93023255813954</v>
      </c>
      <c r="J11" s="132">
        <v>77.27272727272727</v>
      </c>
      <c r="K11" s="132">
        <v>69.3069306930693</v>
      </c>
      <c r="L11" s="132">
        <v>73.52941176470588</v>
      </c>
      <c r="M11" s="132">
        <v>81.3953488372093</v>
      </c>
      <c r="N11" s="132">
        <v>76.13636363636364</v>
      </c>
      <c r="O11" s="132">
        <v>74.7</v>
      </c>
      <c r="P11" s="132">
        <v>79.2</v>
      </c>
    </row>
    <row r="12" spans="1:16" ht="12.75" customHeight="1">
      <c r="A12" s="44"/>
      <c r="B12" s="7" t="s">
        <v>8</v>
      </c>
      <c r="C12" s="54"/>
      <c r="D12" s="134">
        <v>69.13043478260875</v>
      </c>
      <c r="E12" s="134">
        <v>69.01149425287355</v>
      </c>
      <c r="F12" s="134">
        <v>68.55434782608694</v>
      </c>
      <c r="G12" s="134">
        <v>71.41269841269843</v>
      </c>
      <c r="H12" s="134">
        <v>68.07751937984499</v>
      </c>
      <c r="I12" s="134">
        <v>70.90697674418605</v>
      </c>
      <c r="J12" s="135">
        <v>67.44318181818184</v>
      </c>
      <c r="K12" s="135">
        <v>68.04950495049505</v>
      </c>
      <c r="L12" s="135">
        <v>67.0098039215686</v>
      </c>
      <c r="M12" s="135">
        <v>67.046511627907</v>
      </c>
      <c r="N12" s="135">
        <v>67.85227272727276</v>
      </c>
      <c r="O12" s="135">
        <v>67.36</v>
      </c>
      <c r="P12" s="135">
        <v>66.14</v>
      </c>
    </row>
    <row r="13" spans="1:16" ht="12.75" customHeight="1">
      <c r="A13" s="44"/>
      <c r="B13" s="6" t="s">
        <v>1</v>
      </c>
      <c r="C13" s="44"/>
      <c r="D13" s="132">
        <v>8.591304347826087</v>
      </c>
      <c r="E13" s="132">
        <v>9.436781609195402</v>
      </c>
      <c r="F13" s="132">
        <v>11.847826086956523</v>
      </c>
      <c r="G13" s="132">
        <v>10.277777777777775</v>
      </c>
      <c r="H13" s="132">
        <v>9.11627906976744</v>
      </c>
      <c r="I13" s="132">
        <v>10.069767441860467</v>
      </c>
      <c r="J13" s="133">
        <v>10.568181818181817</v>
      </c>
      <c r="K13" s="133">
        <v>9.841584158415836</v>
      </c>
      <c r="L13" s="133">
        <v>9.117647058823524</v>
      </c>
      <c r="M13" s="133">
        <v>8.267441860465116</v>
      </c>
      <c r="N13" s="133">
        <v>7.818181818181818</v>
      </c>
      <c r="O13" s="133">
        <v>6.85</v>
      </c>
      <c r="P13" s="133">
        <v>7.83</v>
      </c>
    </row>
    <row r="14" spans="1:16" ht="12.75" customHeight="1">
      <c r="A14" s="44"/>
      <c r="B14" s="6" t="s">
        <v>3</v>
      </c>
      <c r="C14" s="44"/>
      <c r="D14" s="134">
        <v>12.173913043478262</v>
      </c>
      <c r="E14" s="134">
        <v>11.494252873563218</v>
      </c>
      <c r="F14" s="134">
        <v>11.956521739130435</v>
      </c>
      <c r="G14" s="134">
        <v>11.904761904761905</v>
      </c>
      <c r="H14" s="134">
        <v>13.178294573643411</v>
      </c>
      <c r="I14" s="134">
        <v>13.953488372093023</v>
      </c>
      <c r="J14" s="135">
        <v>14.772727272727273</v>
      </c>
      <c r="K14" s="135">
        <v>13.861386138613861</v>
      </c>
      <c r="L14" s="135">
        <v>12.745098039215685</v>
      </c>
      <c r="M14" s="135">
        <v>13.953488372093023</v>
      </c>
      <c r="N14" s="135">
        <v>17.045454545454547</v>
      </c>
      <c r="O14" s="135">
        <v>17.3</v>
      </c>
      <c r="P14" s="135">
        <v>8.3</v>
      </c>
    </row>
    <row r="15" spans="1:16" ht="12.75" customHeight="1">
      <c r="A15" s="11"/>
      <c r="B15" s="8" t="s">
        <v>39</v>
      </c>
      <c r="C15" s="36"/>
      <c r="D15" s="93">
        <v>30.434782608695652</v>
      </c>
      <c r="E15" s="93">
        <v>25.28735632183908</v>
      </c>
      <c r="F15" s="93">
        <v>34.78260869565217</v>
      </c>
      <c r="G15" s="93">
        <v>40.476190476190474</v>
      </c>
      <c r="H15" s="93">
        <v>55.03875968992248</v>
      </c>
      <c r="I15" s="93">
        <v>74.4186046511628</v>
      </c>
      <c r="J15" s="93">
        <v>73.86363636363636</v>
      </c>
      <c r="K15" s="93">
        <v>73.26732673267327</v>
      </c>
      <c r="L15" s="93">
        <v>73.52941176470588</v>
      </c>
      <c r="M15" s="93">
        <v>79.06976744186046</v>
      </c>
      <c r="N15" s="93">
        <v>77.27272727272727</v>
      </c>
      <c r="O15" s="93">
        <v>77.3</v>
      </c>
      <c r="P15" s="93">
        <v>74</v>
      </c>
    </row>
    <row r="16" spans="1:16" ht="12.75" customHeight="1">
      <c r="A16" s="11"/>
      <c r="B16" s="6" t="s">
        <v>40</v>
      </c>
      <c r="C16" s="11"/>
      <c r="D16" s="84">
        <v>75.65217391304348</v>
      </c>
      <c r="E16" s="84">
        <v>83.9080459770115</v>
      </c>
      <c r="F16" s="84">
        <v>82.6086956521739</v>
      </c>
      <c r="G16" s="84">
        <v>75.39682539682539</v>
      </c>
      <c r="H16" s="84">
        <v>76.74418604651163</v>
      </c>
      <c r="I16" s="84">
        <v>81.3953488372093</v>
      </c>
      <c r="J16" s="85">
        <v>77.27272727272727</v>
      </c>
      <c r="K16" s="85">
        <v>80.1980198019802</v>
      </c>
      <c r="L16" s="85">
        <v>82.3529411764706</v>
      </c>
      <c r="M16" s="85">
        <v>80.23255813953489</v>
      </c>
      <c r="N16" s="85">
        <v>80.68181818181819</v>
      </c>
      <c r="O16" s="85">
        <v>80</v>
      </c>
      <c r="P16" s="85">
        <v>85.4</v>
      </c>
    </row>
    <row r="17" spans="1:16" ht="12.75" customHeight="1">
      <c r="A17" s="11"/>
      <c r="B17" s="6" t="s">
        <v>7</v>
      </c>
      <c r="C17" s="11"/>
      <c r="D17" s="29">
        <v>0</v>
      </c>
      <c r="E17" s="29">
        <v>0</v>
      </c>
      <c r="F17" s="29">
        <v>1.0869565217391304</v>
      </c>
      <c r="G17" s="29">
        <v>0</v>
      </c>
      <c r="H17" s="29">
        <v>0</v>
      </c>
      <c r="I17" s="29">
        <v>0</v>
      </c>
      <c r="J17" s="30">
        <v>0</v>
      </c>
      <c r="K17" s="30">
        <v>0</v>
      </c>
      <c r="L17" s="30">
        <v>0</v>
      </c>
      <c r="M17" s="30">
        <v>0</v>
      </c>
      <c r="N17" s="30">
        <v>0</v>
      </c>
      <c r="O17" s="30">
        <v>0</v>
      </c>
      <c r="P17" s="30">
        <v>0</v>
      </c>
    </row>
    <row r="18" spans="1:16" ht="12.75" customHeight="1">
      <c r="A18" s="11"/>
      <c r="B18" s="6" t="s">
        <v>41</v>
      </c>
      <c r="C18" s="11"/>
      <c r="D18" s="29">
        <v>0</v>
      </c>
      <c r="E18" s="29">
        <v>0</v>
      </c>
      <c r="F18" s="29">
        <v>0</v>
      </c>
      <c r="G18" s="29">
        <v>0</v>
      </c>
      <c r="H18" s="29">
        <v>0</v>
      </c>
      <c r="I18" s="29">
        <v>0</v>
      </c>
      <c r="J18" s="30">
        <v>0</v>
      </c>
      <c r="K18" s="30">
        <v>0.9900990099009901</v>
      </c>
      <c r="L18" s="30">
        <v>0.9803921568627451</v>
      </c>
      <c r="M18" s="30">
        <v>1.1627906976744187</v>
      </c>
      <c r="N18" s="30">
        <v>2.272727272727273</v>
      </c>
      <c r="O18" s="30">
        <v>0</v>
      </c>
      <c r="P18" s="30">
        <v>3.1</v>
      </c>
    </row>
    <row r="19" spans="1:16" ht="12.75" customHeight="1">
      <c r="A19" s="11"/>
      <c r="B19" s="7" t="s">
        <v>42</v>
      </c>
      <c r="C19" s="33"/>
      <c r="D19" s="34">
        <v>10.434782608695652</v>
      </c>
      <c r="E19" s="34">
        <v>3.4482758620689653</v>
      </c>
      <c r="F19" s="34">
        <v>26.08695652173913</v>
      </c>
      <c r="G19" s="34">
        <v>7.936507936507937</v>
      </c>
      <c r="H19" s="34">
        <v>16.27906976744186</v>
      </c>
      <c r="I19" s="34">
        <v>25.58139534883721</v>
      </c>
      <c r="J19" s="35">
        <v>55.68181818181818</v>
      </c>
      <c r="K19" s="35">
        <v>56.43564356435643</v>
      </c>
      <c r="L19" s="35">
        <v>64.70588235294117</v>
      </c>
      <c r="M19" s="35">
        <v>65.11627906976744</v>
      </c>
      <c r="N19" s="35">
        <v>67.04545454545455</v>
      </c>
      <c r="O19" s="35">
        <v>68</v>
      </c>
      <c r="P19" s="35">
        <v>64.6</v>
      </c>
    </row>
    <row r="20" spans="1:16" ht="12.75" customHeight="1">
      <c r="A20" s="11"/>
      <c r="B20" s="8" t="s">
        <v>4</v>
      </c>
      <c r="C20" s="11"/>
      <c r="D20" s="29">
        <v>43.47826086956522</v>
      </c>
      <c r="E20" s="29">
        <v>50.57471264367816</v>
      </c>
      <c r="F20" s="29">
        <v>47.82608695652174</v>
      </c>
      <c r="G20" s="29">
        <v>35.714285714285715</v>
      </c>
      <c r="H20" s="29">
        <v>44.18604651162791</v>
      </c>
      <c r="I20" s="29">
        <v>44.18604651162791</v>
      </c>
      <c r="J20" s="30">
        <v>48.86363636363637</v>
      </c>
      <c r="K20" s="30">
        <v>49.504950495049506</v>
      </c>
      <c r="L20" s="30">
        <v>45.09803921568628</v>
      </c>
      <c r="M20" s="29">
        <v>46.51162790697674</v>
      </c>
      <c r="N20" s="29">
        <v>44.31818181818182</v>
      </c>
      <c r="O20" s="29">
        <v>33.333333333333336</v>
      </c>
      <c r="P20" s="29">
        <v>34.4</v>
      </c>
    </row>
    <row r="21" spans="1:16" ht="12.75" customHeight="1">
      <c r="A21" s="11"/>
      <c r="B21" s="14" t="s">
        <v>43</v>
      </c>
      <c r="C21" s="11"/>
      <c r="D21" s="29">
        <v>21.73913043478261</v>
      </c>
      <c r="E21" s="29">
        <v>16.091954022988507</v>
      </c>
      <c r="F21" s="29">
        <v>25</v>
      </c>
      <c r="G21" s="29">
        <v>34.12698412698413</v>
      </c>
      <c r="H21" s="29">
        <v>44.18604651162791</v>
      </c>
      <c r="I21" s="29">
        <v>65.11627906976744</v>
      </c>
      <c r="J21" s="30">
        <v>59.09090909090909</v>
      </c>
      <c r="K21" s="30">
        <v>67.32673267326733</v>
      </c>
      <c r="L21" s="30">
        <v>66.66666666666667</v>
      </c>
      <c r="M21" s="29">
        <v>67.44186046511628</v>
      </c>
      <c r="N21" s="29">
        <v>68.18181818181819</v>
      </c>
      <c r="O21" s="29">
        <v>68</v>
      </c>
      <c r="P21" s="29">
        <v>64.6</v>
      </c>
    </row>
    <row r="22" spans="1:16" ht="12.75" customHeight="1">
      <c r="A22" s="11"/>
      <c r="B22" s="15" t="s">
        <v>65</v>
      </c>
      <c r="C22" s="33"/>
      <c r="D22" s="34">
        <v>56.52173913043478</v>
      </c>
      <c r="E22" s="34">
        <v>54.02298850574713</v>
      </c>
      <c r="F22" s="34">
        <v>60.869565217391305</v>
      </c>
      <c r="G22" s="34">
        <v>57.93650793650794</v>
      </c>
      <c r="H22" s="34">
        <v>65.11627906976744</v>
      </c>
      <c r="I22" s="34">
        <v>73.25581395348837</v>
      </c>
      <c r="J22" s="35">
        <v>72.72727272727273</v>
      </c>
      <c r="K22" s="35">
        <v>74.25742574257426</v>
      </c>
      <c r="L22" s="35">
        <v>80.3921568627451</v>
      </c>
      <c r="M22" s="34">
        <v>81.3953488372093</v>
      </c>
      <c r="N22" s="34">
        <v>78.4090909090909</v>
      </c>
      <c r="O22" s="34">
        <v>74.7</v>
      </c>
      <c r="P22" s="34">
        <v>75</v>
      </c>
    </row>
    <row r="23" spans="1:16" ht="12.75" customHeight="1">
      <c r="A23" s="11"/>
      <c r="B23" s="16" t="s">
        <v>44</v>
      </c>
      <c r="C23" s="11"/>
      <c r="D23" s="29">
        <v>21.73913043478261</v>
      </c>
      <c r="E23" s="29">
        <v>16.091954022988507</v>
      </c>
      <c r="F23" s="29">
        <v>25</v>
      </c>
      <c r="G23" s="29">
        <v>34.12698412698413</v>
      </c>
      <c r="H23" s="29">
        <v>44.18604651162791</v>
      </c>
      <c r="I23" s="29">
        <v>65.11627906976744</v>
      </c>
      <c r="J23" s="30">
        <v>59.09090909090909</v>
      </c>
      <c r="K23" s="30">
        <v>64.35643564356435</v>
      </c>
      <c r="L23" s="30">
        <v>64.70588235294117</v>
      </c>
      <c r="M23" s="29">
        <v>66.27906976744185</v>
      </c>
      <c r="N23" s="29">
        <v>65.9090909090909</v>
      </c>
      <c r="O23" s="29">
        <v>68</v>
      </c>
      <c r="P23" s="29">
        <v>61.5</v>
      </c>
    </row>
    <row r="24" spans="1:16" ht="12.75" customHeight="1">
      <c r="A24" s="11"/>
      <c r="B24" s="6" t="s">
        <v>158</v>
      </c>
      <c r="C24" s="11"/>
      <c r="D24" s="29">
        <v>100</v>
      </c>
      <c r="E24" s="29">
        <v>100</v>
      </c>
      <c r="F24" s="29">
        <v>100</v>
      </c>
      <c r="G24" s="29">
        <v>100</v>
      </c>
      <c r="H24" s="29">
        <v>98.24561403508771</v>
      </c>
      <c r="I24" s="29">
        <v>98.21428571428571</v>
      </c>
      <c r="J24" s="30">
        <v>86.53846153846152</v>
      </c>
      <c r="K24" s="30">
        <v>78.46153846153847</v>
      </c>
      <c r="L24" s="30">
        <v>54.54545454545455</v>
      </c>
      <c r="M24" s="29">
        <v>49.12280701754386</v>
      </c>
      <c r="N24" s="29">
        <v>53.44827586206897</v>
      </c>
      <c r="O24" s="29">
        <v>49.01960784313726</v>
      </c>
      <c r="P24" s="29">
        <v>38.983050847457626</v>
      </c>
    </row>
    <row r="25" spans="1:16" ht="12.75" customHeight="1">
      <c r="A25" s="11"/>
      <c r="B25" s="7" t="s">
        <v>159</v>
      </c>
      <c r="C25" s="33"/>
      <c r="D25" s="34">
        <v>0</v>
      </c>
      <c r="E25" s="34">
        <v>0</v>
      </c>
      <c r="F25" s="34">
        <v>0</v>
      </c>
      <c r="G25" s="34">
        <v>0</v>
      </c>
      <c r="H25" s="34">
        <v>8.771929824561402</v>
      </c>
      <c r="I25" s="34">
        <v>23.214285714285715</v>
      </c>
      <c r="J25" s="35">
        <v>25</v>
      </c>
      <c r="K25" s="35">
        <v>43.07692307692308</v>
      </c>
      <c r="L25" s="35">
        <v>53.030303030303024</v>
      </c>
      <c r="M25" s="34">
        <v>70.17543859649122</v>
      </c>
      <c r="N25" s="34">
        <v>58.62068965517242</v>
      </c>
      <c r="O25" s="34">
        <v>64.70588235294117</v>
      </c>
      <c r="P25" s="34">
        <v>72.88135593220339</v>
      </c>
    </row>
    <row r="26" spans="1:16" ht="12.75" customHeight="1">
      <c r="A26" s="11"/>
      <c r="B26" s="6" t="s">
        <v>47</v>
      </c>
      <c r="C26" s="11"/>
      <c r="D26" s="29">
        <v>0</v>
      </c>
      <c r="E26" s="29">
        <v>0</v>
      </c>
      <c r="F26" s="29">
        <v>0</v>
      </c>
      <c r="G26" s="29">
        <v>0</v>
      </c>
      <c r="H26" s="29">
        <v>0</v>
      </c>
      <c r="I26" s="29">
        <v>0</v>
      </c>
      <c r="J26" s="30">
        <v>0</v>
      </c>
      <c r="K26" s="30">
        <v>0</v>
      </c>
      <c r="L26" s="30">
        <v>0</v>
      </c>
      <c r="M26" s="29">
        <v>0</v>
      </c>
      <c r="N26" s="29">
        <v>0</v>
      </c>
      <c r="O26" s="29">
        <v>0</v>
      </c>
      <c r="P26" s="29">
        <v>0</v>
      </c>
    </row>
    <row r="27" spans="1:16" ht="12.75" customHeight="1">
      <c r="A27" s="11"/>
      <c r="B27" s="64" t="s">
        <v>45</v>
      </c>
      <c r="C27" s="65"/>
      <c r="D27" s="66">
        <v>56.52173913043478</v>
      </c>
      <c r="E27" s="66">
        <v>54.02298850574713</v>
      </c>
      <c r="F27" s="66">
        <v>60.869565217391305</v>
      </c>
      <c r="G27" s="66">
        <v>57.93650793650794</v>
      </c>
      <c r="H27" s="66">
        <v>65.11627906976744</v>
      </c>
      <c r="I27" s="73">
        <v>73.25581395348837</v>
      </c>
      <c r="J27" s="73">
        <v>72.72727272727273</v>
      </c>
      <c r="K27" s="73">
        <v>74.25742574257426</v>
      </c>
      <c r="L27" s="73">
        <v>80.3921568627451</v>
      </c>
      <c r="M27" s="66">
        <v>81.3953488372093</v>
      </c>
      <c r="N27" s="66">
        <v>78.4090909090909</v>
      </c>
      <c r="O27" s="66">
        <v>74.7</v>
      </c>
      <c r="P27" s="66">
        <v>75</v>
      </c>
    </row>
    <row r="28" spans="1:16" ht="12.75" customHeight="1">
      <c r="A28" s="11"/>
      <c r="B28" s="15" t="s">
        <v>48</v>
      </c>
      <c r="C28" s="11"/>
      <c r="D28" s="29">
        <v>1.7391304347826086</v>
      </c>
      <c r="E28" s="29">
        <v>8.045977011494253</v>
      </c>
      <c r="F28" s="29">
        <v>6.521739130434782</v>
      </c>
      <c r="G28" s="29">
        <v>4.761904761904762</v>
      </c>
      <c r="H28" s="29">
        <v>3.10077519379845</v>
      </c>
      <c r="I28" s="29">
        <v>5.813953488372093</v>
      </c>
      <c r="J28" s="38">
        <v>5.681818181818182</v>
      </c>
      <c r="K28" s="30">
        <v>4.9504950495049505</v>
      </c>
      <c r="L28" s="30">
        <v>0.9803921568627451</v>
      </c>
      <c r="M28" s="29">
        <v>5.813953488372093</v>
      </c>
      <c r="N28" s="29">
        <v>7.954545454545454</v>
      </c>
      <c r="O28" s="29">
        <v>9.3</v>
      </c>
      <c r="P28" s="29">
        <v>5.2</v>
      </c>
    </row>
    <row r="29" spans="1:16" ht="12.75" customHeight="1">
      <c r="A29" s="11"/>
      <c r="B29" s="17" t="s">
        <v>46</v>
      </c>
      <c r="C29" s="33"/>
      <c r="D29" s="34">
        <v>1.7391304347826086</v>
      </c>
      <c r="E29" s="34">
        <v>6.896551724137931</v>
      </c>
      <c r="F29" s="34">
        <v>2.1739130434782608</v>
      </c>
      <c r="G29" s="34">
        <v>4.761904761904762</v>
      </c>
      <c r="H29" s="34">
        <v>6.976744186046512</v>
      </c>
      <c r="I29" s="34">
        <v>10.465116279069768</v>
      </c>
      <c r="J29" s="35">
        <v>7.954545454545454</v>
      </c>
      <c r="K29" s="35">
        <v>5.9405940594059405</v>
      </c>
      <c r="L29" s="35">
        <v>5.882352941176471</v>
      </c>
      <c r="M29" s="34">
        <v>6.976744186046512</v>
      </c>
      <c r="N29" s="34">
        <v>10.227272727272727</v>
      </c>
      <c r="O29" s="34">
        <v>18.7</v>
      </c>
      <c r="P29" s="34">
        <v>6.3</v>
      </c>
    </row>
    <row r="30" spans="1:16" ht="12.75" customHeight="1">
      <c r="A30" s="11"/>
      <c r="B30" s="6" t="s">
        <v>152</v>
      </c>
      <c r="C30" s="11"/>
      <c r="D30" s="29">
        <v>8.910891089108912</v>
      </c>
      <c r="E30" s="29">
        <v>7.792207792207792</v>
      </c>
      <c r="F30" s="29">
        <v>2.4691358024691357</v>
      </c>
      <c r="G30" s="29">
        <v>3.6036036036036037</v>
      </c>
      <c r="H30" s="29">
        <v>11.607142857142858</v>
      </c>
      <c r="I30" s="29">
        <v>8.108108108108109</v>
      </c>
      <c r="J30" s="30">
        <v>9.333333333333334</v>
      </c>
      <c r="K30" s="30">
        <v>6.896551724137931</v>
      </c>
      <c r="L30" s="30">
        <v>2.247191011235955</v>
      </c>
      <c r="M30" s="30">
        <v>2.7027027027027026</v>
      </c>
      <c r="N30" s="30">
        <v>2.73972602739726</v>
      </c>
      <c r="O30" s="30">
        <v>8.1</v>
      </c>
      <c r="P30" s="30">
        <v>8</v>
      </c>
    </row>
    <row r="31" spans="1:16" ht="13.5">
      <c r="A31" s="11"/>
      <c r="B31" s="7" t="s">
        <v>153</v>
      </c>
      <c r="C31" s="33"/>
      <c r="D31" s="34">
        <v>2.9702970297029703</v>
      </c>
      <c r="E31" s="34">
        <v>2.5974025974025974</v>
      </c>
      <c r="F31" s="34">
        <v>6.172839506172839</v>
      </c>
      <c r="G31" s="34">
        <v>2.7027027027027026</v>
      </c>
      <c r="H31" s="34">
        <v>1.7857142857142858</v>
      </c>
      <c r="I31" s="34">
        <v>1.3513513513513513</v>
      </c>
      <c r="J31" s="34">
        <v>0</v>
      </c>
      <c r="K31" s="35">
        <v>4.597701149425287</v>
      </c>
      <c r="L31" s="35">
        <v>1.1235955056179776</v>
      </c>
      <c r="M31" s="35">
        <v>2.7027027027027026</v>
      </c>
      <c r="N31" s="34">
        <v>0</v>
      </c>
      <c r="O31" s="34">
        <v>3.225806451612903</v>
      </c>
      <c r="P31" s="34">
        <v>1.1363636363636365</v>
      </c>
    </row>
    <row r="32" spans="1:16" ht="13.5">
      <c r="A32" s="11"/>
      <c r="B32" s="201" t="s">
        <v>150</v>
      </c>
      <c r="C32" s="279"/>
      <c r="D32" s="137">
        <v>9.565217391304348</v>
      </c>
      <c r="E32" s="137">
        <v>11.494252873563218</v>
      </c>
      <c r="F32" s="137">
        <v>21.73913043478261</v>
      </c>
      <c r="G32" s="137">
        <v>31.746031746031747</v>
      </c>
      <c r="H32" s="137">
        <v>41.86046511627907</v>
      </c>
      <c r="I32" s="137">
        <v>67.44186046511628</v>
      </c>
      <c r="J32" s="138">
        <v>61.36363636363637</v>
      </c>
      <c r="K32" s="138">
        <v>57.42574257425743</v>
      </c>
      <c r="L32" s="138">
        <v>71.56862745098039</v>
      </c>
      <c r="M32" s="137">
        <v>72.09302325581395</v>
      </c>
      <c r="N32" s="137">
        <v>65.9090909090909</v>
      </c>
      <c r="O32" s="137">
        <v>68</v>
      </c>
      <c r="P32" s="137">
        <v>67.7</v>
      </c>
    </row>
    <row r="33" spans="1:16" ht="12.75" customHeight="1">
      <c r="A33" s="44"/>
      <c r="B33" s="321" t="s">
        <v>151</v>
      </c>
      <c r="C33" s="321"/>
      <c r="D33" s="321"/>
      <c r="E33" s="321"/>
      <c r="F33" s="321"/>
      <c r="G33" s="321"/>
      <c r="H33" s="321"/>
      <c r="I33" s="321"/>
      <c r="J33" s="321"/>
      <c r="K33" s="321"/>
      <c r="L33" s="321"/>
      <c r="M33" s="321"/>
      <c r="N33" s="321"/>
      <c r="O33" s="321"/>
      <c r="P33" s="321"/>
    </row>
    <row r="34" spans="1:16" ht="12.75">
      <c r="A34" s="44"/>
      <c r="B34" s="322"/>
      <c r="C34" s="322"/>
      <c r="D34" s="322"/>
      <c r="E34" s="322"/>
      <c r="F34" s="322"/>
      <c r="G34" s="322"/>
      <c r="H34" s="322"/>
      <c r="I34" s="322"/>
      <c r="J34" s="322"/>
      <c r="K34" s="322"/>
      <c r="L34" s="322"/>
      <c r="M34" s="322"/>
      <c r="N34" s="322"/>
      <c r="O34" s="322"/>
      <c r="P34" s="322"/>
    </row>
    <row r="35" spans="1:16" ht="12.75">
      <c r="A35" s="44"/>
      <c r="B35" s="322"/>
      <c r="C35" s="322"/>
      <c r="D35" s="322"/>
      <c r="E35" s="322"/>
      <c r="F35" s="322"/>
      <c r="G35" s="322"/>
      <c r="H35" s="322"/>
      <c r="I35" s="322"/>
      <c r="J35" s="322"/>
      <c r="K35" s="322"/>
      <c r="L35" s="322"/>
      <c r="M35" s="322"/>
      <c r="N35" s="322"/>
      <c r="O35" s="322"/>
      <c r="P35" s="322"/>
    </row>
    <row r="36" spans="15:16" ht="12.75">
      <c r="O36" s="295"/>
      <c r="P36" s="295"/>
    </row>
    <row r="43" spans="3:13" ht="12.75">
      <c r="C43" s="81"/>
      <c r="D43" s="81"/>
      <c r="E43" s="81"/>
      <c r="F43" s="81"/>
      <c r="G43" s="81"/>
      <c r="H43" s="81"/>
      <c r="I43" s="81"/>
      <c r="J43" s="81"/>
      <c r="K43" s="81"/>
      <c r="L43" s="81"/>
      <c r="M43" s="81"/>
    </row>
    <row r="44" spans="10:11" ht="12.75">
      <c r="J44" s="81"/>
      <c r="K44" s="81"/>
    </row>
    <row r="45" spans="10:11" ht="12.75">
      <c r="J45" s="81"/>
      <c r="K45" s="81"/>
    </row>
    <row r="46" spans="10:11" ht="12.75">
      <c r="J46" s="81"/>
      <c r="K46" s="81"/>
    </row>
    <row r="47" spans="10:11" ht="12.75">
      <c r="J47" s="81"/>
      <c r="K47" s="81"/>
    </row>
    <row r="48" spans="10:11" ht="12.75">
      <c r="J48" s="81"/>
      <c r="K48" s="81"/>
    </row>
    <row r="50" spans="2:9" ht="12.75">
      <c r="B50" s="81"/>
      <c r="C50" s="81"/>
      <c r="D50" s="81"/>
      <c r="E50" s="81"/>
      <c r="H50" s="81"/>
      <c r="I50" s="81"/>
    </row>
    <row r="51" ht="12.75">
      <c r="I51" s="81"/>
    </row>
    <row r="52" spans="8:13" ht="12.75">
      <c r="H52" s="81"/>
      <c r="I52" s="81"/>
      <c r="J52" s="81"/>
      <c r="K52" s="81"/>
      <c r="L52" s="81"/>
      <c r="M52" s="81"/>
    </row>
    <row r="53" spans="8:9" ht="12.75">
      <c r="H53" s="81"/>
      <c r="I53" s="81"/>
    </row>
    <row r="54" spans="8:9" ht="12.75">
      <c r="H54" s="81"/>
      <c r="I54" s="81"/>
    </row>
    <row r="61" spans="10:11" ht="12.75">
      <c r="J61" s="81"/>
      <c r="K61" s="81"/>
    </row>
    <row r="76" ht="12.75">
      <c r="N76" s="278"/>
    </row>
    <row r="77" ht="12.75">
      <c r="N77" s="278"/>
    </row>
  </sheetData>
  <mergeCells count="4">
    <mergeCell ref="C4:D4"/>
    <mergeCell ref="D5:P5"/>
    <mergeCell ref="B2:P3"/>
    <mergeCell ref="B33:P3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27.xml><?xml version="1.0" encoding="utf-8"?>
<worksheet xmlns="http://schemas.openxmlformats.org/spreadsheetml/2006/main" xmlns:r="http://schemas.openxmlformats.org/officeDocument/2006/relationships">
  <dimension ref="A1:P54"/>
  <sheetViews>
    <sheetView showGridLines="0" showRowColHeaders="0" workbookViewId="0" topLeftCell="A19">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s="78" customFormat="1" ht="12.75">
      <c r="A1" s="18"/>
      <c r="B1" s="18"/>
      <c r="C1" s="18"/>
      <c r="D1" s="18"/>
      <c r="E1" s="18"/>
      <c r="F1" s="18"/>
      <c r="G1" s="18"/>
      <c r="H1" s="18"/>
      <c r="I1" s="18"/>
      <c r="J1" s="18"/>
      <c r="K1" s="18"/>
      <c r="L1" s="18"/>
      <c r="M1" s="18"/>
      <c r="N1" s="18"/>
      <c r="O1" s="18"/>
    </row>
    <row r="2" spans="1:16" s="78" customFormat="1" ht="12.75" customHeight="1">
      <c r="A2" s="18"/>
      <c r="B2" s="320" t="s">
        <v>209</v>
      </c>
      <c r="C2" s="320"/>
      <c r="D2" s="320"/>
      <c r="E2" s="320"/>
      <c r="F2" s="320"/>
      <c r="G2" s="320"/>
      <c r="H2" s="320"/>
      <c r="I2" s="320"/>
      <c r="J2" s="320"/>
      <c r="K2" s="320"/>
      <c r="L2" s="320"/>
      <c r="M2" s="320"/>
      <c r="N2" s="320"/>
      <c r="O2" s="320"/>
      <c r="P2" s="320"/>
    </row>
    <row r="3" spans="1:16" s="78" customFormat="1" ht="17.25" customHeight="1">
      <c r="A3" s="18"/>
      <c r="B3" s="320"/>
      <c r="C3" s="320"/>
      <c r="D3" s="320"/>
      <c r="E3" s="320"/>
      <c r="F3" s="320"/>
      <c r="G3" s="320"/>
      <c r="H3" s="320"/>
      <c r="I3" s="320"/>
      <c r="J3" s="320"/>
      <c r="K3" s="320"/>
      <c r="L3" s="320"/>
      <c r="M3" s="320"/>
      <c r="N3" s="320"/>
      <c r="O3" s="320"/>
      <c r="P3" s="320"/>
    </row>
    <row r="4" spans="1:15" ht="14.25" customHeight="1">
      <c r="A4" s="44"/>
      <c r="B4" s="116" t="s">
        <v>17</v>
      </c>
      <c r="C4" s="330" t="s">
        <v>68</v>
      </c>
      <c r="D4" s="330"/>
      <c r="E4" s="47"/>
      <c r="F4" s="47"/>
      <c r="G4" s="47"/>
      <c r="H4" s="47"/>
      <c r="I4" s="47"/>
      <c r="J4" s="47"/>
      <c r="K4" s="47"/>
      <c r="L4" s="47"/>
      <c r="M4" s="47"/>
      <c r="N4" s="47"/>
      <c r="O4" s="47"/>
    </row>
    <row r="5" spans="1:16" ht="14.25" customHeight="1">
      <c r="A5" s="44"/>
      <c r="B5" s="50"/>
      <c r="C5" s="47"/>
      <c r="D5" s="323" t="s">
        <v>201</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44"/>
      <c r="B7" s="8" t="s">
        <v>9</v>
      </c>
      <c r="C7" s="51"/>
      <c r="D7" s="87">
        <v>10</v>
      </c>
      <c r="E7" s="87">
        <v>16</v>
      </c>
      <c r="F7" s="87">
        <v>12</v>
      </c>
      <c r="G7" s="87">
        <v>20</v>
      </c>
      <c r="H7" s="87">
        <v>18</v>
      </c>
      <c r="I7" s="87">
        <v>21</v>
      </c>
      <c r="J7" s="87">
        <v>20</v>
      </c>
      <c r="K7" s="87">
        <v>23</v>
      </c>
      <c r="L7" s="87">
        <v>22</v>
      </c>
      <c r="M7" s="87">
        <v>19</v>
      </c>
      <c r="N7" s="87">
        <v>34</v>
      </c>
      <c r="O7" s="87">
        <v>29</v>
      </c>
      <c r="P7" s="87">
        <v>22</v>
      </c>
    </row>
    <row r="8" spans="1:16" ht="12.75" customHeight="1">
      <c r="A8" s="44"/>
      <c r="B8" s="6" t="s">
        <v>101</v>
      </c>
      <c r="C8" s="57"/>
      <c r="D8" s="140">
        <f>+D7/'04'!D7</f>
        <v>0.2</v>
      </c>
      <c r="E8" s="140">
        <f>+E7/'04'!E7</f>
        <v>0.2909090909090909</v>
      </c>
      <c r="F8" s="140">
        <f>+F7/'04'!F7</f>
        <v>0.25</v>
      </c>
      <c r="G8" s="140">
        <f>+G7/'04'!G7</f>
        <v>0.40816326530612246</v>
      </c>
      <c r="H8" s="140">
        <f>+H7/'04'!H7</f>
        <v>0.3829787234042553</v>
      </c>
      <c r="I8" s="140">
        <f>+I7/'04'!I7</f>
        <v>0.42</v>
      </c>
      <c r="J8" s="140">
        <f>+J7/'04'!J7</f>
        <v>0.39215686274509803</v>
      </c>
      <c r="K8" s="140">
        <f>+K7/'04'!K7</f>
        <v>0.46</v>
      </c>
      <c r="L8" s="140">
        <f>+L7/'04'!L7</f>
        <v>0.5365853658536586</v>
      </c>
      <c r="M8" s="140">
        <f>+M7/'04'!M7</f>
        <v>0.4523809523809524</v>
      </c>
      <c r="N8" s="140">
        <f>+N7/'04'!N7</f>
        <v>0.5483870967741935</v>
      </c>
      <c r="O8" s="140">
        <f>+O7/'04'!O7</f>
        <v>0.6170212765957447</v>
      </c>
      <c r="P8" s="140">
        <f>+P7/'04'!P7</f>
        <v>0.55</v>
      </c>
    </row>
    <row r="9" spans="1:16" ht="12.75" customHeight="1">
      <c r="A9" s="44"/>
      <c r="B9" s="6" t="s">
        <v>37</v>
      </c>
      <c r="C9" s="44"/>
      <c r="D9" s="129">
        <v>1.2</v>
      </c>
      <c r="E9" s="129">
        <v>1.1875</v>
      </c>
      <c r="F9" s="129">
        <v>1.1666666666666667</v>
      </c>
      <c r="G9" s="129">
        <v>1.35</v>
      </c>
      <c r="H9" s="130">
        <v>1.5555555555555556</v>
      </c>
      <c r="I9" s="129">
        <v>1.7619047619047619</v>
      </c>
      <c r="J9" s="131">
        <v>1.8</v>
      </c>
      <c r="K9" s="131">
        <v>1.6521739130434783</v>
      </c>
      <c r="L9" s="131">
        <v>1.9090909090909092</v>
      </c>
      <c r="M9" s="131">
        <v>1.894736842105263</v>
      </c>
      <c r="N9" s="131">
        <v>2</v>
      </c>
      <c r="O9" s="131">
        <v>1.8620689655172413</v>
      </c>
      <c r="P9" s="131">
        <v>1.9545454545454546</v>
      </c>
    </row>
    <row r="10" spans="1:16" ht="12.75">
      <c r="A10" s="44"/>
      <c r="B10" s="6" t="s">
        <v>2</v>
      </c>
      <c r="C10" s="44"/>
      <c r="D10" s="132">
        <v>60</v>
      </c>
      <c r="E10" s="132">
        <v>50</v>
      </c>
      <c r="F10" s="132">
        <v>50</v>
      </c>
      <c r="G10" s="132">
        <v>55</v>
      </c>
      <c r="H10" s="132">
        <v>77.77777777777777</v>
      </c>
      <c r="I10" s="132">
        <v>52.38095238095238</v>
      </c>
      <c r="J10" s="133">
        <v>60</v>
      </c>
      <c r="K10" s="133">
        <v>69.56521739130434</v>
      </c>
      <c r="L10" s="133">
        <v>81.81818181818181</v>
      </c>
      <c r="M10" s="133">
        <v>78.94736842105263</v>
      </c>
      <c r="N10" s="133">
        <v>76.47058823529412</v>
      </c>
      <c r="O10" s="133">
        <v>79.3</v>
      </c>
      <c r="P10" s="133">
        <v>95.5</v>
      </c>
    </row>
    <row r="11" spans="1:16" ht="12.75" customHeight="1">
      <c r="A11" s="44"/>
      <c r="B11" s="6" t="s">
        <v>5</v>
      </c>
      <c r="C11" s="44"/>
      <c r="D11" s="132">
        <v>50</v>
      </c>
      <c r="E11" s="132">
        <v>31.25</v>
      </c>
      <c r="F11" s="132">
        <v>58.333333333333336</v>
      </c>
      <c r="G11" s="132">
        <v>65</v>
      </c>
      <c r="H11" s="132">
        <v>72.22222222222223</v>
      </c>
      <c r="I11" s="132">
        <v>61.904761904761905</v>
      </c>
      <c r="J11" s="132">
        <v>60</v>
      </c>
      <c r="K11" s="132">
        <v>65.21739130434783</v>
      </c>
      <c r="L11" s="132">
        <v>63.63636363636363</v>
      </c>
      <c r="M11" s="132">
        <v>84.21052631578948</v>
      </c>
      <c r="N11" s="132">
        <v>88.23529411764706</v>
      </c>
      <c r="O11" s="132">
        <v>79.3103448275862</v>
      </c>
      <c r="P11" s="132">
        <v>86.4</v>
      </c>
    </row>
    <row r="12" spans="1:16" ht="12.75" customHeight="1">
      <c r="A12" s="44"/>
      <c r="B12" s="7" t="s">
        <v>8</v>
      </c>
      <c r="C12" s="54"/>
      <c r="D12" s="134">
        <v>76.9</v>
      </c>
      <c r="E12" s="134">
        <v>82.375</v>
      </c>
      <c r="F12" s="134">
        <v>73.08333333333333</v>
      </c>
      <c r="G12" s="134">
        <v>74.3</v>
      </c>
      <c r="H12" s="134">
        <v>72.83333333333333</v>
      </c>
      <c r="I12" s="134">
        <v>72.52380952380953</v>
      </c>
      <c r="J12" s="135">
        <v>72.15</v>
      </c>
      <c r="K12" s="135">
        <v>68.17391304347825</v>
      </c>
      <c r="L12" s="135">
        <v>70.18181818181819</v>
      </c>
      <c r="M12" s="135">
        <v>67.94736842105264</v>
      </c>
      <c r="N12" s="135">
        <v>62.94117647058824</v>
      </c>
      <c r="O12" s="135">
        <v>69.69</v>
      </c>
      <c r="P12" s="135">
        <v>64.55</v>
      </c>
    </row>
    <row r="13" spans="1:16" ht="12.75" customHeight="1">
      <c r="A13" s="44"/>
      <c r="B13" s="6" t="s">
        <v>1</v>
      </c>
      <c r="C13" s="44"/>
      <c r="D13" s="132">
        <v>9.8</v>
      </c>
      <c r="E13" s="132">
        <v>9.25</v>
      </c>
      <c r="F13" s="132">
        <v>9.833333333333334</v>
      </c>
      <c r="G13" s="132">
        <v>11.25</v>
      </c>
      <c r="H13" s="132">
        <v>9.666666666666666</v>
      </c>
      <c r="I13" s="132">
        <v>10</v>
      </c>
      <c r="J13" s="133">
        <v>7.3</v>
      </c>
      <c r="K13" s="133">
        <v>7.8695652173913055</v>
      </c>
      <c r="L13" s="133">
        <v>11.909090909090908</v>
      </c>
      <c r="M13" s="133">
        <v>6</v>
      </c>
      <c r="N13" s="133">
        <v>7.705882352941176</v>
      </c>
      <c r="O13" s="133">
        <v>6.83</v>
      </c>
      <c r="P13" s="133">
        <v>5.73</v>
      </c>
    </row>
    <row r="14" spans="1:16" ht="12.75" customHeight="1">
      <c r="A14" s="44"/>
      <c r="B14" s="6" t="s">
        <v>3</v>
      </c>
      <c r="C14" s="44"/>
      <c r="D14" s="134">
        <v>0</v>
      </c>
      <c r="E14" s="134">
        <v>18.75</v>
      </c>
      <c r="F14" s="134">
        <v>8.333333333333334</v>
      </c>
      <c r="G14" s="134">
        <v>10</v>
      </c>
      <c r="H14" s="134">
        <v>11.11111111111111</v>
      </c>
      <c r="I14" s="134">
        <v>0</v>
      </c>
      <c r="J14" s="135">
        <v>20</v>
      </c>
      <c r="K14" s="135">
        <v>4.3478260869565215</v>
      </c>
      <c r="L14" s="135">
        <v>4.545454545454546</v>
      </c>
      <c r="M14" s="135">
        <v>5.2631578947368425</v>
      </c>
      <c r="N14" s="135">
        <v>2.9411764705882355</v>
      </c>
      <c r="O14" s="135">
        <v>6.9</v>
      </c>
      <c r="P14" s="135">
        <v>4.5</v>
      </c>
    </row>
    <row r="15" spans="1:16" ht="12.75" customHeight="1">
      <c r="A15" s="11"/>
      <c r="B15" s="8" t="s">
        <v>39</v>
      </c>
      <c r="C15" s="36"/>
      <c r="D15" s="93">
        <v>20</v>
      </c>
      <c r="E15" s="93">
        <v>6.25</v>
      </c>
      <c r="F15" s="93">
        <v>16.666666666666668</v>
      </c>
      <c r="G15" s="93">
        <v>25</v>
      </c>
      <c r="H15" s="93">
        <v>61.111111111111114</v>
      </c>
      <c r="I15" s="93">
        <v>61.904761904761905</v>
      </c>
      <c r="J15" s="93">
        <v>60</v>
      </c>
      <c r="K15" s="93">
        <v>56.52173913043478</v>
      </c>
      <c r="L15" s="93">
        <v>81.81818181818181</v>
      </c>
      <c r="M15" s="93">
        <v>84.21052631578948</v>
      </c>
      <c r="N15" s="93">
        <v>91.17647058823529</v>
      </c>
      <c r="O15" s="93">
        <v>79.3103448275862</v>
      </c>
      <c r="P15" s="93">
        <v>95.5</v>
      </c>
    </row>
    <row r="16" spans="1:16" ht="12.75" customHeight="1">
      <c r="A16" s="11"/>
      <c r="B16" s="6" t="s">
        <v>40</v>
      </c>
      <c r="C16" s="11"/>
      <c r="D16" s="84">
        <v>50</v>
      </c>
      <c r="E16" s="84">
        <v>37.5</v>
      </c>
      <c r="F16" s="84">
        <v>50</v>
      </c>
      <c r="G16" s="84">
        <v>65</v>
      </c>
      <c r="H16" s="84">
        <v>66.66666666666667</v>
      </c>
      <c r="I16" s="84">
        <v>76.19047619047619</v>
      </c>
      <c r="J16" s="85">
        <v>65</v>
      </c>
      <c r="K16" s="85">
        <v>65.21739130434783</v>
      </c>
      <c r="L16" s="85">
        <v>95.45454545454545</v>
      </c>
      <c r="M16" s="85">
        <v>100</v>
      </c>
      <c r="N16" s="85">
        <v>85.29411764705883</v>
      </c>
      <c r="O16" s="85">
        <v>86.20689655172414</v>
      </c>
      <c r="P16" s="85">
        <v>90.9</v>
      </c>
    </row>
    <row r="17" spans="1:16" ht="12.75" customHeight="1">
      <c r="A17" s="11"/>
      <c r="B17" s="6" t="s">
        <v>7</v>
      </c>
      <c r="C17" s="11"/>
      <c r="D17" s="29">
        <v>0</v>
      </c>
      <c r="E17" s="29">
        <v>0</v>
      </c>
      <c r="F17" s="29">
        <v>0</v>
      </c>
      <c r="G17" s="29">
        <v>0</v>
      </c>
      <c r="H17" s="29">
        <v>0</v>
      </c>
      <c r="I17" s="29">
        <v>0</v>
      </c>
      <c r="J17" s="30">
        <v>0</v>
      </c>
      <c r="K17" s="30">
        <v>0</v>
      </c>
      <c r="L17" s="30">
        <v>0</v>
      </c>
      <c r="M17" s="30">
        <v>0</v>
      </c>
      <c r="N17" s="30">
        <v>0</v>
      </c>
      <c r="O17" s="30">
        <v>0</v>
      </c>
      <c r="P17" s="30">
        <v>0</v>
      </c>
    </row>
    <row r="18" spans="1:16" ht="12.75" customHeight="1">
      <c r="A18" s="11"/>
      <c r="B18" s="6" t="s">
        <v>41</v>
      </c>
      <c r="C18" s="11"/>
      <c r="D18" s="29">
        <v>0</v>
      </c>
      <c r="E18" s="29">
        <v>0</v>
      </c>
      <c r="F18" s="29">
        <v>0</v>
      </c>
      <c r="G18" s="29">
        <v>0</v>
      </c>
      <c r="H18" s="29">
        <v>0</v>
      </c>
      <c r="I18" s="29">
        <v>0</v>
      </c>
      <c r="J18" s="30">
        <v>0</v>
      </c>
      <c r="K18" s="30">
        <v>0</v>
      </c>
      <c r="L18" s="30">
        <v>0</v>
      </c>
      <c r="M18" s="30">
        <v>0</v>
      </c>
      <c r="N18" s="30">
        <v>0</v>
      </c>
      <c r="O18" s="30">
        <v>0</v>
      </c>
      <c r="P18" s="30">
        <v>0</v>
      </c>
    </row>
    <row r="19" spans="1:16" ht="12.75" customHeight="1">
      <c r="A19" s="11"/>
      <c r="B19" s="7" t="s">
        <v>42</v>
      </c>
      <c r="C19" s="33"/>
      <c r="D19" s="34">
        <v>0</v>
      </c>
      <c r="E19" s="34">
        <v>0</v>
      </c>
      <c r="F19" s="34">
        <v>0</v>
      </c>
      <c r="G19" s="34">
        <v>10</v>
      </c>
      <c r="H19" s="34">
        <v>33.333333333333336</v>
      </c>
      <c r="I19" s="34">
        <v>42.857142857142854</v>
      </c>
      <c r="J19" s="35">
        <v>10</v>
      </c>
      <c r="K19" s="35">
        <v>30.434782608695652</v>
      </c>
      <c r="L19" s="35">
        <v>31.818181818181817</v>
      </c>
      <c r="M19" s="35">
        <v>47.36842105263158</v>
      </c>
      <c r="N19" s="35">
        <v>47.05882352941177</v>
      </c>
      <c r="O19" s="35">
        <v>24.137931034482758</v>
      </c>
      <c r="P19" s="35">
        <v>50</v>
      </c>
    </row>
    <row r="20" spans="1:16" ht="12.75" customHeight="1">
      <c r="A20" s="11"/>
      <c r="B20" s="8" t="s">
        <v>4</v>
      </c>
      <c r="C20" s="11"/>
      <c r="D20" s="29">
        <v>10</v>
      </c>
      <c r="E20" s="29">
        <v>12.5</v>
      </c>
      <c r="F20" s="29">
        <v>0</v>
      </c>
      <c r="G20" s="29">
        <v>5</v>
      </c>
      <c r="H20" s="29">
        <v>5.555555555555555</v>
      </c>
      <c r="I20" s="29">
        <v>4.761904761904762</v>
      </c>
      <c r="J20" s="30">
        <v>25</v>
      </c>
      <c r="K20" s="30">
        <v>13.043478260869565</v>
      </c>
      <c r="L20" s="30">
        <v>18.181818181818183</v>
      </c>
      <c r="M20" s="29">
        <v>26.31578947368421</v>
      </c>
      <c r="N20" s="29">
        <v>20.58823529411765</v>
      </c>
      <c r="O20" s="29">
        <v>27.586206896551722</v>
      </c>
      <c r="P20" s="29">
        <v>31.8</v>
      </c>
    </row>
    <row r="21" spans="1:16" ht="12.75" customHeight="1">
      <c r="A21" s="11"/>
      <c r="B21" s="14" t="s">
        <v>43</v>
      </c>
      <c r="C21" s="11"/>
      <c r="D21" s="29">
        <v>20</v>
      </c>
      <c r="E21" s="29">
        <v>6.25</v>
      </c>
      <c r="F21" s="29">
        <v>16.666666666666668</v>
      </c>
      <c r="G21" s="29">
        <v>15</v>
      </c>
      <c r="H21" s="29">
        <v>50</v>
      </c>
      <c r="I21" s="29">
        <v>57.142857142857146</v>
      </c>
      <c r="J21" s="30">
        <v>60</v>
      </c>
      <c r="K21" s="30">
        <v>52.17391304347826</v>
      </c>
      <c r="L21" s="30">
        <v>81.81818181818181</v>
      </c>
      <c r="M21" s="29">
        <v>84.21052631578948</v>
      </c>
      <c r="N21" s="29">
        <v>94.11764705882354</v>
      </c>
      <c r="O21" s="29">
        <v>79.3103448275862</v>
      </c>
      <c r="P21" s="29">
        <v>90.9</v>
      </c>
    </row>
    <row r="22" spans="1:16" ht="12.75" customHeight="1">
      <c r="A22" s="11"/>
      <c r="B22" s="15" t="s">
        <v>65</v>
      </c>
      <c r="C22" s="33"/>
      <c r="D22" s="34">
        <v>30</v>
      </c>
      <c r="E22" s="34">
        <v>12.5</v>
      </c>
      <c r="F22" s="34">
        <v>16.666666666666668</v>
      </c>
      <c r="G22" s="34">
        <v>20</v>
      </c>
      <c r="H22" s="34">
        <v>50</v>
      </c>
      <c r="I22" s="34">
        <v>57.142857142857146</v>
      </c>
      <c r="J22" s="35">
        <v>65</v>
      </c>
      <c r="K22" s="35">
        <v>56.52173913043478</v>
      </c>
      <c r="L22" s="35">
        <v>86.36363636363636</v>
      </c>
      <c r="M22" s="34">
        <v>84.21052631578948</v>
      </c>
      <c r="N22" s="34">
        <v>94.11764705882354</v>
      </c>
      <c r="O22" s="34">
        <v>79.3103448275862</v>
      </c>
      <c r="P22" s="34">
        <v>90.9</v>
      </c>
    </row>
    <row r="23" spans="1:16" ht="12.75" customHeight="1">
      <c r="A23" s="11"/>
      <c r="B23" s="16" t="s">
        <v>44</v>
      </c>
      <c r="C23" s="11"/>
      <c r="D23" s="29">
        <v>20</v>
      </c>
      <c r="E23" s="29">
        <v>6.25</v>
      </c>
      <c r="F23" s="29">
        <v>16.666666666666668</v>
      </c>
      <c r="G23" s="29">
        <v>15</v>
      </c>
      <c r="H23" s="29">
        <v>50</v>
      </c>
      <c r="I23" s="29">
        <v>57.142857142857146</v>
      </c>
      <c r="J23" s="30">
        <v>60</v>
      </c>
      <c r="K23" s="30">
        <v>39.130434782608695</v>
      </c>
      <c r="L23" s="30">
        <v>77.27272727272727</v>
      </c>
      <c r="M23" s="29">
        <v>84.21052631578948</v>
      </c>
      <c r="N23" s="29">
        <v>91.17647058823529</v>
      </c>
      <c r="O23" s="29">
        <v>68.96551724137932</v>
      </c>
      <c r="P23" s="29">
        <v>81.8</v>
      </c>
    </row>
    <row r="24" spans="1:16" ht="12.75" customHeight="1">
      <c r="A24" s="11"/>
      <c r="B24" s="6" t="s">
        <v>158</v>
      </c>
      <c r="C24" s="11"/>
      <c r="D24" s="29">
        <v>100</v>
      </c>
      <c r="E24" s="29">
        <v>100</v>
      </c>
      <c r="F24" s="29">
        <v>100</v>
      </c>
      <c r="G24" s="29">
        <v>100</v>
      </c>
      <c r="H24" s="29">
        <v>100</v>
      </c>
      <c r="I24" s="29">
        <v>100</v>
      </c>
      <c r="J24" s="30">
        <v>41.666666666666664</v>
      </c>
      <c r="K24" s="30">
        <v>77.77777777777777</v>
      </c>
      <c r="L24" s="30">
        <v>70.58823529411765</v>
      </c>
      <c r="M24" s="29">
        <v>37.5</v>
      </c>
      <c r="N24" s="29">
        <v>54.83870967741936</v>
      </c>
      <c r="O24" s="29">
        <v>20</v>
      </c>
      <c r="P24" s="29">
        <v>27.77777777777778</v>
      </c>
    </row>
    <row r="25" spans="1:16" ht="12.75" customHeight="1">
      <c r="A25" s="11"/>
      <c r="B25" s="7" t="s">
        <v>159</v>
      </c>
      <c r="C25" s="33"/>
      <c r="D25" s="34">
        <v>0</v>
      </c>
      <c r="E25" s="34">
        <v>0</v>
      </c>
      <c r="F25" s="34">
        <v>0</v>
      </c>
      <c r="G25" s="34">
        <v>0</v>
      </c>
      <c r="H25" s="34">
        <v>0</v>
      </c>
      <c r="I25" s="34">
        <v>8.333333333333334</v>
      </c>
      <c r="J25" s="35">
        <v>58.333333333333336</v>
      </c>
      <c r="K25" s="35">
        <v>44.44444444444444</v>
      </c>
      <c r="L25" s="35">
        <v>58.8235294117647</v>
      </c>
      <c r="M25" s="34">
        <v>68.75</v>
      </c>
      <c r="N25" s="34">
        <v>80.64516129032259</v>
      </c>
      <c r="O25" s="34">
        <v>90</v>
      </c>
      <c r="P25" s="34">
        <v>88.88888888888889</v>
      </c>
    </row>
    <row r="26" spans="1:16" ht="12.75" customHeight="1">
      <c r="A26" s="11"/>
      <c r="B26" s="6" t="s">
        <v>47</v>
      </c>
      <c r="C26" s="11"/>
      <c r="D26" s="29">
        <v>0</v>
      </c>
      <c r="E26" s="29">
        <v>0</v>
      </c>
      <c r="F26" s="29">
        <v>0</v>
      </c>
      <c r="G26" s="29">
        <v>0</v>
      </c>
      <c r="H26" s="29">
        <v>0</v>
      </c>
      <c r="I26" s="29">
        <v>0</v>
      </c>
      <c r="J26" s="30">
        <v>0</v>
      </c>
      <c r="K26" s="30">
        <v>0</v>
      </c>
      <c r="L26" s="30">
        <v>0</v>
      </c>
      <c r="M26" s="29">
        <v>0</v>
      </c>
      <c r="N26" s="29">
        <v>0</v>
      </c>
      <c r="O26" s="29">
        <v>0</v>
      </c>
      <c r="P26" s="29">
        <v>0</v>
      </c>
    </row>
    <row r="27" spans="1:16" ht="12.75" customHeight="1">
      <c r="A27" s="11"/>
      <c r="B27" s="64" t="s">
        <v>45</v>
      </c>
      <c r="C27" s="65"/>
      <c r="D27" s="66">
        <v>30</v>
      </c>
      <c r="E27" s="66">
        <v>12.5</v>
      </c>
      <c r="F27" s="66">
        <v>16.666666666666668</v>
      </c>
      <c r="G27" s="66">
        <v>20</v>
      </c>
      <c r="H27" s="66">
        <v>50</v>
      </c>
      <c r="I27" s="73">
        <v>57.142857142857146</v>
      </c>
      <c r="J27" s="73">
        <v>65</v>
      </c>
      <c r="K27" s="73">
        <v>56.52173913043478</v>
      </c>
      <c r="L27" s="73">
        <v>86.36363636363636</v>
      </c>
      <c r="M27" s="66">
        <v>84.21052631578948</v>
      </c>
      <c r="N27" s="66">
        <v>94.11764705882354</v>
      </c>
      <c r="O27" s="66">
        <v>79.3103448275862</v>
      </c>
      <c r="P27" s="66">
        <v>90.9</v>
      </c>
    </row>
    <row r="28" spans="1:16" ht="12.75" customHeight="1">
      <c r="A28" s="11"/>
      <c r="B28" s="15" t="s">
        <v>48</v>
      </c>
      <c r="C28" s="11"/>
      <c r="D28" s="29">
        <v>0</v>
      </c>
      <c r="E28" s="29">
        <v>0</v>
      </c>
      <c r="F28" s="29">
        <v>0</v>
      </c>
      <c r="G28" s="29">
        <v>0</v>
      </c>
      <c r="H28" s="29">
        <v>0</v>
      </c>
      <c r="I28" s="29">
        <v>9.523809523809524</v>
      </c>
      <c r="J28" s="38">
        <v>5</v>
      </c>
      <c r="K28" s="30">
        <v>0</v>
      </c>
      <c r="L28" s="30">
        <v>4.545454545454546</v>
      </c>
      <c r="M28" s="29">
        <v>5.2631578947368425</v>
      </c>
      <c r="N28" s="29">
        <v>8.823529411764707</v>
      </c>
      <c r="O28" s="29">
        <v>0</v>
      </c>
      <c r="P28" s="29">
        <v>9.1</v>
      </c>
    </row>
    <row r="29" spans="1:16" ht="12.75" customHeight="1">
      <c r="A29" s="11"/>
      <c r="B29" s="17" t="s">
        <v>46</v>
      </c>
      <c r="C29" s="33"/>
      <c r="D29" s="34">
        <v>0</v>
      </c>
      <c r="E29" s="34">
        <v>12.5</v>
      </c>
      <c r="F29" s="34">
        <v>0</v>
      </c>
      <c r="G29" s="34">
        <v>0</v>
      </c>
      <c r="H29" s="34">
        <v>5.555555555555555</v>
      </c>
      <c r="I29" s="34">
        <v>4.761904761904762</v>
      </c>
      <c r="J29" s="35">
        <v>10</v>
      </c>
      <c r="K29" s="35">
        <v>0</v>
      </c>
      <c r="L29" s="35">
        <v>0</v>
      </c>
      <c r="M29" s="34">
        <v>5.2631578947368425</v>
      </c>
      <c r="N29" s="34">
        <v>0</v>
      </c>
      <c r="O29" s="34">
        <v>3.4482758620689653</v>
      </c>
      <c r="P29" s="34">
        <v>4.5</v>
      </c>
    </row>
    <row r="30" spans="1:16" ht="12.75" customHeight="1">
      <c r="A30" s="11"/>
      <c r="B30" s="6" t="s">
        <v>152</v>
      </c>
      <c r="C30" s="11"/>
      <c r="D30" s="29">
        <v>10</v>
      </c>
      <c r="E30" s="29">
        <v>0</v>
      </c>
      <c r="F30" s="29">
        <v>9.090909090909092</v>
      </c>
      <c r="G30" s="29">
        <v>27.77777777777778</v>
      </c>
      <c r="H30" s="29">
        <v>6.25</v>
      </c>
      <c r="I30" s="29">
        <v>4.761904761904762</v>
      </c>
      <c r="J30" s="30">
        <v>0</v>
      </c>
      <c r="K30" s="30">
        <v>4.545454545454546</v>
      </c>
      <c r="L30" s="30">
        <v>0</v>
      </c>
      <c r="M30" s="30">
        <v>5.555555555555555</v>
      </c>
      <c r="N30" s="30">
        <v>0</v>
      </c>
      <c r="O30" s="30">
        <v>7.407407407407407</v>
      </c>
      <c r="P30" s="30">
        <v>0</v>
      </c>
    </row>
    <row r="31" spans="1:16" ht="13.5">
      <c r="A31" s="11"/>
      <c r="B31" s="7" t="s">
        <v>153</v>
      </c>
      <c r="C31" s="33"/>
      <c r="D31" s="34">
        <v>0</v>
      </c>
      <c r="E31" s="34">
        <v>0</v>
      </c>
      <c r="F31" s="34">
        <v>9.090909090909092</v>
      </c>
      <c r="G31" s="34">
        <v>0</v>
      </c>
      <c r="H31" s="34">
        <v>0</v>
      </c>
      <c r="I31" s="34">
        <v>0</v>
      </c>
      <c r="J31" s="34">
        <v>0</v>
      </c>
      <c r="K31" s="34">
        <v>0</v>
      </c>
      <c r="L31" s="34">
        <v>0</v>
      </c>
      <c r="M31" s="34">
        <v>0</v>
      </c>
      <c r="N31" s="34">
        <v>0</v>
      </c>
      <c r="O31" s="34">
        <v>0</v>
      </c>
      <c r="P31" s="34">
        <v>0</v>
      </c>
    </row>
    <row r="32" spans="1:16" ht="13.5">
      <c r="A32" s="11"/>
      <c r="B32" s="201" t="s">
        <v>150</v>
      </c>
      <c r="C32" s="279"/>
      <c r="D32" s="137">
        <v>20</v>
      </c>
      <c r="E32" s="137">
        <v>12.5</v>
      </c>
      <c r="F32" s="137">
        <v>8.333333333333334</v>
      </c>
      <c r="G32" s="137">
        <v>40</v>
      </c>
      <c r="H32" s="137">
        <v>55.55555555555556</v>
      </c>
      <c r="I32" s="137">
        <v>66.66666666666667</v>
      </c>
      <c r="J32" s="138">
        <v>70</v>
      </c>
      <c r="K32" s="138">
        <v>60.869565217391305</v>
      </c>
      <c r="L32" s="138">
        <v>90.9090909090909</v>
      </c>
      <c r="M32" s="137">
        <v>89.47368421052632</v>
      </c>
      <c r="N32" s="137">
        <v>94.11764705882354</v>
      </c>
      <c r="O32" s="137">
        <v>82.75862068965517</v>
      </c>
      <c r="P32" s="137">
        <v>95.5</v>
      </c>
    </row>
    <row r="33" spans="1:16" ht="12.75" customHeight="1">
      <c r="A33" s="44"/>
      <c r="B33" s="321" t="s">
        <v>151</v>
      </c>
      <c r="C33" s="321"/>
      <c r="D33" s="321"/>
      <c r="E33" s="321"/>
      <c r="F33" s="321"/>
      <c r="G33" s="321"/>
      <c r="H33" s="321"/>
      <c r="I33" s="321"/>
      <c r="J33" s="321"/>
      <c r="K33" s="321"/>
      <c r="L33" s="321"/>
      <c r="M33" s="321"/>
      <c r="N33" s="321"/>
      <c r="O33" s="321"/>
      <c r="P33" s="321"/>
    </row>
    <row r="34" spans="1:16" ht="12.75">
      <c r="A34" s="44"/>
      <c r="B34" s="322"/>
      <c r="C34" s="322"/>
      <c r="D34" s="322"/>
      <c r="E34" s="322"/>
      <c r="F34" s="322"/>
      <c r="G34" s="322"/>
      <c r="H34" s="322"/>
      <c r="I34" s="322"/>
      <c r="J34" s="322"/>
      <c r="K34" s="322"/>
      <c r="L34" s="322"/>
      <c r="M34" s="322"/>
      <c r="N34" s="322"/>
      <c r="O34" s="322"/>
      <c r="P34" s="322"/>
    </row>
    <row r="35" spans="1:16" ht="12.75">
      <c r="A35" s="44"/>
      <c r="B35" s="322"/>
      <c r="C35" s="322"/>
      <c r="D35" s="322"/>
      <c r="E35" s="322"/>
      <c r="F35" s="322"/>
      <c r="G35" s="322"/>
      <c r="H35" s="322"/>
      <c r="I35" s="322"/>
      <c r="J35" s="322"/>
      <c r="K35" s="322"/>
      <c r="L35" s="322"/>
      <c r="M35" s="322"/>
      <c r="N35" s="322"/>
      <c r="O35" s="322"/>
      <c r="P35" s="322"/>
    </row>
    <row r="50" spans="2:9" ht="12.75">
      <c r="B50" s="81"/>
      <c r="C50" s="81"/>
      <c r="D50" s="81"/>
      <c r="E50" s="81"/>
      <c r="H50" s="81"/>
      <c r="I50" s="81"/>
    </row>
    <row r="51" ht="12.75">
      <c r="I51" s="81"/>
    </row>
    <row r="52" spans="8:9" ht="12.75">
      <c r="H52" s="81"/>
      <c r="I52" s="81"/>
    </row>
    <row r="53" spans="8:9" ht="12.75">
      <c r="H53" s="81"/>
      <c r="I53" s="81"/>
    </row>
    <row r="54" spans="8:9" ht="12.75">
      <c r="H54" s="81"/>
      <c r="I54" s="81"/>
    </row>
  </sheetData>
  <mergeCells count="4">
    <mergeCell ref="C4:D4"/>
    <mergeCell ref="D5:P5"/>
    <mergeCell ref="B2:P3"/>
    <mergeCell ref="B33:P3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28.xml><?xml version="1.0" encoding="utf-8"?>
<worksheet xmlns="http://schemas.openxmlformats.org/spreadsheetml/2006/main" xmlns:r="http://schemas.openxmlformats.org/officeDocument/2006/relationships">
  <dimension ref="A1:P78"/>
  <sheetViews>
    <sheetView showGridLines="0" showRowColHeaders="0" workbookViewId="0" topLeftCell="A17">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s="78" customFormat="1" ht="12.75">
      <c r="A1" s="18"/>
      <c r="B1" s="18"/>
      <c r="C1" s="18"/>
      <c r="D1" s="18"/>
      <c r="E1" s="18"/>
      <c r="F1" s="18"/>
      <c r="G1" s="18"/>
      <c r="H1" s="18"/>
      <c r="I1" s="18"/>
      <c r="J1" s="18"/>
      <c r="K1" s="18"/>
      <c r="L1" s="18"/>
      <c r="M1" s="18"/>
      <c r="N1" s="18"/>
      <c r="O1" s="18"/>
    </row>
    <row r="2" spans="1:16" s="78" customFormat="1" ht="12.75" customHeight="1">
      <c r="A2" s="18"/>
      <c r="B2" s="320" t="s">
        <v>210</v>
      </c>
      <c r="C2" s="320"/>
      <c r="D2" s="320"/>
      <c r="E2" s="320"/>
      <c r="F2" s="320"/>
      <c r="G2" s="320"/>
      <c r="H2" s="320"/>
      <c r="I2" s="320"/>
      <c r="J2" s="320"/>
      <c r="K2" s="320"/>
      <c r="L2" s="320"/>
      <c r="M2" s="320"/>
      <c r="N2" s="320"/>
      <c r="O2" s="320"/>
      <c r="P2" s="320"/>
    </row>
    <row r="3" spans="1:16" s="78" customFormat="1" ht="17.25" customHeight="1">
      <c r="A3" s="18"/>
      <c r="B3" s="320"/>
      <c r="C3" s="320"/>
      <c r="D3" s="320"/>
      <c r="E3" s="320"/>
      <c r="F3" s="320"/>
      <c r="G3" s="320"/>
      <c r="H3" s="320"/>
      <c r="I3" s="320"/>
      <c r="J3" s="320"/>
      <c r="K3" s="320"/>
      <c r="L3" s="320"/>
      <c r="M3" s="320"/>
      <c r="N3" s="320"/>
      <c r="O3" s="320"/>
      <c r="P3" s="320"/>
    </row>
    <row r="4" spans="1:15" ht="14.25" customHeight="1">
      <c r="A4" s="44"/>
      <c r="B4" s="116" t="s">
        <v>17</v>
      </c>
      <c r="C4" s="330" t="s">
        <v>68</v>
      </c>
      <c r="D4" s="330"/>
      <c r="E4" s="47"/>
      <c r="F4" s="47"/>
      <c r="G4" s="47"/>
      <c r="H4" s="47"/>
      <c r="I4" s="47"/>
      <c r="J4" s="47"/>
      <c r="K4" s="47"/>
      <c r="L4" s="47"/>
      <c r="M4" s="47"/>
      <c r="N4" s="47"/>
      <c r="O4" s="47"/>
    </row>
    <row r="5" spans="1:16" ht="14.25" customHeight="1">
      <c r="A5" s="44"/>
      <c r="B5" s="50"/>
      <c r="C5" s="47"/>
      <c r="D5" s="323" t="s">
        <v>201</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44"/>
      <c r="B7" s="8" t="s">
        <v>9</v>
      </c>
      <c r="C7" s="51"/>
      <c r="D7" s="87">
        <v>25</v>
      </c>
      <c r="E7" s="87">
        <v>22</v>
      </c>
      <c r="F7" s="87">
        <v>18</v>
      </c>
      <c r="G7" s="87">
        <v>13</v>
      </c>
      <c r="H7" s="87">
        <v>19</v>
      </c>
      <c r="I7" s="87">
        <v>14</v>
      </c>
      <c r="J7" s="87">
        <v>12</v>
      </c>
      <c r="K7" s="87">
        <v>14</v>
      </c>
      <c r="L7" s="87">
        <v>10</v>
      </c>
      <c r="M7" s="87">
        <v>27</v>
      </c>
      <c r="N7" s="87">
        <v>24</v>
      </c>
      <c r="O7" s="87">
        <v>29</v>
      </c>
      <c r="P7" s="87">
        <v>14</v>
      </c>
    </row>
    <row r="8" spans="1:16" ht="12.75" customHeight="1">
      <c r="A8" s="44"/>
      <c r="B8" s="6" t="s">
        <v>101</v>
      </c>
      <c r="C8" s="57"/>
      <c r="D8" s="140">
        <f>+D7/'05'!D7</f>
        <v>0.7575757575757576</v>
      </c>
      <c r="E8" s="140">
        <f>+E7/'05'!E7</f>
        <v>0.5945945945945946</v>
      </c>
      <c r="F8" s="140">
        <f>+F7/'05'!F7</f>
        <v>0.5625</v>
      </c>
      <c r="G8" s="140">
        <f>+G7/'05'!G7</f>
        <v>0.35135135135135137</v>
      </c>
      <c r="H8" s="140">
        <f>+H7/'05'!H7</f>
        <v>0.5757575757575758</v>
      </c>
      <c r="I8" s="140">
        <f>+I7/'05'!I7</f>
        <v>0.6666666666666666</v>
      </c>
      <c r="J8" s="140">
        <f>+J7/'05'!J7</f>
        <v>0.4444444444444444</v>
      </c>
      <c r="K8" s="140">
        <f>+K7/'05'!K7</f>
        <v>0.5833333333333334</v>
      </c>
      <c r="L8" s="140">
        <f>+L7/'05'!L7</f>
        <v>0.5555555555555556</v>
      </c>
      <c r="M8" s="140">
        <f>+M7/'05'!M7</f>
        <v>0.6</v>
      </c>
      <c r="N8" s="140">
        <f>+N7/'05'!N7</f>
        <v>0.75</v>
      </c>
      <c r="O8" s="140">
        <f>+O7/'05'!O7</f>
        <v>0.6590909090909091</v>
      </c>
      <c r="P8" s="140">
        <f>+P7/'05'!P7</f>
        <v>0.5384615384615384</v>
      </c>
    </row>
    <row r="9" spans="1:16" ht="12.75" customHeight="1">
      <c r="A9" s="44"/>
      <c r="B9" s="6" t="s">
        <v>37</v>
      </c>
      <c r="C9" s="44"/>
      <c r="D9" s="129">
        <v>1.04</v>
      </c>
      <c r="E9" s="129">
        <v>1</v>
      </c>
      <c r="F9" s="129">
        <v>1.1666666666666667</v>
      </c>
      <c r="G9" s="129">
        <v>1.2307692307692308</v>
      </c>
      <c r="H9" s="130">
        <v>1.3157894736842106</v>
      </c>
      <c r="I9" s="129">
        <v>1.2857142857142858</v>
      </c>
      <c r="J9" s="131">
        <v>1.3333333333333333</v>
      </c>
      <c r="K9" s="131">
        <v>1.7142857142857142</v>
      </c>
      <c r="L9" s="131">
        <v>2</v>
      </c>
      <c r="M9" s="131">
        <v>1.6666666666666667</v>
      </c>
      <c r="N9" s="131">
        <v>1.9166666666666667</v>
      </c>
      <c r="O9" s="131">
        <v>1.896551724137931</v>
      </c>
      <c r="P9" s="131">
        <v>1.6428571428571428</v>
      </c>
    </row>
    <row r="10" spans="1:16" ht="12.75">
      <c r="A10" s="44"/>
      <c r="B10" s="6" t="s">
        <v>2</v>
      </c>
      <c r="C10" s="44"/>
      <c r="D10" s="132">
        <v>76</v>
      </c>
      <c r="E10" s="132">
        <v>63.63636363636363</v>
      </c>
      <c r="F10" s="132">
        <v>55.55555555555556</v>
      </c>
      <c r="G10" s="132">
        <v>38.46153846153846</v>
      </c>
      <c r="H10" s="132">
        <v>47.36842105263158</v>
      </c>
      <c r="I10" s="132">
        <v>64.28571428571429</v>
      </c>
      <c r="J10" s="133">
        <v>66.66666666666667</v>
      </c>
      <c r="K10" s="133">
        <v>78.57142857142857</v>
      </c>
      <c r="L10" s="133">
        <v>60</v>
      </c>
      <c r="M10" s="133">
        <v>62.96296296296296</v>
      </c>
      <c r="N10" s="133">
        <v>66.66666666666667</v>
      </c>
      <c r="O10" s="133">
        <v>62.1</v>
      </c>
      <c r="P10" s="133">
        <v>78.6</v>
      </c>
    </row>
    <row r="11" spans="1:16" ht="12.75" customHeight="1">
      <c r="A11" s="44"/>
      <c r="B11" s="6" t="s">
        <v>5</v>
      </c>
      <c r="C11" s="44"/>
      <c r="D11" s="132">
        <v>68</v>
      </c>
      <c r="E11" s="132">
        <v>63.63636363636363</v>
      </c>
      <c r="F11" s="132">
        <v>83.33333333333333</v>
      </c>
      <c r="G11" s="132">
        <v>76.92307692307692</v>
      </c>
      <c r="H11" s="132">
        <v>63.1578947368421</v>
      </c>
      <c r="I11" s="132">
        <v>57.142857142857146</v>
      </c>
      <c r="J11" s="132">
        <v>66.66666666666667</v>
      </c>
      <c r="K11" s="132">
        <v>92.85714285714286</v>
      </c>
      <c r="L11" s="132">
        <v>90</v>
      </c>
      <c r="M11" s="132">
        <v>55.55555555555556</v>
      </c>
      <c r="N11" s="132">
        <v>87.5</v>
      </c>
      <c r="O11" s="132">
        <v>72.41379310344827</v>
      </c>
      <c r="P11" s="132">
        <v>78.6</v>
      </c>
    </row>
    <row r="12" spans="1:16" ht="12.75" customHeight="1">
      <c r="A12" s="44"/>
      <c r="B12" s="7" t="s">
        <v>8</v>
      </c>
      <c r="C12" s="54"/>
      <c r="D12" s="134">
        <v>75.44</v>
      </c>
      <c r="E12" s="134">
        <v>76.13636363636365</v>
      </c>
      <c r="F12" s="134">
        <v>71.88888888888889</v>
      </c>
      <c r="G12" s="134">
        <v>76</v>
      </c>
      <c r="H12" s="134">
        <v>73.42105263157895</v>
      </c>
      <c r="I12" s="134">
        <v>74.42857142857144</v>
      </c>
      <c r="J12" s="135">
        <v>73.41666666666667</v>
      </c>
      <c r="K12" s="135">
        <v>63.92857142857143</v>
      </c>
      <c r="L12" s="135">
        <v>66.8</v>
      </c>
      <c r="M12" s="135">
        <v>71.4074074074074</v>
      </c>
      <c r="N12" s="135">
        <v>67.25</v>
      </c>
      <c r="O12" s="135">
        <v>67.55</v>
      </c>
      <c r="P12" s="135">
        <v>65.86</v>
      </c>
    </row>
    <row r="13" spans="1:16" ht="12.75" customHeight="1">
      <c r="A13" s="44"/>
      <c r="B13" s="6" t="s">
        <v>1</v>
      </c>
      <c r="C13" s="44"/>
      <c r="D13" s="132">
        <v>7.6</v>
      </c>
      <c r="E13" s="132">
        <v>6.409090909090909</v>
      </c>
      <c r="F13" s="132">
        <v>6.5</v>
      </c>
      <c r="G13" s="132">
        <v>12.153846153846152</v>
      </c>
      <c r="H13" s="132">
        <v>6.842105263157896</v>
      </c>
      <c r="I13" s="132">
        <v>6.785714285714286</v>
      </c>
      <c r="J13" s="133">
        <v>9.583333333333332</v>
      </c>
      <c r="K13" s="133">
        <v>4.928571428571429</v>
      </c>
      <c r="L13" s="133">
        <v>7</v>
      </c>
      <c r="M13" s="133">
        <v>8.62962962962963</v>
      </c>
      <c r="N13" s="133">
        <v>6.833333333333334</v>
      </c>
      <c r="O13" s="133">
        <v>8.24</v>
      </c>
      <c r="P13" s="133">
        <v>6.64</v>
      </c>
    </row>
    <row r="14" spans="1:16" ht="12.75" customHeight="1">
      <c r="A14" s="44"/>
      <c r="B14" s="6" t="s">
        <v>3</v>
      </c>
      <c r="C14" s="44"/>
      <c r="D14" s="134">
        <v>12</v>
      </c>
      <c r="E14" s="134">
        <v>13.636363636363637</v>
      </c>
      <c r="F14" s="134">
        <v>5.555555555555555</v>
      </c>
      <c r="G14" s="134">
        <v>23.076923076923077</v>
      </c>
      <c r="H14" s="134">
        <v>21.05263157894737</v>
      </c>
      <c r="I14" s="134">
        <v>21.428571428571427</v>
      </c>
      <c r="J14" s="135">
        <v>33.333333333333336</v>
      </c>
      <c r="K14" s="135">
        <v>14.285714285714286</v>
      </c>
      <c r="L14" s="135">
        <v>0</v>
      </c>
      <c r="M14" s="135">
        <v>0</v>
      </c>
      <c r="N14" s="135">
        <v>0</v>
      </c>
      <c r="O14" s="135">
        <v>3.4</v>
      </c>
      <c r="P14" s="135">
        <v>0</v>
      </c>
    </row>
    <row r="15" spans="1:16" ht="12.75" customHeight="1">
      <c r="A15" s="11"/>
      <c r="B15" s="8" t="s">
        <v>39</v>
      </c>
      <c r="C15" s="36"/>
      <c r="D15" s="93">
        <v>4</v>
      </c>
      <c r="E15" s="93">
        <v>0</v>
      </c>
      <c r="F15" s="93">
        <v>5.555555555555555</v>
      </c>
      <c r="G15" s="93">
        <v>15.384615384615385</v>
      </c>
      <c r="H15" s="93">
        <v>36.8421052631579</v>
      </c>
      <c r="I15" s="93">
        <v>35.714285714285715</v>
      </c>
      <c r="J15" s="93">
        <v>33.333333333333336</v>
      </c>
      <c r="K15" s="93">
        <v>64.28571428571429</v>
      </c>
      <c r="L15" s="93">
        <v>70</v>
      </c>
      <c r="M15" s="93">
        <v>62.96296296296296</v>
      </c>
      <c r="N15" s="93">
        <v>75</v>
      </c>
      <c r="O15" s="93">
        <v>68.96551724137932</v>
      </c>
      <c r="P15" s="93">
        <v>64.3</v>
      </c>
    </row>
    <row r="16" spans="1:16" ht="12.75" customHeight="1">
      <c r="A16" s="11"/>
      <c r="B16" s="6" t="s">
        <v>40</v>
      </c>
      <c r="C16" s="11"/>
      <c r="D16" s="84">
        <v>48</v>
      </c>
      <c r="E16" s="84">
        <v>22.727272727272727</v>
      </c>
      <c r="F16" s="84">
        <v>33.333333333333336</v>
      </c>
      <c r="G16" s="84">
        <v>7.6923076923076925</v>
      </c>
      <c r="H16" s="84">
        <v>42.10526315789474</v>
      </c>
      <c r="I16" s="84">
        <v>42.857142857142854</v>
      </c>
      <c r="J16" s="85">
        <v>16.666666666666668</v>
      </c>
      <c r="K16" s="85">
        <v>64.28571428571429</v>
      </c>
      <c r="L16" s="85">
        <v>90</v>
      </c>
      <c r="M16" s="85">
        <v>62.96296296296296</v>
      </c>
      <c r="N16" s="85">
        <v>83.33333333333333</v>
      </c>
      <c r="O16" s="85">
        <v>72.41379310344827</v>
      </c>
      <c r="P16" s="85">
        <v>64.3</v>
      </c>
    </row>
    <row r="17" spans="1:16" ht="12.75" customHeight="1">
      <c r="A17" s="11"/>
      <c r="B17" s="6" t="s">
        <v>7</v>
      </c>
      <c r="C17" s="11"/>
      <c r="D17" s="132">
        <v>100</v>
      </c>
      <c r="E17" s="132">
        <v>100</v>
      </c>
      <c r="F17" s="132">
        <v>100</v>
      </c>
      <c r="G17" s="132">
        <v>100</v>
      </c>
      <c r="H17" s="132">
        <v>100</v>
      </c>
      <c r="I17" s="132">
        <v>100</v>
      </c>
      <c r="J17" s="132">
        <v>100</v>
      </c>
      <c r="K17" s="132">
        <v>100</v>
      </c>
      <c r="L17" s="132">
        <v>100</v>
      </c>
      <c r="M17" s="132">
        <v>100</v>
      </c>
      <c r="N17" s="132">
        <v>100</v>
      </c>
      <c r="O17" s="30">
        <v>0</v>
      </c>
      <c r="P17" s="30">
        <v>0</v>
      </c>
    </row>
    <row r="18" spans="1:16" ht="12.75" customHeight="1">
      <c r="A18" s="11"/>
      <c r="B18" s="6" t="s">
        <v>41</v>
      </c>
      <c r="C18" s="11"/>
      <c r="D18" s="29">
        <v>0</v>
      </c>
      <c r="E18" s="29">
        <v>0</v>
      </c>
      <c r="F18" s="29">
        <v>0</v>
      </c>
      <c r="G18" s="29">
        <v>0</v>
      </c>
      <c r="H18" s="29">
        <v>0</v>
      </c>
      <c r="I18" s="29">
        <v>0</v>
      </c>
      <c r="J18" s="30">
        <v>0</v>
      </c>
      <c r="K18" s="30">
        <v>0</v>
      </c>
      <c r="L18" s="30">
        <v>0</v>
      </c>
      <c r="M18" s="30">
        <v>0</v>
      </c>
      <c r="N18" s="30">
        <v>4.166666666666667</v>
      </c>
      <c r="O18" s="30">
        <v>0</v>
      </c>
      <c r="P18" s="30">
        <v>0</v>
      </c>
    </row>
    <row r="19" spans="1:16" ht="12.75" customHeight="1">
      <c r="A19" s="11"/>
      <c r="B19" s="7" t="s">
        <v>42</v>
      </c>
      <c r="C19" s="33"/>
      <c r="D19" s="34">
        <v>0</v>
      </c>
      <c r="E19" s="34">
        <v>0</v>
      </c>
      <c r="F19" s="34">
        <v>0</v>
      </c>
      <c r="G19" s="34">
        <v>7.6923076923076925</v>
      </c>
      <c r="H19" s="34">
        <v>5.2631578947368425</v>
      </c>
      <c r="I19" s="34">
        <v>7.142857142857143</v>
      </c>
      <c r="J19" s="35">
        <v>8.333333333333334</v>
      </c>
      <c r="K19" s="35">
        <v>57.142857142857146</v>
      </c>
      <c r="L19" s="35">
        <v>30</v>
      </c>
      <c r="M19" s="35">
        <v>11.11111111111111</v>
      </c>
      <c r="N19" s="35">
        <v>37.5</v>
      </c>
      <c r="O19" s="35">
        <v>34.48275862068966</v>
      </c>
      <c r="P19" s="35">
        <v>14.3</v>
      </c>
    </row>
    <row r="20" spans="1:16" ht="12.75" customHeight="1">
      <c r="A20" s="11"/>
      <c r="B20" s="8" t="s">
        <v>4</v>
      </c>
      <c r="C20" s="11"/>
      <c r="D20" s="29">
        <v>4</v>
      </c>
      <c r="E20" s="29">
        <v>0</v>
      </c>
      <c r="F20" s="29">
        <v>0</v>
      </c>
      <c r="G20" s="29">
        <v>0</v>
      </c>
      <c r="H20" s="29">
        <v>0</v>
      </c>
      <c r="I20" s="29">
        <v>0</v>
      </c>
      <c r="J20" s="30">
        <v>8.333333333333334</v>
      </c>
      <c r="K20" s="30">
        <v>35.714285714285715</v>
      </c>
      <c r="L20" s="30">
        <v>40</v>
      </c>
      <c r="M20" s="29">
        <v>3.7037037037037037</v>
      </c>
      <c r="N20" s="29">
        <v>16.666666666666668</v>
      </c>
      <c r="O20" s="29">
        <v>10.344827586206897</v>
      </c>
      <c r="P20" s="29">
        <v>14.3</v>
      </c>
    </row>
    <row r="21" spans="1:16" ht="12.75" customHeight="1">
      <c r="A21" s="11"/>
      <c r="B21" s="14" t="s">
        <v>43</v>
      </c>
      <c r="C21" s="11"/>
      <c r="D21" s="29">
        <v>4</v>
      </c>
      <c r="E21" s="29">
        <v>0</v>
      </c>
      <c r="F21" s="29">
        <v>5.555555555555555</v>
      </c>
      <c r="G21" s="29">
        <v>7.6923076923076925</v>
      </c>
      <c r="H21" s="29">
        <v>21.05263157894737</v>
      </c>
      <c r="I21" s="29">
        <v>35.714285714285715</v>
      </c>
      <c r="J21" s="30">
        <v>41.666666666666664</v>
      </c>
      <c r="K21" s="30">
        <v>28.571428571428573</v>
      </c>
      <c r="L21" s="30">
        <v>50</v>
      </c>
      <c r="M21" s="29">
        <v>55.55555555555556</v>
      </c>
      <c r="N21" s="29">
        <v>66.66666666666667</v>
      </c>
      <c r="O21" s="29">
        <v>58.62068965517241</v>
      </c>
      <c r="P21" s="29">
        <v>50</v>
      </c>
    </row>
    <row r="22" spans="1:16" ht="12.75" customHeight="1">
      <c r="A22" s="11"/>
      <c r="B22" s="15" t="s">
        <v>65</v>
      </c>
      <c r="C22" s="33"/>
      <c r="D22" s="34">
        <v>4</v>
      </c>
      <c r="E22" s="34">
        <v>0</v>
      </c>
      <c r="F22" s="34">
        <v>5.555555555555555</v>
      </c>
      <c r="G22" s="34">
        <v>7.6923076923076925</v>
      </c>
      <c r="H22" s="34">
        <v>21.05263157894737</v>
      </c>
      <c r="I22" s="34">
        <v>35.714285714285715</v>
      </c>
      <c r="J22" s="35">
        <v>41.666666666666664</v>
      </c>
      <c r="K22" s="35">
        <v>64.28571428571429</v>
      </c>
      <c r="L22" s="35">
        <v>60</v>
      </c>
      <c r="M22" s="34">
        <v>55.55555555555556</v>
      </c>
      <c r="N22" s="34">
        <v>75</v>
      </c>
      <c r="O22" s="34">
        <v>65.51724137931035</v>
      </c>
      <c r="P22" s="34">
        <v>50</v>
      </c>
    </row>
    <row r="23" spans="1:16" ht="12.75" customHeight="1">
      <c r="A23" s="11"/>
      <c r="B23" s="16" t="s">
        <v>44</v>
      </c>
      <c r="C23" s="11"/>
      <c r="D23" s="29">
        <v>4</v>
      </c>
      <c r="E23" s="29">
        <v>0</v>
      </c>
      <c r="F23" s="29">
        <v>5.555555555555555</v>
      </c>
      <c r="G23" s="29">
        <v>7.6923076923076925</v>
      </c>
      <c r="H23" s="29">
        <v>21.05263157894737</v>
      </c>
      <c r="I23" s="29">
        <v>35.714285714285715</v>
      </c>
      <c r="J23" s="30">
        <v>41.666666666666664</v>
      </c>
      <c r="K23" s="30">
        <v>28.571428571428573</v>
      </c>
      <c r="L23" s="30">
        <v>50</v>
      </c>
      <c r="M23" s="29">
        <v>51.851851851851855</v>
      </c>
      <c r="N23" s="29">
        <v>66.66666666666667</v>
      </c>
      <c r="O23" s="29">
        <v>58.62068965517241</v>
      </c>
      <c r="P23" s="29">
        <v>50</v>
      </c>
    </row>
    <row r="24" spans="1:16" ht="12.75" customHeight="1">
      <c r="A24" s="11"/>
      <c r="B24" s="6" t="s">
        <v>158</v>
      </c>
      <c r="C24" s="11"/>
      <c r="D24" s="29">
        <v>100</v>
      </c>
      <c r="E24" s="29">
        <v>0</v>
      </c>
      <c r="F24" s="29">
        <v>100</v>
      </c>
      <c r="G24" s="29">
        <v>100</v>
      </c>
      <c r="H24" s="29">
        <v>75</v>
      </c>
      <c r="I24" s="29">
        <v>60</v>
      </c>
      <c r="J24" s="30">
        <v>80</v>
      </c>
      <c r="K24" s="30">
        <v>50</v>
      </c>
      <c r="L24" s="30">
        <v>40</v>
      </c>
      <c r="M24" s="29">
        <v>50</v>
      </c>
      <c r="N24" s="29">
        <v>43.75</v>
      </c>
      <c r="O24" s="29">
        <v>41.1764705882353</v>
      </c>
      <c r="P24" s="29">
        <v>14.285714285714286</v>
      </c>
    </row>
    <row r="25" spans="1:16" ht="12.75" customHeight="1">
      <c r="A25" s="11"/>
      <c r="B25" s="7" t="s">
        <v>159</v>
      </c>
      <c r="C25" s="33"/>
      <c r="D25" s="34">
        <v>0</v>
      </c>
      <c r="E25" s="34">
        <v>0</v>
      </c>
      <c r="F25" s="34">
        <v>0</v>
      </c>
      <c r="G25" s="34">
        <v>0</v>
      </c>
      <c r="H25" s="34">
        <v>25</v>
      </c>
      <c r="I25" s="34">
        <v>40</v>
      </c>
      <c r="J25" s="35">
        <v>20</v>
      </c>
      <c r="K25" s="35">
        <v>50</v>
      </c>
      <c r="L25" s="35">
        <v>60</v>
      </c>
      <c r="M25" s="34">
        <v>57.14285714285714</v>
      </c>
      <c r="N25" s="34">
        <v>62.5</v>
      </c>
      <c r="O25" s="34">
        <v>64.70588235294117</v>
      </c>
      <c r="P25" s="34">
        <v>85.71428571428571</v>
      </c>
    </row>
    <row r="26" spans="1:16" ht="12.75" customHeight="1">
      <c r="A26" s="11"/>
      <c r="B26" s="6" t="s">
        <v>47</v>
      </c>
      <c r="C26" s="11"/>
      <c r="D26" s="29">
        <v>0</v>
      </c>
      <c r="E26" s="29">
        <v>0</v>
      </c>
      <c r="F26" s="29">
        <v>0</v>
      </c>
      <c r="G26" s="29">
        <v>0</v>
      </c>
      <c r="H26" s="29">
        <v>0</v>
      </c>
      <c r="I26" s="29">
        <v>0</v>
      </c>
      <c r="J26" s="30">
        <v>0</v>
      </c>
      <c r="K26" s="30">
        <v>0</v>
      </c>
      <c r="L26" s="30">
        <v>0</v>
      </c>
      <c r="M26" s="29">
        <v>0</v>
      </c>
      <c r="N26" s="29">
        <v>0</v>
      </c>
      <c r="O26" s="29">
        <v>0</v>
      </c>
      <c r="P26" s="29">
        <v>0</v>
      </c>
    </row>
    <row r="27" spans="1:16" ht="12.75" customHeight="1">
      <c r="A27" s="11"/>
      <c r="B27" s="64" t="s">
        <v>45</v>
      </c>
      <c r="C27" s="65"/>
      <c r="D27" s="66">
        <v>4</v>
      </c>
      <c r="E27" s="66">
        <v>0</v>
      </c>
      <c r="F27" s="66">
        <v>5.555555555555555</v>
      </c>
      <c r="G27" s="66">
        <v>7.6923076923076925</v>
      </c>
      <c r="H27" s="66">
        <v>21.05263157894737</v>
      </c>
      <c r="I27" s="73">
        <v>35.714285714285715</v>
      </c>
      <c r="J27" s="73">
        <v>41.666666666666664</v>
      </c>
      <c r="K27" s="73">
        <v>64.28571428571429</v>
      </c>
      <c r="L27" s="73">
        <v>60</v>
      </c>
      <c r="M27" s="66">
        <v>55.55555555555556</v>
      </c>
      <c r="N27" s="66">
        <v>75</v>
      </c>
      <c r="O27" s="66">
        <v>65.51724137931035</v>
      </c>
      <c r="P27" s="66">
        <v>50</v>
      </c>
    </row>
    <row r="28" spans="1:16" ht="12.75" customHeight="1">
      <c r="A28" s="11"/>
      <c r="B28" s="15" t="s">
        <v>48</v>
      </c>
      <c r="C28" s="11"/>
      <c r="D28" s="29">
        <v>0</v>
      </c>
      <c r="E28" s="29">
        <v>0</v>
      </c>
      <c r="F28" s="29">
        <v>0</v>
      </c>
      <c r="G28" s="29">
        <v>0</v>
      </c>
      <c r="H28" s="29">
        <v>0</v>
      </c>
      <c r="I28" s="29">
        <v>0</v>
      </c>
      <c r="J28" s="38">
        <v>0</v>
      </c>
      <c r="K28" s="30">
        <v>14.285714285714286</v>
      </c>
      <c r="L28" s="30">
        <v>0</v>
      </c>
      <c r="M28" s="29">
        <v>3.7037037037037037</v>
      </c>
      <c r="N28" s="29">
        <v>0</v>
      </c>
      <c r="O28" s="29">
        <v>0</v>
      </c>
      <c r="P28" s="29">
        <v>0</v>
      </c>
    </row>
    <row r="29" spans="1:16" ht="12.75" customHeight="1">
      <c r="A29" s="11"/>
      <c r="B29" s="17" t="s">
        <v>46</v>
      </c>
      <c r="C29" s="33"/>
      <c r="D29" s="34">
        <v>0</v>
      </c>
      <c r="E29" s="34">
        <v>0</v>
      </c>
      <c r="F29" s="34">
        <v>0</v>
      </c>
      <c r="G29" s="34">
        <v>0</v>
      </c>
      <c r="H29" s="34">
        <v>0</v>
      </c>
      <c r="I29" s="34">
        <v>14.285714285714286</v>
      </c>
      <c r="J29" s="35">
        <v>16.666666666666668</v>
      </c>
      <c r="K29" s="35">
        <v>14.285714285714286</v>
      </c>
      <c r="L29" s="35">
        <v>0</v>
      </c>
      <c r="M29" s="34">
        <v>7.407407407407407</v>
      </c>
      <c r="N29" s="34">
        <v>16.666666666666668</v>
      </c>
      <c r="O29" s="34">
        <v>6.896551724137931</v>
      </c>
      <c r="P29" s="34">
        <v>21.4</v>
      </c>
    </row>
    <row r="30" spans="1:16" ht="12.75" customHeight="1">
      <c r="A30" s="11"/>
      <c r="B30" s="6" t="s">
        <v>152</v>
      </c>
      <c r="C30" s="11"/>
      <c r="D30" s="29">
        <v>18.181818181818183</v>
      </c>
      <c r="E30" s="29">
        <v>10.526315789473685</v>
      </c>
      <c r="F30" s="29">
        <v>0</v>
      </c>
      <c r="G30" s="29">
        <v>0</v>
      </c>
      <c r="H30" s="29">
        <v>13.333333333333334</v>
      </c>
      <c r="I30" s="29">
        <v>18.181818181818183</v>
      </c>
      <c r="J30" s="29">
        <v>0</v>
      </c>
      <c r="K30" s="29">
        <v>0</v>
      </c>
      <c r="L30" s="30">
        <v>10</v>
      </c>
      <c r="M30" s="30">
        <v>14.814814814814815</v>
      </c>
      <c r="N30" s="30">
        <v>16.666666666666668</v>
      </c>
      <c r="O30" s="30">
        <v>10.714285714285714</v>
      </c>
      <c r="P30" s="30">
        <v>21.4</v>
      </c>
    </row>
    <row r="31" spans="1:16" ht="13.5">
      <c r="A31" s="11"/>
      <c r="B31" s="7" t="s">
        <v>153</v>
      </c>
      <c r="C31" s="33"/>
      <c r="D31" s="34">
        <v>0</v>
      </c>
      <c r="E31" s="34">
        <v>0</v>
      </c>
      <c r="F31" s="34">
        <v>0</v>
      </c>
      <c r="G31" s="34">
        <v>10</v>
      </c>
      <c r="H31" s="34">
        <v>0</v>
      </c>
      <c r="I31" s="34">
        <v>0</v>
      </c>
      <c r="J31" s="34">
        <v>0</v>
      </c>
      <c r="K31" s="34">
        <v>0</v>
      </c>
      <c r="L31" s="34">
        <v>0</v>
      </c>
      <c r="M31" s="34">
        <v>0</v>
      </c>
      <c r="N31" s="34">
        <v>0</v>
      </c>
      <c r="O31" s="34">
        <v>0</v>
      </c>
      <c r="P31" s="34">
        <v>7.142857142857143</v>
      </c>
    </row>
    <row r="32" spans="1:16" ht="13.5">
      <c r="A32" s="11"/>
      <c r="B32" s="201" t="s">
        <v>150</v>
      </c>
      <c r="C32" s="279"/>
      <c r="D32" s="137">
        <v>4</v>
      </c>
      <c r="E32" s="137"/>
      <c r="F32" s="137">
        <v>16.666666666666668</v>
      </c>
      <c r="G32" s="137">
        <v>15.384615384615385</v>
      </c>
      <c r="H32" s="137">
        <v>26.31578947368421</v>
      </c>
      <c r="I32" s="137">
        <v>42.857142857142854</v>
      </c>
      <c r="J32" s="138">
        <v>33.333333333333336</v>
      </c>
      <c r="K32" s="138">
        <v>71.42857142857143</v>
      </c>
      <c r="L32" s="138">
        <v>70</v>
      </c>
      <c r="M32" s="137">
        <v>66.66666666666667</v>
      </c>
      <c r="N32" s="137">
        <v>87.5</v>
      </c>
      <c r="O32" s="137">
        <v>72.4</v>
      </c>
      <c r="P32" s="137">
        <v>64.3</v>
      </c>
    </row>
    <row r="33" spans="1:16" ht="12.75" customHeight="1">
      <c r="A33" s="44"/>
      <c r="B33" s="321" t="s">
        <v>151</v>
      </c>
      <c r="C33" s="321"/>
      <c r="D33" s="321"/>
      <c r="E33" s="321"/>
      <c r="F33" s="321"/>
      <c r="G33" s="321"/>
      <c r="H33" s="321"/>
      <c r="I33" s="321"/>
      <c r="J33" s="321"/>
      <c r="K33" s="321"/>
      <c r="L33" s="321"/>
      <c r="M33" s="321"/>
      <c r="N33" s="321"/>
      <c r="O33" s="321"/>
      <c r="P33" s="321"/>
    </row>
    <row r="34" spans="1:16" ht="12.75">
      <c r="A34" s="44"/>
      <c r="B34" s="322"/>
      <c r="C34" s="322"/>
      <c r="D34" s="322"/>
      <c r="E34" s="322"/>
      <c r="F34" s="322"/>
      <c r="G34" s="322"/>
      <c r="H34" s="322"/>
      <c r="I34" s="322"/>
      <c r="J34" s="322"/>
      <c r="K34" s="322"/>
      <c r="L34" s="322"/>
      <c r="M34" s="322"/>
      <c r="N34" s="322"/>
      <c r="O34" s="322"/>
      <c r="P34" s="322"/>
    </row>
    <row r="35" spans="2:16" ht="12.75">
      <c r="B35" s="322"/>
      <c r="C35" s="322"/>
      <c r="D35" s="322"/>
      <c r="E35" s="322"/>
      <c r="F35" s="322"/>
      <c r="G35" s="322"/>
      <c r="H35" s="322"/>
      <c r="I35" s="322"/>
      <c r="J35" s="322"/>
      <c r="K35" s="322"/>
      <c r="L35" s="322"/>
      <c r="M35" s="322"/>
      <c r="N35" s="322"/>
      <c r="O35" s="322"/>
      <c r="P35" s="322"/>
    </row>
    <row r="36" spans="15:16" ht="12.75">
      <c r="O36" s="295"/>
      <c r="P36" s="295"/>
    </row>
    <row r="39" spans="2:16" ht="12.75">
      <c r="B39" s="81"/>
      <c r="C39" s="81"/>
      <c r="D39" s="81"/>
      <c r="E39" s="81"/>
      <c r="F39" s="81"/>
      <c r="G39" s="81"/>
      <c r="H39" s="81"/>
      <c r="I39" s="81"/>
      <c r="J39" s="81"/>
      <c r="K39" s="81"/>
      <c r="L39" s="81"/>
      <c r="M39" s="81"/>
      <c r="N39" s="81"/>
      <c r="O39" s="81"/>
      <c r="P39" s="81"/>
    </row>
    <row r="44" spans="3:13" ht="12.75">
      <c r="C44" s="81"/>
      <c r="D44" s="81"/>
      <c r="E44" s="81"/>
      <c r="F44" s="81"/>
      <c r="G44" s="81"/>
      <c r="H44" s="81"/>
      <c r="I44" s="81"/>
      <c r="J44" s="81"/>
      <c r="K44" s="81"/>
      <c r="L44" s="81"/>
      <c r="M44" s="81"/>
    </row>
    <row r="45" spans="10:11" ht="12.75">
      <c r="J45" s="81"/>
      <c r="K45" s="81"/>
    </row>
    <row r="46" spans="10:11" ht="12.75">
      <c r="J46" s="81"/>
      <c r="K46" s="81"/>
    </row>
    <row r="47" spans="10:11" ht="12.75">
      <c r="J47" s="81"/>
      <c r="K47" s="81"/>
    </row>
    <row r="48" spans="10:11" ht="12.75">
      <c r="J48" s="81"/>
      <c r="K48" s="81"/>
    </row>
    <row r="49" spans="10:11" ht="12.75">
      <c r="J49" s="81"/>
      <c r="K49" s="81"/>
    </row>
    <row r="50" spans="2:9" ht="12.75">
      <c r="B50" s="81"/>
      <c r="C50" s="81"/>
      <c r="D50" s="81"/>
      <c r="E50" s="81"/>
      <c r="H50" s="81"/>
      <c r="I50" s="81"/>
    </row>
    <row r="51" ht="12.75">
      <c r="I51" s="81"/>
    </row>
    <row r="52" spans="8:9" ht="12.75">
      <c r="H52" s="81"/>
      <c r="I52" s="81"/>
    </row>
    <row r="53" spans="8:13" ht="12.75">
      <c r="H53" s="81"/>
      <c r="I53" s="81"/>
      <c r="J53" s="81"/>
      <c r="K53" s="81"/>
      <c r="L53" s="81"/>
      <c r="M53" s="81"/>
    </row>
    <row r="54" spans="8:9" ht="12.75">
      <c r="H54" s="81"/>
      <c r="I54" s="81"/>
    </row>
    <row r="62" spans="10:11" ht="12.75">
      <c r="J62" s="81"/>
      <c r="K62" s="81"/>
    </row>
    <row r="77" ht="12.75">
      <c r="N77" s="278"/>
    </row>
    <row r="78" ht="12.75">
      <c r="N78" s="278"/>
    </row>
  </sheetData>
  <mergeCells count="4">
    <mergeCell ref="C4:D4"/>
    <mergeCell ref="D5:P5"/>
    <mergeCell ref="B2:P3"/>
    <mergeCell ref="B33:P3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29.xml><?xml version="1.0" encoding="utf-8"?>
<worksheet xmlns="http://schemas.openxmlformats.org/spreadsheetml/2006/main" xmlns:r="http://schemas.openxmlformats.org/officeDocument/2006/relationships">
  <dimension ref="A1:P78"/>
  <sheetViews>
    <sheetView showGridLines="0" showRowColHeaders="0" workbookViewId="0" topLeftCell="A1">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s="78" customFormat="1" ht="12.75">
      <c r="A1" s="18"/>
      <c r="B1" s="18"/>
      <c r="C1" s="18"/>
      <c r="D1" s="18"/>
      <c r="E1" s="18"/>
      <c r="F1" s="18"/>
      <c r="G1" s="18"/>
      <c r="H1" s="18"/>
      <c r="I1" s="18"/>
      <c r="J1" s="18"/>
      <c r="K1" s="18"/>
      <c r="L1" s="18"/>
      <c r="M1" s="18"/>
      <c r="N1" s="18"/>
      <c r="O1" s="18"/>
    </row>
    <row r="2" spans="1:16" s="78" customFormat="1" ht="12.75" customHeight="1">
      <c r="A2" s="18"/>
      <c r="B2" s="320" t="s">
        <v>205</v>
      </c>
      <c r="C2" s="320"/>
      <c r="D2" s="320"/>
      <c r="E2" s="320"/>
      <c r="F2" s="320"/>
      <c r="G2" s="320"/>
      <c r="H2" s="320"/>
      <c r="I2" s="320"/>
      <c r="J2" s="320"/>
      <c r="K2" s="320"/>
      <c r="L2" s="320"/>
      <c r="M2" s="320"/>
      <c r="N2" s="320"/>
      <c r="O2" s="320"/>
      <c r="P2" s="320"/>
    </row>
    <row r="3" spans="1:16" s="78" customFormat="1" ht="17.25" customHeight="1">
      <c r="A3" s="18"/>
      <c r="B3" s="320"/>
      <c r="C3" s="320"/>
      <c r="D3" s="320"/>
      <c r="E3" s="320"/>
      <c r="F3" s="320"/>
      <c r="G3" s="320"/>
      <c r="H3" s="320"/>
      <c r="I3" s="320"/>
      <c r="J3" s="320"/>
      <c r="K3" s="320"/>
      <c r="L3" s="320"/>
      <c r="M3" s="320"/>
      <c r="N3" s="320"/>
      <c r="O3" s="320"/>
      <c r="P3" s="320"/>
    </row>
    <row r="4" spans="1:15" ht="14.25" customHeight="1">
      <c r="A4" s="44"/>
      <c r="B4" s="116" t="s">
        <v>17</v>
      </c>
      <c r="C4" s="330" t="s">
        <v>68</v>
      </c>
      <c r="D4" s="330"/>
      <c r="E4" s="47"/>
      <c r="F4" s="47"/>
      <c r="G4" s="47"/>
      <c r="H4" s="47"/>
      <c r="I4" s="47"/>
      <c r="J4" s="47"/>
      <c r="K4" s="47"/>
      <c r="L4" s="47"/>
      <c r="M4" s="47"/>
      <c r="N4" s="47"/>
      <c r="O4" s="47"/>
    </row>
    <row r="5" spans="1:16" ht="14.25" customHeight="1">
      <c r="A5" s="44"/>
      <c r="B5" s="50"/>
      <c r="C5" s="47"/>
      <c r="D5" s="323" t="s">
        <v>201</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44"/>
      <c r="B7" s="8" t="s">
        <v>9</v>
      </c>
      <c r="C7" s="51"/>
      <c r="D7" s="87">
        <v>181</v>
      </c>
      <c r="E7" s="87">
        <v>202</v>
      </c>
      <c r="F7" s="87">
        <v>229</v>
      </c>
      <c r="G7" s="87">
        <v>176</v>
      </c>
      <c r="H7" s="87">
        <v>159</v>
      </c>
      <c r="I7" s="87">
        <v>159</v>
      </c>
      <c r="J7" s="87">
        <v>158</v>
      </c>
      <c r="K7" s="87">
        <v>157</v>
      </c>
      <c r="L7" s="87">
        <v>165</v>
      </c>
      <c r="M7" s="87">
        <v>111</v>
      </c>
      <c r="N7" s="87">
        <v>125</v>
      </c>
      <c r="O7" s="87">
        <v>148</v>
      </c>
      <c r="P7" s="87">
        <v>140</v>
      </c>
    </row>
    <row r="8" spans="1:16" ht="12.75" customHeight="1">
      <c r="A8" s="44"/>
      <c r="B8" s="6" t="s">
        <v>101</v>
      </c>
      <c r="C8" s="57"/>
      <c r="D8" s="140">
        <f>+D7/'06'!D7</f>
        <v>1.5338983050847457</v>
      </c>
      <c r="E8" s="140">
        <f>+E7/'06'!E7</f>
        <v>1.507462686567164</v>
      </c>
      <c r="F8" s="140">
        <f>+F7/'06'!F7</f>
        <v>1.2722222222222221</v>
      </c>
      <c r="G8" s="140">
        <f>+G7/'06'!G7</f>
        <v>1.2137931034482758</v>
      </c>
      <c r="H8" s="140">
        <f>+H7/'06'!H7</f>
        <v>1.1521739130434783</v>
      </c>
      <c r="I8" s="140">
        <f>+I7/'06'!I7</f>
        <v>1.2519685039370079</v>
      </c>
      <c r="J8" s="140">
        <f>+J7/'06'!J7</f>
        <v>1.1366906474820144</v>
      </c>
      <c r="K8" s="140">
        <f>+K7/'06'!K7</f>
        <v>1.0827586206896551</v>
      </c>
      <c r="L8" s="140">
        <f>+L7/'06'!L7</f>
        <v>1.114864864864865</v>
      </c>
      <c r="M8" s="140">
        <f>+M7/'06'!M7</f>
        <v>1.0673076923076923</v>
      </c>
      <c r="N8" s="140">
        <f>+N7/'06'!N7</f>
        <v>1.1574074074074074</v>
      </c>
      <c r="O8" s="140">
        <f>+O7/'06'!O7</f>
        <v>1.049645390070922</v>
      </c>
      <c r="P8" s="140">
        <f>+P7/'06'!P7</f>
        <v>1.0769230769230769</v>
      </c>
    </row>
    <row r="9" spans="1:16" ht="12.75" customHeight="1">
      <c r="A9" s="44"/>
      <c r="B9" s="6" t="s">
        <v>37</v>
      </c>
      <c r="C9" s="44"/>
      <c r="D9" s="129">
        <v>1.149171270718232</v>
      </c>
      <c r="E9" s="129">
        <v>1.1584158415841583</v>
      </c>
      <c r="F9" s="129">
        <v>1.1834061135371179</v>
      </c>
      <c r="G9" s="129">
        <v>1.2727272727272727</v>
      </c>
      <c r="H9" s="130">
        <v>1.3270440251572326</v>
      </c>
      <c r="I9" s="129">
        <v>1.3270440251572326</v>
      </c>
      <c r="J9" s="131">
        <v>1.3417721518987342</v>
      </c>
      <c r="K9" s="131">
        <v>1.3248407643312101</v>
      </c>
      <c r="L9" s="131">
        <v>1.2424242424242424</v>
      </c>
      <c r="M9" s="131">
        <v>1.3333333333333333</v>
      </c>
      <c r="N9" s="131">
        <v>1.272</v>
      </c>
      <c r="O9" s="131">
        <v>1.2162162162162162</v>
      </c>
      <c r="P9" s="131">
        <v>1.1785714285714286</v>
      </c>
    </row>
    <row r="10" spans="1:16" ht="12.75">
      <c r="A10" s="44"/>
      <c r="B10" s="6" t="s">
        <v>2</v>
      </c>
      <c r="C10" s="44"/>
      <c r="D10" s="132">
        <v>68.50828729281768</v>
      </c>
      <c r="E10" s="132">
        <v>70.29702970297029</v>
      </c>
      <c r="F10" s="132">
        <v>73.36244541484716</v>
      </c>
      <c r="G10" s="132">
        <v>64.20454545454545</v>
      </c>
      <c r="H10" s="132">
        <v>67.29559748427673</v>
      </c>
      <c r="I10" s="132">
        <v>74.21383647798743</v>
      </c>
      <c r="J10" s="133">
        <v>74.0506329113924</v>
      </c>
      <c r="K10" s="133">
        <v>70.70063694267516</v>
      </c>
      <c r="L10" s="133">
        <v>71.51515151515152</v>
      </c>
      <c r="M10" s="133">
        <v>63.06306306306306</v>
      </c>
      <c r="N10" s="133">
        <v>64.8</v>
      </c>
      <c r="O10" s="133">
        <v>74.3</v>
      </c>
      <c r="P10" s="133">
        <v>67.9</v>
      </c>
    </row>
    <row r="11" spans="1:16" ht="12.75" customHeight="1">
      <c r="A11" s="44"/>
      <c r="B11" s="6" t="s">
        <v>5</v>
      </c>
      <c r="C11" s="44"/>
      <c r="D11" s="132">
        <v>79.00552486187846</v>
      </c>
      <c r="E11" s="132">
        <v>83.66336633663366</v>
      </c>
      <c r="F11" s="132">
        <v>82.09606986899563</v>
      </c>
      <c r="G11" s="132">
        <v>79.54545454545455</v>
      </c>
      <c r="H11" s="132">
        <v>74.84276729559748</v>
      </c>
      <c r="I11" s="132">
        <v>81.13207547169812</v>
      </c>
      <c r="J11" s="132">
        <v>81.0126582278481</v>
      </c>
      <c r="K11" s="132">
        <v>78.34394904458598</v>
      </c>
      <c r="L11" s="132">
        <v>73.93939393939394</v>
      </c>
      <c r="M11" s="132">
        <v>81.08108108108108</v>
      </c>
      <c r="N11" s="132">
        <v>72</v>
      </c>
      <c r="O11" s="132">
        <v>78.4</v>
      </c>
      <c r="P11" s="132">
        <v>75.7</v>
      </c>
    </row>
    <row r="12" spans="1:16" ht="12.75" customHeight="1">
      <c r="A12" s="44"/>
      <c r="B12" s="7" t="s">
        <v>8</v>
      </c>
      <c r="C12" s="54"/>
      <c r="D12" s="134">
        <v>68.24309392265192</v>
      </c>
      <c r="E12" s="134">
        <v>67.3217821782178</v>
      </c>
      <c r="F12" s="134">
        <v>68.10917030567687</v>
      </c>
      <c r="G12" s="134">
        <v>66.875</v>
      </c>
      <c r="H12" s="134">
        <v>68.69811320754718</v>
      </c>
      <c r="I12" s="134">
        <v>65.34591194968559</v>
      </c>
      <c r="J12" s="135">
        <v>67.62658227848104</v>
      </c>
      <c r="K12" s="135">
        <v>66.6369426751592</v>
      </c>
      <c r="L12" s="135">
        <v>68.63636363636365</v>
      </c>
      <c r="M12" s="135">
        <v>66.85585585585585</v>
      </c>
      <c r="N12" s="135">
        <v>68.23</v>
      </c>
      <c r="O12" s="135">
        <v>65.16</v>
      </c>
      <c r="P12" s="135">
        <v>65.49</v>
      </c>
    </row>
    <row r="13" spans="1:16" ht="12.75" customHeight="1">
      <c r="A13" s="44"/>
      <c r="B13" s="6" t="s">
        <v>1</v>
      </c>
      <c r="C13" s="44"/>
      <c r="D13" s="132">
        <v>9.19337016574586</v>
      </c>
      <c r="E13" s="132">
        <v>10.019801980198016</v>
      </c>
      <c r="F13" s="132">
        <v>9.729257641921404</v>
      </c>
      <c r="G13" s="132">
        <v>9.767045454545453</v>
      </c>
      <c r="H13" s="132">
        <v>9.540880503144656</v>
      </c>
      <c r="I13" s="132">
        <v>8.805031446540879</v>
      </c>
      <c r="J13" s="133">
        <v>9.810126582278484</v>
      </c>
      <c r="K13" s="133">
        <v>8.624203821656044</v>
      </c>
      <c r="L13" s="133">
        <v>8.296969696969704</v>
      </c>
      <c r="M13" s="133">
        <v>10.468468468468469</v>
      </c>
      <c r="N13" s="133">
        <v>8.62</v>
      </c>
      <c r="O13" s="133">
        <v>7.48</v>
      </c>
      <c r="P13" s="133">
        <v>8.39</v>
      </c>
    </row>
    <row r="14" spans="1:16" ht="12.75" customHeight="1">
      <c r="A14" s="44"/>
      <c r="B14" s="6" t="s">
        <v>3</v>
      </c>
      <c r="C14" s="44"/>
      <c r="D14" s="134">
        <v>14.3646408839779</v>
      </c>
      <c r="E14" s="134">
        <v>13.861386138613861</v>
      </c>
      <c r="F14" s="134">
        <v>12.663755458515285</v>
      </c>
      <c r="G14" s="134">
        <v>7.954545454545454</v>
      </c>
      <c r="H14" s="134">
        <v>10.69182389937107</v>
      </c>
      <c r="I14" s="134">
        <v>8.176100628930818</v>
      </c>
      <c r="J14" s="135">
        <v>8.227848101265822</v>
      </c>
      <c r="K14" s="135">
        <v>7.006369426751593</v>
      </c>
      <c r="L14" s="135">
        <v>10.303030303030303</v>
      </c>
      <c r="M14" s="135">
        <v>6.306306306306307</v>
      </c>
      <c r="N14" s="135">
        <v>12</v>
      </c>
      <c r="O14" s="135">
        <v>12.2</v>
      </c>
      <c r="P14" s="135">
        <v>7.1</v>
      </c>
    </row>
    <row r="15" spans="1:16" ht="12.75" customHeight="1">
      <c r="A15" s="11"/>
      <c r="B15" s="8" t="s">
        <v>39</v>
      </c>
      <c r="C15" s="36"/>
      <c r="D15" s="93">
        <v>46.408839779005525</v>
      </c>
      <c r="E15" s="93">
        <v>49.00990099009901</v>
      </c>
      <c r="F15" s="93">
        <v>56.76855895196506</v>
      </c>
      <c r="G15" s="93">
        <v>60.22727272727273</v>
      </c>
      <c r="H15" s="93">
        <v>60.37735849056604</v>
      </c>
      <c r="I15" s="93">
        <v>78.61635220125787</v>
      </c>
      <c r="J15" s="93">
        <v>68.35443037974683</v>
      </c>
      <c r="K15" s="93">
        <v>71.97452229299363</v>
      </c>
      <c r="L15" s="93">
        <v>76.36363636363636</v>
      </c>
      <c r="M15" s="93">
        <v>78.37837837837837</v>
      </c>
      <c r="N15" s="93">
        <v>71.2</v>
      </c>
      <c r="O15" s="93">
        <v>82.4</v>
      </c>
      <c r="P15" s="93">
        <v>82.9</v>
      </c>
    </row>
    <row r="16" spans="1:16" ht="12.75" customHeight="1">
      <c r="A16" s="11"/>
      <c r="B16" s="6" t="s">
        <v>40</v>
      </c>
      <c r="C16" s="11"/>
      <c r="D16" s="84">
        <v>80.66298342541437</v>
      </c>
      <c r="E16" s="84">
        <v>82.67326732673267</v>
      </c>
      <c r="F16" s="84">
        <v>80.78602620087337</v>
      </c>
      <c r="G16" s="84">
        <v>81.81818181818181</v>
      </c>
      <c r="H16" s="84">
        <v>86.79245283018868</v>
      </c>
      <c r="I16" s="84">
        <v>88.67924528301887</v>
      </c>
      <c r="J16" s="85">
        <v>86.70886075949367</v>
      </c>
      <c r="K16" s="85">
        <v>89.171974522293</v>
      </c>
      <c r="L16" s="85">
        <v>89.0909090909091</v>
      </c>
      <c r="M16" s="85">
        <v>90.990990990991</v>
      </c>
      <c r="N16" s="85">
        <v>90.4</v>
      </c>
      <c r="O16" s="85">
        <v>83.8</v>
      </c>
      <c r="P16" s="85">
        <v>85.7</v>
      </c>
    </row>
    <row r="17" spans="1:16" ht="12.75" customHeight="1">
      <c r="A17" s="11"/>
      <c r="B17" s="6" t="s">
        <v>7</v>
      </c>
      <c r="C17" s="11"/>
      <c r="D17" s="29">
        <v>0</v>
      </c>
      <c r="E17" s="29">
        <v>0.49504950495049505</v>
      </c>
      <c r="F17" s="29">
        <v>0.4366812227074236</v>
      </c>
      <c r="G17" s="29">
        <v>0</v>
      </c>
      <c r="H17" s="29">
        <v>0</v>
      </c>
      <c r="I17" s="29">
        <v>0</v>
      </c>
      <c r="J17" s="30">
        <v>0</v>
      </c>
      <c r="K17" s="30">
        <v>0</v>
      </c>
      <c r="L17" s="30">
        <v>0</v>
      </c>
      <c r="M17" s="30">
        <v>0.9009009009009009</v>
      </c>
      <c r="N17" s="30">
        <v>0</v>
      </c>
      <c r="O17" s="30">
        <v>1.4</v>
      </c>
      <c r="P17" s="30">
        <v>1.4</v>
      </c>
    </row>
    <row r="18" spans="1:16" ht="12.75" customHeight="1">
      <c r="A18" s="11"/>
      <c r="B18" s="6" t="s">
        <v>41</v>
      </c>
      <c r="C18" s="11"/>
      <c r="D18" s="29">
        <v>0</v>
      </c>
      <c r="E18" s="29">
        <v>0</v>
      </c>
      <c r="F18" s="29">
        <v>0.8733624454148472</v>
      </c>
      <c r="G18" s="29">
        <v>0</v>
      </c>
      <c r="H18" s="29">
        <v>1.8867924528301887</v>
      </c>
      <c r="I18" s="29">
        <v>0</v>
      </c>
      <c r="J18" s="30">
        <v>0</v>
      </c>
      <c r="K18" s="30">
        <v>0.6369426751592356</v>
      </c>
      <c r="L18" s="30">
        <v>0</v>
      </c>
      <c r="M18" s="30">
        <v>0.9009009009009009</v>
      </c>
      <c r="N18" s="30">
        <v>1.5625</v>
      </c>
      <c r="O18" s="30">
        <v>0</v>
      </c>
      <c r="P18" s="30">
        <v>0</v>
      </c>
    </row>
    <row r="19" spans="1:16" ht="12.75" customHeight="1">
      <c r="A19" s="11"/>
      <c r="B19" s="7" t="s">
        <v>42</v>
      </c>
      <c r="C19" s="33"/>
      <c r="D19" s="34">
        <v>73.48066298342542</v>
      </c>
      <c r="E19" s="34">
        <v>65.84158415841584</v>
      </c>
      <c r="F19" s="34">
        <v>64.19213973799127</v>
      </c>
      <c r="G19" s="34">
        <v>58.52272727272727</v>
      </c>
      <c r="H19" s="34">
        <v>61.63522012578616</v>
      </c>
      <c r="I19" s="34">
        <v>62.893081761006286</v>
      </c>
      <c r="J19" s="35">
        <v>62.0253164556962</v>
      </c>
      <c r="K19" s="35">
        <v>72.61146496815287</v>
      </c>
      <c r="L19" s="35">
        <v>64.84848484848484</v>
      </c>
      <c r="M19" s="35">
        <v>68.46846846846847</v>
      </c>
      <c r="N19" s="35">
        <v>52.8</v>
      </c>
      <c r="O19" s="35">
        <v>44.966442953020135</v>
      </c>
      <c r="P19" s="35">
        <v>77.1</v>
      </c>
    </row>
    <row r="20" spans="1:16" ht="12.75" customHeight="1">
      <c r="A20" s="11"/>
      <c r="B20" s="8" t="s">
        <v>4</v>
      </c>
      <c r="C20" s="11"/>
      <c r="D20" s="29">
        <v>12.154696132596685</v>
      </c>
      <c r="E20" s="29">
        <v>5.445544554455446</v>
      </c>
      <c r="F20" s="29">
        <v>4.8034934497816595</v>
      </c>
      <c r="G20" s="29">
        <v>2.840909090909091</v>
      </c>
      <c r="H20" s="29">
        <v>3.7735849056603774</v>
      </c>
      <c r="I20" s="29">
        <v>5.660377358490566</v>
      </c>
      <c r="J20" s="30">
        <v>6.962025316455696</v>
      </c>
      <c r="K20" s="30">
        <v>6.369426751592357</v>
      </c>
      <c r="L20" s="30">
        <v>9.090909090909092</v>
      </c>
      <c r="M20" s="29">
        <v>8.108108108108109</v>
      </c>
      <c r="N20" s="29">
        <v>8</v>
      </c>
      <c r="O20" s="29">
        <v>6.8</v>
      </c>
      <c r="P20" s="29">
        <v>12.9</v>
      </c>
    </row>
    <row r="21" spans="1:16" ht="12.75" customHeight="1">
      <c r="A21" s="11"/>
      <c r="B21" s="14" t="s">
        <v>43</v>
      </c>
      <c r="C21" s="11"/>
      <c r="D21" s="29">
        <v>37.01657458563536</v>
      </c>
      <c r="E21" s="29">
        <v>39.10891089108911</v>
      </c>
      <c r="F21" s="29">
        <v>48.03493449781659</v>
      </c>
      <c r="G21" s="29">
        <v>46.59090909090909</v>
      </c>
      <c r="H21" s="29">
        <v>55.9748427672956</v>
      </c>
      <c r="I21" s="29">
        <v>67.9245283018868</v>
      </c>
      <c r="J21" s="30">
        <v>65.82278481012658</v>
      </c>
      <c r="K21" s="30">
        <v>67.51592356687898</v>
      </c>
      <c r="L21" s="30">
        <v>70.9090909090909</v>
      </c>
      <c r="M21" s="29">
        <v>67.56756756756756</v>
      </c>
      <c r="N21" s="29">
        <v>66.4</v>
      </c>
      <c r="O21" s="29">
        <v>76.4</v>
      </c>
      <c r="P21" s="29">
        <v>77.1</v>
      </c>
    </row>
    <row r="22" spans="1:16" ht="12.75" customHeight="1">
      <c r="A22" s="11"/>
      <c r="B22" s="15" t="s">
        <v>65</v>
      </c>
      <c r="C22" s="33"/>
      <c r="D22" s="34">
        <v>46.96132596685083</v>
      </c>
      <c r="E22" s="34">
        <v>44.05940594059406</v>
      </c>
      <c r="F22" s="34">
        <v>49.34497816593886</v>
      </c>
      <c r="G22" s="34">
        <v>48.29545454545455</v>
      </c>
      <c r="H22" s="34">
        <v>57.861635220125784</v>
      </c>
      <c r="I22" s="34">
        <v>70.44025157232704</v>
      </c>
      <c r="J22" s="35">
        <v>67.0886075949367</v>
      </c>
      <c r="K22" s="35">
        <v>68.78980891719745</v>
      </c>
      <c r="L22" s="35">
        <v>70.9090909090909</v>
      </c>
      <c r="M22" s="34">
        <v>68.46846846846847</v>
      </c>
      <c r="N22" s="34">
        <v>67.2</v>
      </c>
      <c r="O22" s="34">
        <v>77.7</v>
      </c>
      <c r="P22" s="34">
        <v>79.3</v>
      </c>
    </row>
    <row r="23" spans="1:16" ht="12.75" customHeight="1">
      <c r="A23" s="11"/>
      <c r="B23" s="16" t="s">
        <v>44</v>
      </c>
      <c r="C23" s="11"/>
      <c r="D23" s="29">
        <v>37.01657458563536</v>
      </c>
      <c r="E23" s="29">
        <v>38.118811881188115</v>
      </c>
      <c r="F23" s="29">
        <v>48.03493449781659</v>
      </c>
      <c r="G23" s="29">
        <v>46.59090909090909</v>
      </c>
      <c r="H23" s="29">
        <v>55.9748427672956</v>
      </c>
      <c r="I23" s="29">
        <v>67.9245283018868</v>
      </c>
      <c r="J23" s="30">
        <v>62.0253164556962</v>
      </c>
      <c r="K23" s="30">
        <v>65.60509554140127</v>
      </c>
      <c r="L23" s="30">
        <v>69.0909090909091</v>
      </c>
      <c r="M23" s="29">
        <v>64.86486486486487</v>
      </c>
      <c r="N23" s="29">
        <v>64.8</v>
      </c>
      <c r="O23" s="29">
        <v>74.3</v>
      </c>
      <c r="P23" s="29">
        <v>74.3</v>
      </c>
    </row>
    <row r="24" spans="1:16" ht="12.75" customHeight="1">
      <c r="A24" s="11"/>
      <c r="B24" s="6" t="s">
        <v>158</v>
      </c>
      <c r="C24" s="11"/>
      <c r="D24" s="29">
        <v>100</v>
      </c>
      <c r="E24" s="29">
        <v>100</v>
      </c>
      <c r="F24" s="29">
        <v>100</v>
      </c>
      <c r="G24" s="29">
        <v>100</v>
      </c>
      <c r="H24" s="29">
        <v>98.87640449438202</v>
      </c>
      <c r="I24" s="29">
        <v>87.03703703703704</v>
      </c>
      <c r="J24" s="30">
        <v>88.77551020408163</v>
      </c>
      <c r="K24" s="30">
        <v>74.75728155339806</v>
      </c>
      <c r="L24" s="30">
        <v>64.91228070175438</v>
      </c>
      <c r="M24" s="29">
        <v>72.22222222222221</v>
      </c>
      <c r="N24" s="29">
        <v>62.96296296296296</v>
      </c>
      <c r="O24" s="29">
        <v>68.18181818181819</v>
      </c>
      <c r="P24" s="29">
        <v>56.73076923076923</v>
      </c>
    </row>
    <row r="25" spans="1:16" ht="12.75" customHeight="1">
      <c r="A25" s="11"/>
      <c r="B25" s="7" t="s">
        <v>159</v>
      </c>
      <c r="C25" s="33"/>
      <c r="D25" s="34">
        <v>0</v>
      </c>
      <c r="E25" s="34">
        <v>0</v>
      </c>
      <c r="F25" s="34">
        <v>0</v>
      </c>
      <c r="G25" s="34">
        <v>1.2195121951219512</v>
      </c>
      <c r="H25" s="34">
        <v>10.112359550561798</v>
      </c>
      <c r="I25" s="34">
        <v>32.407407407407405</v>
      </c>
      <c r="J25" s="35">
        <v>25.510204081632658</v>
      </c>
      <c r="K25" s="35">
        <v>45.63106796116505</v>
      </c>
      <c r="L25" s="35">
        <v>55.263157894736835</v>
      </c>
      <c r="M25" s="34">
        <v>54.166666666666664</v>
      </c>
      <c r="N25" s="34">
        <v>64.19753086419753</v>
      </c>
      <c r="O25" s="34">
        <v>60</v>
      </c>
      <c r="P25" s="34">
        <v>57.69230769230769</v>
      </c>
    </row>
    <row r="26" spans="1:16" ht="12.75" customHeight="1">
      <c r="A26" s="11"/>
      <c r="B26" s="6" t="s">
        <v>47</v>
      </c>
      <c r="C26" s="11"/>
      <c r="D26" s="29">
        <v>0</v>
      </c>
      <c r="E26" s="29">
        <v>0</v>
      </c>
      <c r="F26" s="29">
        <v>0</v>
      </c>
      <c r="G26" s="29">
        <v>0</v>
      </c>
      <c r="H26" s="29">
        <v>0</v>
      </c>
      <c r="I26" s="29">
        <v>0</v>
      </c>
      <c r="J26" s="30">
        <v>0</v>
      </c>
      <c r="K26" s="30">
        <v>0</v>
      </c>
      <c r="L26" s="30">
        <v>0</v>
      </c>
      <c r="M26" s="29">
        <v>0</v>
      </c>
      <c r="N26" s="29">
        <v>0</v>
      </c>
      <c r="O26" s="29">
        <v>0</v>
      </c>
      <c r="P26" s="29">
        <v>0</v>
      </c>
    </row>
    <row r="27" spans="1:16" ht="12.75" customHeight="1">
      <c r="A27" s="11"/>
      <c r="B27" s="64" t="s">
        <v>45</v>
      </c>
      <c r="C27" s="65"/>
      <c r="D27" s="66">
        <v>46.96132596685083</v>
      </c>
      <c r="E27" s="66">
        <v>44.05940594059406</v>
      </c>
      <c r="F27" s="66">
        <v>49.34497816593886</v>
      </c>
      <c r="G27" s="66">
        <v>48.29545454545455</v>
      </c>
      <c r="H27" s="66">
        <v>57.861635220125784</v>
      </c>
      <c r="I27" s="73">
        <v>70.44025157232704</v>
      </c>
      <c r="J27" s="73">
        <v>67.0886075949367</v>
      </c>
      <c r="K27" s="73">
        <v>68.78980891719745</v>
      </c>
      <c r="L27" s="73">
        <v>70.9090909090909</v>
      </c>
      <c r="M27" s="66">
        <v>68.46846846846847</v>
      </c>
      <c r="N27" s="66">
        <v>67.2</v>
      </c>
      <c r="O27" s="66">
        <v>77.7</v>
      </c>
      <c r="P27" s="66">
        <v>79.3</v>
      </c>
    </row>
    <row r="28" spans="1:16" ht="12.75" customHeight="1">
      <c r="A28" s="11"/>
      <c r="B28" s="15" t="s">
        <v>48</v>
      </c>
      <c r="C28" s="11"/>
      <c r="D28" s="29">
        <v>2.2099447513812156</v>
      </c>
      <c r="E28" s="29">
        <v>2.9702970297029703</v>
      </c>
      <c r="F28" s="29">
        <v>3.493449781659389</v>
      </c>
      <c r="G28" s="29">
        <v>0</v>
      </c>
      <c r="H28" s="29">
        <v>6.289308176100629</v>
      </c>
      <c r="I28" s="29">
        <v>1.2578616352201257</v>
      </c>
      <c r="J28" s="38">
        <v>3.7974683544303796</v>
      </c>
      <c r="K28" s="30">
        <v>1.910828025477707</v>
      </c>
      <c r="L28" s="30">
        <v>2.4242424242424243</v>
      </c>
      <c r="M28" s="29">
        <v>0.9009009009009009</v>
      </c>
      <c r="N28" s="29">
        <v>6.4</v>
      </c>
      <c r="O28" s="29">
        <v>8.053691275167786</v>
      </c>
      <c r="P28" s="29">
        <v>5</v>
      </c>
    </row>
    <row r="29" spans="1:16" ht="12.75" customHeight="1">
      <c r="A29" s="11"/>
      <c r="B29" s="17" t="s">
        <v>46</v>
      </c>
      <c r="C29" s="33"/>
      <c r="D29" s="34">
        <v>11.049723756906078</v>
      </c>
      <c r="E29" s="34">
        <v>9.405940594059405</v>
      </c>
      <c r="F29" s="34">
        <v>10.043668122270743</v>
      </c>
      <c r="G29" s="34">
        <v>6.25</v>
      </c>
      <c r="H29" s="34">
        <v>7.547169811320755</v>
      </c>
      <c r="I29" s="34">
        <v>7.547169811320755</v>
      </c>
      <c r="J29" s="35">
        <v>10.759493670886076</v>
      </c>
      <c r="K29" s="35">
        <v>6.369426751592357</v>
      </c>
      <c r="L29" s="35">
        <v>7.2727272727272725</v>
      </c>
      <c r="M29" s="34">
        <v>9.00900900900901</v>
      </c>
      <c r="N29" s="34">
        <v>7.2</v>
      </c>
      <c r="O29" s="34">
        <v>9.5</v>
      </c>
      <c r="P29" s="34">
        <v>7.9</v>
      </c>
    </row>
    <row r="30" spans="1:16" ht="12.75" customHeight="1">
      <c r="A30" s="11"/>
      <c r="B30" s="6" t="s">
        <v>152</v>
      </c>
      <c r="C30" s="11"/>
      <c r="D30" s="29">
        <v>7.096774193548387</v>
      </c>
      <c r="E30" s="29">
        <v>6.896551724137931</v>
      </c>
      <c r="F30" s="29">
        <v>9</v>
      </c>
      <c r="G30" s="29">
        <v>11.728395061728396</v>
      </c>
      <c r="H30" s="29">
        <v>9.859154929577464</v>
      </c>
      <c r="I30" s="29">
        <v>6.164383561643835</v>
      </c>
      <c r="J30" s="30">
        <v>7.586206896551724</v>
      </c>
      <c r="K30" s="30">
        <v>6.8493150684931505</v>
      </c>
      <c r="L30" s="30">
        <v>4.72972972972973</v>
      </c>
      <c r="M30" s="30">
        <v>8.653846153846153</v>
      </c>
      <c r="N30" s="30">
        <v>5.454545454545454</v>
      </c>
      <c r="O30" s="30">
        <v>8.5</v>
      </c>
      <c r="P30" s="30">
        <v>3.1</v>
      </c>
    </row>
    <row r="31" spans="1:16" ht="13.5">
      <c r="A31" s="11"/>
      <c r="B31" s="7" t="s">
        <v>153</v>
      </c>
      <c r="C31" s="33"/>
      <c r="D31" s="34">
        <v>0.6451612903225806</v>
      </c>
      <c r="E31" s="34">
        <v>0.5747126436781609</v>
      </c>
      <c r="F31" s="34">
        <v>1.5</v>
      </c>
      <c r="G31" s="34">
        <v>4.320987654320987</v>
      </c>
      <c r="H31" s="34">
        <v>1.408450704225352</v>
      </c>
      <c r="I31" s="34">
        <v>1.36986301369863</v>
      </c>
      <c r="J31" s="35">
        <v>2.0689655172413794</v>
      </c>
      <c r="K31" s="35">
        <v>2.0547945205479454</v>
      </c>
      <c r="L31" s="35">
        <v>0.6756756756756757</v>
      </c>
      <c r="M31" s="35">
        <v>0.9615384615384616</v>
      </c>
      <c r="N31" s="34">
        <v>0</v>
      </c>
      <c r="O31" s="34">
        <v>0.7692307692307693</v>
      </c>
      <c r="P31" s="34">
        <v>1.5384615384615385</v>
      </c>
    </row>
    <row r="32" spans="1:16" ht="13.5">
      <c r="A32" s="11"/>
      <c r="B32" s="201" t="s">
        <v>150</v>
      </c>
      <c r="C32" s="279"/>
      <c r="D32" s="137">
        <v>14.3646408839779</v>
      </c>
      <c r="E32" s="137">
        <v>14.356435643564357</v>
      </c>
      <c r="F32" s="137">
        <v>33.624454148471614</v>
      </c>
      <c r="G32" s="137">
        <v>46.02272727272727</v>
      </c>
      <c r="H32" s="137">
        <v>50.943396226415096</v>
      </c>
      <c r="I32" s="137">
        <v>65.40880503144655</v>
      </c>
      <c r="J32" s="138">
        <v>56.962025316455694</v>
      </c>
      <c r="K32" s="138">
        <v>65.60509554140127</v>
      </c>
      <c r="L32" s="138">
        <v>66.66666666666667</v>
      </c>
      <c r="M32" s="137">
        <v>69.36936936936937</v>
      </c>
      <c r="N32" s="137">
        <v>67.2</v>
      </c>
      <c r="O32" s="137">
        <v>68.9</v>
      </c>
      <c r="P32" s="137">
        <v>70</v>
      </c>
    </row>
    <row r="33" spans="1:16" ht="12.75" customHeight="1">
      <c r="A33" s="44"/>
      <c r="B33" s="321" t="s">
        <v>151</v>
      </c>
      <c r="C33" s="321"/>
      <c r="D33" s="321"/>
      <c r="E33" s="321"/>
      <c r="F33" s="321"/>
      <c r="G33" s="321"/>
      <c r="H33" s="321"/>
      <c r="I33" s="321"/>
      <c r="J33" s="321"/>
      <c r="K33" s="321"/>
      <c r="L33" s="321"/>
      <c r="M33" s="321"/>
      <c r="N33" s="321"/>
      <c r="O33" s="321"/>
      <c r="P33" s="321"/>
    </row>
    <row r="34" spans="1:16" ht="12.75">
      <c r="A34" s="44"/>
      <c r="B34" s="322"/>
      <c r="C34" s="322"/>
      <c r="D34" s="322"/>
      <c r="E34" s="322"/>
      <c r="F34" s="322"/>
      <c r="G34" s="322"/>
      <c r="H34" s="322"/>
      <c r="I34" s="322"/>
      <c r="J34" s="322"/>
      <c r="K34" s="322"/>
      <c r="L34" s="322"/>
      <c r="M34" s="322"/>
      <c r="N34" s="322"/>
      <c r="O34" s="322"/>
      <c r="P34" s="322"/>
    </row>
    <row r="35" spans="2:16" ht="12.75">
      <c r="B35" s="322"/>
      <c r="C35" s="322"/>
      <c r="D35" s="322"/>
      <c r="E35" s="322"/>
      <c r="F35" s="322"/>
      <c r="G35" s="322"/>
      <c r="H35" s="322"/>
      <c r="I35" s="322"/>
      <c r="J35" s="322"/>
      <c r="K35" s="322"/>
      <c r="L35" s="322"/>
      <c r="M35" s="322"/>
      <c r="N35" s="322"/>
      <c r="O35" s="322"/>
      <c r="P35" s="322"/>
    </row>
    <row r="36" spans="15:16" ht="12.75">
      <c r="O36" s="295"/>
      <c r="P36" s="295"/>
    </row>
    <row r="39" spans="2:16" ht="12.75">
      <c r="B39" s="81"/>
      <c r="C39" s="81"/>
      <c r="D39" s="81"/>
      <c r="E39" s="81"/>
      <c r="F39" s="81"/>
      <c r="G39" s="81"/>
      <c r="H39" s="81"/>
      <c r="I39" s="81"/>
      <c r="J39" s="81"/>
      <c r="K39" s="81"/>
      <c r="L39" s="81"/>
      <c r="M39" s="81"/>
      <c r="N39" s="81"/>
      <c r="O39" s="81"/>
      <c r="P39" s="81"/>
    </row>
    <row r="44" spans="3:13" ht="12.75">
      <c r="C44" s="81"/>
      <c r="D44" s="81"/>
      <c r="E44" s="81"/>
      <c r="F44" s="81"/>
      <c r="G44" s="81"/>
      <c r="H44" s="81"/>
      <c r="I44" s="81"/>
      <c r="J44" s="81"/>
      <c r="K44" s="81"/>
      <c r="L44" s="81"/>
      <c r="M44" s="81"/>
    </row>
    <row r="45" spans="10:11" ht="12.75">
      <c r="J45" s="81"/>
      <c r="K45" s="81"/>
    </row>
    <row r="46" spans="10:11" ht="12.75">
      <c r="J46" s="81"/>
      <c r="K46" s="81"/>
    </row>
    <row r="47" spans="10:11" ht="12.75">
      <c r="J47" s="81"/>
      <c r="K47" s="81"/>
    </row>
    <row r="48" spans="10:11" ht="12.75">
      <c r="J48" s="81"/>
      <c r="K48" s="81"/>
    </row>
    <row r="49" spans="10:11" ht="12.75">
      <c r="J49" s="81"/>
      <c r="K49" s="81"/>
    </row>
    <row r="50" spans="2:9" ht="12.75">
      <c r="B50" s="81"/>
      <c r="C50" s="81"/>
      <c r="D50" s="81"/>
      <c r="E50" s="81"/>
      <c r="H50" s="81"/>
      <c r="I50" s="81"/>
    </row>
    <row r="51" ht="12.75">
      <c r="I51" s="81"/>
    </row>
    <row r="52" spans="8:9" ht="12.75">
      <c r="H52" s="81"/>
      <c r="I52" s="81"/>
    </row>
    <row r="53" spans="8:13" ht="12.75">
      <c r="H53" s="81"/>
      <c r="I53" s="81"/>
      <c r="J53" s="81"/>
      <c r="K53" s="81"/>
      <c r="L53" s="81"/>
      <c r="M53" s="81"/>
    </row>
    <row r="54" spans="8:9" ht="12.75">
      <c r="H54" s="81"/>
      <c r="I54" s="81"/>
    </row>
    <row r="62" spans="10:11" ht="12.75">
      <c r="J62" s="81"/>
      <c r="K62" s="81"/>
    </row>
    <row r="77" ht="12.75">
      <c r="N77" s="278"/>
    </row>
    <row r="78" ht="12.75">
      <c r="N78" s="278"/>
    </row>
  </sheetData>
  <mergeCells count="4">
    <mergeCell ref="C4:D4"/>
    <mergeCell ref="D5:P5"/>
    <mergeCell ref="B2:P3"/>
    <mergeCell ref="B33:P3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3.xml><?xml version="1.0" encoding="utf-8"?>
<worksheet xmlns="http://schemas.openxmlformats.org/spreadsheetml/2006/main" xmlns:r="http://schemas.openxmlformats.org/officeDocument/2006/relationships">
  <dimension ref="A1:G30"/>
  <sheetViews>
    <sheetView showGridLines="0" showRowColHeaders="0" workbookViewId="0" topLeftCell="A1">
      <selection activeCell="B10" sqref="B10:F10"/>
    </sheetView>
  </sheetViews>
  <sheetFormatPr defaultColWidth="11.421875" defaultRowHeight="12.75"/>
  <cols>
    <col min="1" max="1" width="7.7109375" style="45" customWidth="1"/>
    <col min="2" max="2" width="36.7109375" style="45" customWidth="1"/>
    <col min="3" max="3" width="15.7109375" style="45" customWidth="1"/>
    <col min="4" max="4" width="32.8515625" style="45" customWidth="1"/>
    <col min="5" max="5" width="3.7109375" style="45" customWidth="1"/>
    <col min="6" max="6" width="37.8515625" style="45" customWidth="1"/>
    <col min="7" max="7" width="7.7109375" style="45" customWidth="1"/>
    <col min="8" max="16384" width="11.421875" style="45" customWidth="1"/>
  </cols>
  <sheetData>
    <row r="1" spans="1:7" ht="12.75">
      <c r="A1" s="44"/>
      <c r="B1" s="44"/>
      <c r="C1" s="44"/>
      <c r="D1" s="44"/>
      <c r="E1" s="44"/>
      <c r="F1" s="44"/>
      <c r="G1" s="44"/>
    </row>
    <row r="2" spans="1:7" ht="12.75">
      <c r="A2" s="44"/>
      <c r="B2" s="44"/>
      <c r="C2" s="44"/>
      <c r="D2" s="44"/>
      <c r="E2" s="44"/>
      <c r="F2" s="44"/>
      <c r="G2" s="44"/>
    </row>
    <row r="3" spans="1:7" ht="17.25" customHeight="1">
      <c r="A3" s="44"/>
      <c r="B3" s="44"/>
      <c r="C3" s="44"/>
      <c r="D3" s="44"/>
      <c r="E3" s="46"/>
      <c r="F3" s="46"/>
      <c r="G3" s="46"/>
    </row>
    <row r="4" spans="1:7" ht="14.25" customHeight="1">
      <c r="A4" s="44"/>
      <c r="B4" s="44"/>
      <c r="C4" s="47"/>
      <c r="D4" s="47"/>
      <c r="E4" s="47"/>
      <c r="F4" s="47"/>
      <c r="G4" s="47"/>
    </row>
    <row r="5" spans="1:7" ht="6" customHeight="1">
      <c r="A5" s="44"/>
      <c r="B5" s="44"/>
      <c r="C5" s="47"/>
      <c r="D5" s="47"/>
      <c r="E5" s="47"/>
      <c r="F5" s="47"/>
      <c r="G5" s="47"/>
    </row>
    <row r="6" spans="1:7" ht="12.75" customHeight="1">
      <c r="A6" s="10"/>
      <c r="B6" s="10"/>
      <c r="C6" s="20"/>
      <c r="D6" s="20"/>
      <c r="E6" s="20"/>
      <c r="F6" s="20"/>
      <c r="G6" s="20"/>
    </row>
    <row r="7" spans="1:7" ht="12.75" customHeight="1">
      <c r="A7" s="11"/>
      <c r="B7" s="317" t="s">
        <v>199</v>
      </c>
      <c r="C7" s="317"/>
      <c r="D7" s="317"/>
      <c r="E7" s="317"/>
      <c r="F7" s="317"/>
      <c r="G7" s="60"/>
    </row>
    <row r="8" spans="1:7" ht="12.75" customHeight="1">
      <c r="A8" s="60"/>
      <c r="B8" s="317"/>
      <c r="C8" s="317"/>
      <c r="D8" s="317"/>
      <c r="E8" s="317"/>
      <c r="F8" s="317"/>
      <c r="G8" s="60"/>
    </row>
    <row r="9" spans="1:7" ht="11.25" customHeight="1">
      <c r="A9" s="60"/>
      <c r="B9" s="155" t="s">
        <v>33</v>
      </c>
      <c r="C9" s="22"/>
      <c r="D9" s="23"/>
      <c r="E9" s="22"/>
      <c r="F9" s="22"/>
      <c r="G9" s="22"/>
    </row>
    <row r="10" spans="1:7" ht="15.75" customHeight="1">
      <c r="A10" s="22"/>
      <c r="B10" s="316" t="s">
        <v>67</v>
      </c>
      <c r="C10" s="316"/>
      <c r="D10" s="316"/>
      <c r="E10" s="316"/>
      <c r="F10" s="316"/>
      <c r="G10" s="61"/>
    </row>
    <row r="11" spans="1:7" ht="9" customHeight="1">
      <c r="A11" s="44"/>
      <c r="B11" s="48"/>
      <c r="C11" s="48"/>
      <c r="D11" s="48"/>
      <c r="E11" s="48"/>
      <c r="F11" s="48"/>
      <c r="G11" s="44"/>
    </row>
    <row r="12" spans="1:7" ht="15.75" customHeight="1">
      <c r="A12" s="44"/>
      <c r="B12" s="10"/>
      <c r="C12" s="97"/>
      <c r="D12" s="97"/>
      <c r="E12" s="97"/>
      <c r="F12" s="97"/>
      <c r="G12" s="44"/>
    </row>
    <row r="13" spans="1:7" ht="15.75" customHeight="1">
      <c r="A13" s="44"/>
      <c r="B13" s="143" t="s">
        <v>32</v>
      </c>
      <c r="C13" s="144"/>
      <c r="D13" s="144"/>
      <c r="E13" s="319" t="s">
        <v>109</v>
      </c>
      <c r="F13" s="319"/>
      <c r="G13" s="44"/>
    </row>
    <row r="14" spans="1:7" ht="5.25" customHeight="1">
      <c r="A14" s="44"/>
      <c r="B14" s="145"/>
      <c r="C14" s="146"/>
      <c r="D14" s="146"/>
      <c r="E14" s="146"/>
      <c r="F14" s="146"/>
      <c r="G14" s="44"/>
    </row>
    <row r="15" spans="1:7" ht="15.75" customHeight="1">
      <c r="A15" s="44"/>
      <c r="B15" s="149" t="s">
        <v>18</v>
      </c>
      <c r="C15" s="150"/>
      <c r="D15" s="150"/>
      <c r="E15" s="151"/>
      <c r="F15" s="152" t="s">
        <v>36</v>
      </c>
      <c r="G15" s="44"/>
    </row>
    <row r="16" spans="1:7" ht="15.75" customHeight="1">
      <c r="A16" s="44"/>
      <c r="B16" s="149" t="s">
        <v>10</v>
      </c>
      <c r="C16" s="150"/>
      <c r="D16" s="150"/>
      <c r="E16" s="151"/>
      <c r="F16" s="152" t="s">
        <v>25</v>
      </c>
      <c r="G16" s="44"/>
    </row>
    <row r="17" spans="1:7" ht="15.75" customHeight="1">
      <c r="A17" s="44"/>
      <c r="B17" s="149" t="s">
        <v>11</v>
      </c>
      <c r="C17" s="150"/>
      <c r="D17" s="150"/>
      <c r="E17" s="151"/>
      <c r="F17" s="152" t="s">
        <v>26</v>
      </c>
      <c r="G17" s="44"/>
    </row>
    <row r="18" spans="1:7" ht="15.75" customHeight="1">
      <c r="A18" s="44"/>
      <c r="B18" s="149" t="s">
        <v>12</v>
      </c>
      <c r="C18" s="150"/>
      <c r="D18" s="150"/>
      <c r="E18" s="151"/>
      <c r="F18" s="152" t="s">
        <v>27</v>
      </c>
      <c r="G18" s="44"/>
    </row>
    <row r="19" spans="1:7" ht="15.75" customHeight="1">
      <c r="A19" s="49"/>
      <c r="B19" s="149" t="s">
        <v>13</v>
      </c>
      <c r="C19" s="150"/>
      <c r="D19" s="150"/>
      <c r="E19" s="151"/>
      <c r="F19" s="152" t="s">
        <v>28</v>
      </c>
      <c r="G19" s="44"/>
    </row>
    <row r="20" spans="1:7" ht="15.75" customHeight="1">
      <c r="A20" s="44"/>
      <c r="B20" s="149" t="s">
        <v>20</v>
      </c>
      <c r="C20" s="150"/>
      <c r="D20" s="150"/>
      <c r="E20" s="151"/>
      <c r="F20" s="152" t="s">
        <v>29</v>
      </c>
      <c r="G20" s="44"/>
    </row>
    <row r="21" spans="1:7" ht="15.75" customHeight="1">
      <c r="A21" s="44"/>
      <c r="B21" s="149" t="s">
        <v>21</v>
      </c>
      <c r="C21" s="150"/>
      <c r="D21" s="150"/>
      <c r="E21" s="151"/>
      <c r="F21" s="152" t="s">
        <v>30</v>
      </c>
      <c r="G21" s="44"/>
    </row>
    <row r="22" spans="1:7" ht="15.75" customHeight="1">
      <c r="A22" s="44"/>
      <c r="B22" s="149" t="s">
        <v>14</v>
      </c>
      <c r="C22" s="150"/>
      <c r="D22" s="150"/>
      <c r="E22" s="151"/>
      <c r="F22" s="152" t="s">
        <v>31</v>
      </c>
      <c r="G22" s="44"/>
    </row>
    <row r="23" spans="2:7" ht="15.75" customHeight="1">
      <c r="B23" s="149" t="s">
        <v>22</v>
      </c>
      <c r="C23" s="150"/>
      <c r="D23" s="150"/>
      <c r="E23" s="151"/>
      <c r="F23" s="152" t="s">
        <v>35</v>
      </c>
      <c r="G23" s="44"/>
    </row>
    <row r="24" spans="1:7" ht="15.75" customHeight="1">
      <c r="A24" s="44"/>
      <c r="B24" s="153"/>
      <c r="C24" s="150"/>
      <c r="D24" s="154"/>
      <c r="E24" s="151"/>
      <c r="F24" s="152" t="s">
        <v>24</v>
      </c>
      <c r="G24" s="44"/>
    </row>
    <row r="25" spans="2:7" ht="12.75" customHeight="1">
      <c r="B25" s="147"/>
      <c r="C25" s="148"/>
      <c r="D25" s="148"/>
      <c r="E25" s="148"/>
      <c r="F25" s="148"/>
      <c r="G25" s="44"/>
    </row>
    <row r="26" spans="1:7" ht="12.75" customHeight="1">
      <c r="A26" s="44"/>
      <c r="B26" s="141"/>
      <c r="C26" s="141"/>
      <c r="D26" s="141"/>
      <c r="E26" s="141"/>
      <c r="F26" s="141"/>
      <c r="G26" s="44"/>
    </row>
    <row r="27" spans="1:7" s="97" customFormat="1" ht="12.75" customHeight="1">
      <c r="A27" s="10"/>
      <c r="B27" s="318" t="s">
        <v>34</v>
      </c>
      <c r="C27" s="318"/>
      <c r="D27" s="318"/>
      <c r="E27" s="318"/>
      <c r="F27" s="318"/>
      <c r="G27" s="10"/>
    </row>
    <row r="28" spans="1:7" s="97" customFormat="1" ht="12.75" customHeight="1">
      <c r="A28" s="10"/>
      <c r="B28" s="318"/>
      <c r="C28" s="318"/>
      <c r="D28" s="318"/>
      <c r="E28" s="318"/>
      <c r="F28" s="318"/>
      <c r="G28" s="10"/>
    </row>
    <row r="29" spans="1:7" s="205" customFormat="1" ht="3.75" customHeight="1">
      <c r="A29" s="10"/>
      <c r="B29" s="203"/>
      <c r="C29" s="203"/>
      <c r="D29" s="203"/>
      <c r="E29" s="203"/>
      <c r="F29" s="203"/>
      <c r="G29" s="204"/>
    </row>
    <row r="30" spans="1:7" s="209" customFormat="1" ht="12.75">
      <c r="A30" s="206" t="s">
        <v>19</v>
      </c>
      <c r="B30" s="207"/>
      <c r="C30" s="207"/>
      <c r="D30" s="207"/>
      <c r="E30" s="207"/>
      <c r="F30" s="207"/>
      <c r="G30" s="208"/>
    </row>
  </sheetData>
  <mergeCells count="4">
    <mergeCell ref="B7:F8"/>
    <mergeCell ref="B27:F28"/>
    <mergeCell ref="E13:F13"/>
    <mergeCell ref="B10:F10"/>
  </mergeCells>
  <hyperlinks>
    <hyperlink ref="B15" location="'01'!A1" display="Área 1, Murcia Oeste"/>
    <hyperlink ref="B16" location="'02'!A1" display="Área 2, Cartagena"/>
    <hyperlink ref="B17" location="'03'!A1" display="Área 3, Lorca"/>
    <hyperlink ref="B18" location="'04'!A1" display="Área 4, Noroeste"/>
    <hyperlink ref="B19" location="'05'!A1" display="Área 5, Altiplano"/>
    <hyperlink ref="B20" location="'06'!A1" display="Área 6, Vega Media del Segura"/>
    <hyperlink ref="B21" location="'07'!A1" display="Área 7, Murcia-Este"/>
    <hyperlink ref="B22" location="'08'!A1" display="Área 8, Mar Menor"/>
    <hyperlink ref="B23" location="'09'!A1" display="Área 9, Vega Alta del Segura"/>
    <hyperlink ref="B9" location="ÍNDICE!A1" display="Índice"/>
    <hyperlink ref="F24" location="CON!A1" display="Hospitales Concertados"/>
    <hyperlink ref="F15" location="HVA!A1" display="H. C. Virgen Arrixaca"/>
    <hyperlink ref="F16" location="CHC!A1" display="Complejo Hospitalario de Cartagena"/>
    <hyperlink ref="F17" location="HRM!A1" display="H. Rafael Méndez"/>
    <hyperlink ref="F18" location="HCN!A1" display="H. Comarcal del Noroeste"/>
    <hyperlink ref="F19" location="HVC!A1" display="H. Virgen del Castillo"/>
    <hyperlink ref="F20" location="HMM!A1" display="H. JM Morales Meseguer"/>
    <hyperlink ref="F21" location="HRS!A1" display="H. Reina Sofía"/>
    <hyperlink ref="F22" location="HLA!A1" display="H. Los Arcos del Mar Menor"/>
    <hyperlink ref="F23" location="HLG!A1" display="H. Vega del Rio Segura/L. Guirao"/>
    <hyperlink ref="B10:F10" location="SCACEST!A1" display="Infarto Agudo de Miocardio con elevación del ST episodio de atención inicial (SCACEST)"/>
  </hyperlinks>
  <printOptions/>
  <pageMargins left="0.75" right="0.75" top="1" bottom="1" header="0" footer="0"/>
  <pageSetup horizontalDpi="200" verticalDpi="200" orientation="landscape" paperSize="9" r:id="rId2"/>
  <drawing r:id="rId1"/>
</worksheet>
</file>

<file path=xl/worksheets/sheet30.xml><?xml version="1.0" encoding="utf-8"?>
<worksheet xmlns="http://schemas.openxmlformats.org/spreadsheetml/2006/main" xmlns:r="http://schemas.openxmlformats.org/officeDocument/2006/relationships">
  <dimension ref="A1:P78"/>
  <sheetViews>
    <sheetView showGridLines="0" showRowColHeaders="0" workbookViewId="0" topLeftCell="A13">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s="78" customFormat="1" ht="12.75">
      <c r="A1" s="18"/>
      <c r="B1" s="18"/>
      <c r="C1" s="18"/>
      <c r="D1" s="18"/>
      <c r="E1" s="18"/>
      <c r="F1" s="18"/>
      <c r="G1" s="18"/>
      <c r="H1" s="18"/>
      <c r="I1" s="18"/>
      <c r="J1" s="18"/>
      <c r="K1" s="18"/>
      <c r="L1" s="18"/>
      <c r="M1" s="18"/>
      <c r="N1" s="18"/>
      <c r="O1" s="18"/>
    </row>
    <row r="2" spans="1:16" s="78" customFormat="1" ht="12.75" customHeight="1">
      <c r="A2" s="18"/>
      <c r="B2" s="320" t="s">
        <v>211</v>
      </c>
      <c r="C2" s="320"/>
      <c r="D2" s="320"/>
      <c r="E2" s="320"/>
      <c r="F2" s="320"/>
      <c r="G2" s="320"/>
      <c r="H2" s="320"/>
      <c r="I2" s="320"/>
      <c r="J2" s="320"/>
      <c r="K2" s="320"/>
      <c r="L2" s="320"/>
      <c r="M2" s="320"/>
      <c r="N2" s="320"/>
      <c r="O2" s="320"/>
      <c r="P2" s="320"/>
    </row>
    <row r="3" spans="1:16" s="78" customFormat="1" ht="17.25" customHeight="1">
      <c r="A3" s="18"/>
      <c r="B3" s="320"/>
      <c r="C3" s="320"/>
      <c r="D3" s="320"/>
      <c r="E3" s="320"/>
      <c r="F3" s="320"/>
      <c r="G3" s="320"/>
      <c r="H3" s="320"/>
      <c r="I3" s="320"/>
      <c r="J3" s="320"/>
      <c r="K3" s="320"/>
      <c r="L3" s="320"/>
      <c r="M3" s="320"/>
      <c r="N3" s="320"/>
      <c r="O3" s="320"/>
      <c r="P3" s="320"/>
    </row>
    <row r="4" spans="1:15" ht="14.25" customHeight="1">
      <c r="A4" s="44"/>
      <c r="B4" s="116" t="s">
        <v>17</v>
      </c>
      <c r="C4" s="330" t="s">
        <v>68</v>
      </c>
      <c r="D4" s="330"/>
      <c r="E4" s="47"/>
      <c r="F4" s="47"/>
      <c r="G4" s="47"/>
      <c r="H4" s="47"/>
      <c r="I4" s="47"/>
      <c r="J4" s="47"/>
      <c r="K4" s="47"/>
      <c r="L4" s="47"/>
      <c r="M4" s="47"/>
      <c r="N4" s="47"/>
      <c r="O4" s="47"/>
    </row>
    <row r="5" spans="1:16" ht="14.25" customHeight="1">
      <c r="A5" s="44"/>
      <c r="B5" s="50"/>
      <c r="C5" s="47"/>
      <c r="D5" s="323" t="s">
        <v>201</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44"/>
      <c r="B7" s="8" t="s">
        <v>9</v>
      </c>
      <c r="C7" s="51"/>
      <c r="D7" s="87">
        <v>47</v>
      </c>
      <c r="E7" s="87">
        <v>56</v>
      </c>
      <c r="F7" s="87">
        <v>65</v>
      </c>
      <c r="G7" s="87">
        <v>53</v>
      </c>
      <c r="H7" s="87">
        <v>105</v>
      </c>
      <c r="I7" s="87">
        <v>102</v>
      </c>
      <c r="J7" s="87">
        <v>104</v>
      </c>
      <c r="K7" s="87">
        <v>85</v>
      </c>
      <c r="L7" s="87">
        <v>97</v>
      </c>
      <c r="M7" s="87">
        <v>119</v>
      </c>
      <c r="N7" s="87">
        <v>85</v>
      </c>
      <c r="O7" s="87">
        <v>90</v>
      </c>
      <c r="P7" s="87">
        <v>91</v>
      </c>
    </row>
    <row r="8" spans="1:16" ht="12.75" customHeight="1">
      <c r="A8" s="44"/>
      <c r="B8" s="6" t="s">
        <v>101</v>
      </c>
      <c r="C8" s="57"/>
      <c r="D8" s="140">
        <f>+D7/'07'!D7</f>
        <v>0.3884297520661157</v>
      </c>
      <c r="E8" s="140">
        <f>+E7/'07'!E7</f>
        <v>0.45528455284552843</v>
      </c>
      <c r="F8" s="140">
        <f>+F7/'07'!F7</f>
        <v>0.52</v>
      </c>
      <c r="G8" s="140">
        <f>+G7/'07'!G7</f>
        <v>0.6883116883116883</v>
      </c>
      <c r="H8" s="140">
        <f>+H7/'07'!H7</f>
        <v>0.8203125</v>
      </c>
      <c r="I8" s="140">
        <f>+I7/'07'!I7</f>
        <v>0.7669172932330827</v>
      </c>
      <c r="J8" s="140">
        <f>+J7/'07'!J7</f>
        <v>0.8253968253968254</v>
      </c>
      <c r="K8" s="140">
        <f>+K7/'07'!K7</f>
        <v>0.8673469387755102</v>
      </c>
      <c r="L8" s="140">
        <f>+L7/'07'!L7</f>
        <v>0.8083333333333333</v>
      </c>
      <c r="M8" s="140">
        <f>+M7/'07'!M7</f>
        <v>0.9296875</v>
      </c>
      <c r="N8" s="140">
        <f>+N7/'07'!N7</f>
        <v>0.8585858585858586</v>
      </c>
      <c r="O8" s="140">
        <f>+O7/'07'!O7</f>
        <v>0.989010989010989</v>
      </c>
      <c r="P8" s="140">
        <f>+P7/'07'!P7</f>
        <v>0.8504672897196262</v>
      </c>
    </row>
    <row r="9" spans="1:16" ht="12.75" customHeight="1">
      <c r="A9" s="44"/>
      <c r="B9" s="6" t="s">
        <v>37</v>
      </c>
      <c r="C9" s="44"/>
      <c r="D9" s="129">
        <v>1.1063829787234043</v>
      </c>
      <c r="E9" s="129">
        <v>1.1071428571428572</v>
      </c>
      <c r="F9" s="129">
        <v>1.0923076923076922</v>
      </c>
      <c r="G9" s="129">
        <v>1.2452830188679245</v>
      </c>
      <c r="H9" s="130">
        <v>1.2857142857142858</v>
      </c>
      <c r="I9" s="129">
        <v>1.2647058823529411</v>
      </c>
      <c r="J9" s="131">
        <v>1.3269230769230769</v>
      </c>
      <c r="K9" s="131">
        <v>1.2705882352941176</v>
      </c>
      <c r="L9" s="131">
        <v>1.288659793814433</v>
      </c>
      <c r="M9" s="131">
        <v>1.3529411764705883</v>
      </c>
      <c r="N9" s="131">
        <v>1.3294117647058823</v>
      </c>
      <c r="O9" s="131">
        <v>1.3111111111111111</v>
      </c>
      <c r="P9" s="131">
        <v>1.1978021978021978</v>
      </c>
    </row>
    <row r="10" spans="1:16" ht="12.75">
      <c r="A10" s="44"/>
      <c r="B10" s="6" t="s">
        <v>2</v>
      </c>
      <c r="C10" s="44"/>
      <c r="D10" s="132">
        <v>53.191489361702125</v>
      </c>
      <c r="E10" s="132">
        <v>69.64285714285714</v>
      </c>
      <c r="F10" s="132">
        <v>66.15384615384616</v>
      </c>
      <c r="G10" s="132">
        <v>69.81132075471699</v>
      </c>
      <c r="H10" s="132">
        <v>64.76190476190476</v>
      </c>
      <c r="I10" s="132">
        <v>69.6078431372549</v>
      </c>
      <c r="J10" s="133">
        <v>74.03846153846153</v>
      </c>
      <c r="K10" s="133">
        <v>71.76470588235294</v>
      </c>
      <c r="L10" s="133">
        <v>76.28865979381443</v>
      </c>
      <c r="M10" s="133">
        <v>73.10924369747899</v>
      </c>
      <c r="N10" s="133">
        <v>84.70588235294117</v>
      </c>
      <c r="O10" s="133">
        <v>67.8</v>
      </c>
      <c r="P10" s="133">
        <v>71.4</v>
      </c>
    </row>
    <row r="11" spans="1:16" ht="12.75" customHeight="1">
      <c r="A11" s="44"/>
      <c r="B11" s="6" t="s">
        <v>5</v>
      </c>
      <c r="C11" s="44"/>
      <c r="D11" s="132">
        <v>72.34042553191489</v>
      </c>
      <c r="E11" s="132">
        <v>78.57142857142857</v>
      </c>
      <c r="F11" s="132">
        <v>76.92307692307692</v>
      </c>
      <c r="G11" s="132">
        <v>83.01886792452831</v>
      </c>
      <c r="H11" s="132">
        <v>71.42857142857143</v>
      </c>
      <c r="I11" s="132">
        <v>76.47058823529412</v>
      </c>
      <c r="J11" s="132">
        <v>80.76923076923077</v>
      </c>
      <c r="K11" s="132">
        <v>77.6470588235294</v>
      </c>
      <c r="L11" s="132">
        <v>77.31958762886597</v>
      </c>
      <c r="M11" s="132">
        <v>78.99159663865547</v>
      </c>
      <c r="N11" s="132">
        <v>75.29411764705883</v>
      </c>
      <c r="O11" s="132">
        <v>75.6</v>
      </c>
      <c r="P11" s="132">
        <v>82.4</v>
      </c>
    </row>
    <row r="12" spans="1:16" ht="12.75" customHeight="1">
      <c r="A12" s="44"/>
      <c r="B12" s="7" t="s">
        <v>8</v>
      </c>
      <c r="C12" s="54"/>
      <c r="D12" s="134">
        <v>69.51063829787235</v>
      </c>
      <c r="E12" s="134">
        <v>67.64285714285714</v>
      </c>
      <c r="F12" s="134">
        <v>67.69230769230771</v>
      </c>
      <c r="G12" s="134">
        <v>67.92452830188677</v>
      </c>
      <c r="H12" s="134">
        <v>67.4285714285714</v>
      </c>
      <c r="I12" s="134">
        <v>67.01960784313727</v>
      </c>
      <c r="J12" s="135">
        <v>65.96153846153848</v>
      </c>
      <c r="K12" s="135">
        <v>66.10588235294121</v>
      </c>
      <c r="L12" s="135">
        <v>67.2680412371134</v>
      </c>
      <c r="M12" s="135">
        <v>66.20168067226885</v>
      </c>
      <c r="N12" s="135">
        <v>64.09</v>
      </c>
      <c r="O12" s="135">
        <v>66.29</v>
      </c>
      <c r="P12" s="135">
        <v>63.36</v>
      </c>
    </row>
    <row r="13" spans="1:16" ht="12.75" customHeight="1">
      <c r="A13" s="44"/>
      <c r="B13" s="6" t="s">
        <v>1</v>
      </c>
      <c r="C13" s="44"/>
      <c r="D13" s="132">
        <v>13.851063829787233</v>
      </c>
      <c r="E13" s="132">
        <v>11.857142857142856</v>
      </c>
      <c r="F13" s="132">
        <v>11.984615384615383</v>
      </c>
      <c r="G13" s="132">
        <v>13.169811320754718</v>
      </c>
      <c r="H13" s="132">
        <v>10.676190476190472</v>
      </c>
      <c r="I13" s="132">
        <v>12.578431372549023</v>
      </c>
      <c r="J13" s="133">
        <v>12.038461538461535</v>
      </c>
      <c r="K13" s="133">
        <v>10.223529411764709</v>
      </c>
      <c r="L13" s="133">
        <v>8.2680412371134</v>
      </c>
      <c r="M13" s="133">
        <v>8.70588235294117</v>
      </c>
      <c r="N13" s="133">
        <v>7.89</v>
      </c>
      <c r="O13" s="133">
        <v>8.54</v>
      </c>
      <c r="P13" s="133">
        <v>10.23</v>
      </c>
    </row>
    <row r="14" spans="1:16" ht="12.75" customHeight="1">
      <c r="A14" s="44"/>
      <c r="B14" s="6" t="s">
        <v>3</v>
      </c>
      <c r="C14" s="44"/>
      <c r="D14" s="134">
        <v>19.148936170212767</v>
      </c>
      <c r="E14" s="134">
        <v>21.428571428571427</v>
      </c>
      <c r="F14" s="134">
        <v>10.76923076923077</v>
      </c>
      <c r="G14" s="134">
        <v>9.433962264150944</v>
      </c>
      <c r="H14" s="134">
        <v>13.333333333333334</v>
      </c>
      <c r="I14" s="134">
        <v>7.8431372549019605</v>
      </c>
      <c r="J14" s="135">
        <v>12.5</v>
      </c>
      <c r="K14" s="135">
        <v>18.823529411764707</v>
      </c>
      <c r="L14" s="135">
        <v>13.402061855670103</v>
      </c>
      <c r="M14" s="135">
        <v>7.563025210084033</v>
      </c>
      <c r="N14" s="135">
        <v>3.5294117647058822</v>
      </c>
      <c r="O14" s="135">
        <v>6.7</v>
      </c>
      <c r="P14" s="135">
        <v>7.7</v>
      </c>
    </row>
    <row r="15" spans="1:16" ht="12.75" customHeight="1">
      <c r="A15" s="11"/>
      <c r="B15" s="8" t="s">
        <v>39</v>
      </c>
      <c r="C15" s="36"/>
      <c r="D15" s="93">
        <v>10.638297872340425</v>
      </c>
      <c r="E15" s="93">
        <v>46.42857142857143</v>
      </c>
      <c r="F15" s="93">
        <v>44.61538461538461</v>
      </c>
      <c r="G15" s="93">
        <v>52.83018867924528</v>
      </c>
      <c r="H15" s="93">
        <v>61.904761904761905</v>
      </c>
      <c r="I15" s="93">
        <v>68.62745098039215</v>
      </c>
      <c r="J15" s="93">
        <v>67.3076923076923</v>
      </c>
      <c r="K15" s="93">
        <v>74.11764705882354</v>
      </c>
      <c r="L15" s="93">
        <v>70.10309278350516</v>
      </c>
      <c r="M15" s="93">
        <v>78.15126050420169</v>
      </c>
      <c r="N15" s="93">
        <v>76.47058823529412</v>
      </c>
      <c r="O15" s="93">
        <v>85.6</v>
      </c>
      <c r="P15" s="93">
        <v>86.8</v>
      </c>
    </row>
    <row r="16" spans="1:16" ht="12.75" customHeight="1">
      <c r="A16" s="11"/>
      <c r="B16" s="6" t="s">
        <v>40</v>
      </c>
      <c r="C16" s="11"/>
      <c r="D16" s="84">
        <v>93.61702127659575</v>
      </c>
      <c r="E16" s="84">
        <v>89.28571428571429</v>
      </c>
      <c r="F16" s="84">
        <v>93.84615384615384</v>
      </c>
      <c r="G16" s="84">
        <v>86.79245283018868</v>
      </c>
      <c r="H16" s="84">
        <v>84.76190476190476</v>
      </c>
      <c r="I16" s="84">
        <v>93.13725490196079</v>
      </c>
      <c r="J16" s="85">
        <v>86.53846153846153</v>
      </c>
      <c r="K16" s="85">
        <v>89.41176470588235</v>
      </c>
      <c r="L16" s="85">
        <v>85.56701030927834</v>
      </c>
      <c r="M16" s="85">
        <v>84.03361344537815</v>
      </c>
      <c r="N16" s="85">
        <v>91.76470588235294</v>
      </c>
      <c r="O16" s="85">
        <v>90</v>
      </c>
      <c r="P16" s="85">
        <v>91.2</v>
      </c>
    </row>
    <row r="17" spans="1:16" ht="12.75" customHeight="1">
      <c r="A17" s="11"/>
      <c r="B17" s="6" t="s">
        <v>7</v>
      </c>
      <c r="C17" s="11"/>
      <c r="D17" s="29">
        <v>0</v>
      </c>
      <c r="E17" s="29">
        <v>0</v>
      </c>
      <c r="F17" s="29">
        <v>0</v>
      </c>
      <c r="G17" s="29">
        <v>0</v>
      </c>
      <c r="H17" s="29">
        <v>0</v>
      </c>
      <c r="I17" s="29">
        <v>0</v>
      </c>
      <c r="J17" s="30">
        <v>0.9615384615384616</v>
      </c>
      <c r="K17" s="30">
        <v>0</v>
      </c>
      <c r="L17" s="30">
        <v>0</v>
      </c>
      <c r="M17" s="30">
        <v>0</v>
      </c>
      <c r="N17" s="30">
        <v>1.1904761904761905</v>
      </c>
      <c r="O17" s="30">
        <v>0</v>
      </c>
      <c r="P17" s="30">
        <v>2.2</v>
      </c>
    </row>
    <row r="18" spans="1:16" ht="12.75" customHeight="1">
      <c r="A18" s="11"/>
      <c r="B18" s="6" t="s">
        <v>41</v>
      </c>
      <c r="C18" s="11"/>
      <c r="D18" s="29">
        <v>0</v>
      </c>
      <c r="E18" s="29">
        <v>0</v>
      </c>
      <c r="F18" s="29">
        <v>0</v>
      </c>
      <c r="G18" s="29">
        <v>0</v>
      </c>
      <c r="H18" s="29">
        <v>0</v>
      </c>
      <c r="I18" s="29">
        <v>0</v>
      </c>
      <c r="J18" s="30">
        <v>0</v>
      </c>
      <c r="K18" s="30">
        <v>0</v>
      </c>
      <c r="L18" s="30">
        <v>2.0618556701030926</v>
      </c>
      <c r="M18" s="30">
        <v>2.5210084033613445</v>
      </c>
      <c r="N18" s="30">
        <v>1.1904761904761905</v>
      </c>
      <c r="O18" s="30">
        <v>0</v>
      </c>
      <c r="P18" s="30">
        <v>0</v>
      </c>
    </row>
    <row r="19" spans="1:16" ht="12.75" customHeight="1">
      <c r="A19" s="11"/>
      <c r="B19" s="7" t="s">
        <v>42</v>
      </c>
      <c r="C19" s="33"/>
      <c r="D19" s="34">
        <v>25.53191489361702</v>
      </c>
      <c r="E19" s="34">
        <v>53.57142857142857</v>
      </c>
      <c r="F19" s="34">
        <v>47.69230769230769</v>
      </c>
      <c r="G19" s="34">
        <v>41.509433962264154</v>
      </c>
      <c r="H19" s="34">
        <v>25.714285714285715</v>
      </c>
      <c r="I19" s="34">
        <v>27.45098039215686</v>
      </c>
      <c r="J19" s="35">
        <v>26.923076923076923</v>
      </c>
      <c r="K19" s="35">
        <v>10.588235294117647</v>
      </c>
      <c r="L19" s="35">
        <v>7.216494845360825</v>
      </c>
      <c r="M19" s="35">
        <v>8.403361344537815</v>
      </c>
      <c r="N19" s="35">
        <v>8.235294117647058</v>
      </c>
      <c r="O19" s="35">
        <v>4.395604395604396</v>
      </c>
      <c r="P19" s="35">
        <v>12.1</v>
      </c>
    </row>
    <row r="20" spans="1:16" ht="12.75" customHeight="1">
      <c r="A20" s="11"/>
      <c r="B20" s="8" t="s">
        <v>4</v>
      </c>
      <c r="C20" s="11"/>
      <c r="D20" s="29">
        <v>12.76595744680851</v>
      </c>
      <c r="E20" s="29">
        <v>28.571428571428573</v>
      </c>
      <c r="F20" s="29">
        <v>4.615384615384615</v>
      </c>
      <c r="G20" s="29">
        <v>7.547169811320755</v>
      </c>
      <c r="H20" s="29">
        <v>8.571428571428571</v>
      </c>
      <c r="I20" s="29">
        <v>5.882352941176471</v>
      </c>
      <c r="J20" s="30">
        <v>7.6923076923076925</v>
      </c>
      <c r="K20" s="30">
        <v>2.3529411764705883</v>
      </c>
      <c r="L20" s="30">
        <v>14.43298969072165</v>
      </c>
      <c r="M20" s="29">
        <v>14.285714285714286</v>
      </c>
      <c r="N20" s="29">
        <v>12.941176470588236</v>
      </c>
      <c r="O20" s="29">
        <v>10</v>
      </c>
      <c r="P20" s="29">
        <v>6.6</v>
      </c>
    </row>
    <row r="21" spans="1:16" ht="12.75" customHeight="1">
      <c r="A21" s="11"/>
      <c r="B21" s="14" t="s">
        <v>43</v>
      </c>
      <c r="C21" s="11"/>
      <c r="D21" s="29">
        <v>4.25531914893617</v>
      </c>
      <c r="E21" s="29">
        <v>41.07142857142857</v>
      </c>
      <c r="F21" s="29">
        <v>36.92307692307692</v>
      </c>
      <c r="G21" s="29">
        <v>47.16981132075472</v>
      </c>
      <c r="H21" s="29">
        <v>55.23809523809524</v>
      </c>
      <c r="I21" s="29">
        <v>62.745098039215684</v>
      </c>
      <c r="J21" s="30">
        <v>58.65384615384615</v>
      </c>
      <c r="K21" s="30">
        <v>69.41176470588235</v>
      </c>
      <c r="L21" s="30">
        <v>73.19587628865979</v>
      </c>
      <c r="M21" s="29">
        <v>72.26890756302521</v>
      </c>
      <c r="N21" s="29">
        <v>76.47058823529412</v>
      </c>
      <c r="O21" s="29">
        <v>77.8</v>
      </c>
      <c r="P21" s="29">
        <v>80.2</v>
      </c>
    </row>
    <row r="22" spans="1:16" ht="12.75" customHeight="1">
      <c r="A22" s="11"/>
      <c r="B22" s="15" t="s">
        <v>65</v>
      </c>
      <c r="C22" s="33"/>
      <c r="D22" s="34">
        <v>17.02127659574468</v>
      </c>
      <c r="E22" s="34">
        <v>60.714285714285715</v>
      </c>
      <c r="F22" s="34">
        <v>40</v>
      </c>
      <c r="G22" s="34">
        <v>52.83018867924528</v>
      </c>
      <c r="H22" s="34">
        <v>61.904761904761905</v>
      </c>
      <c r="I22" s="34">
        <v>64.70588235294117</v>
      </c>
      <c r="J22" s="35">
        <v>60.57692307692308</v>
      </c>
      <c r="K22" s="35">
        <v>70.58823529411765</v>
      </c>
      <c r="L22" s="35">
        <v>73.19587628865979</v>
      </c>
      <c r="M22" s="34">
        <v>73.10924369747899</v>
      </c>
      <c r="N22" s="34">
        <v>76.47058823529412</v>
      </c>
      <c r="O22" s="34">
        <v>77.8</v>
      </c>
      <c r="P22" s="34">
        <v>80.2</v>
      </c>
    </row>
    <row r="23" spans="1:16" ht="12.75" customHeight="1">
      <c r="A23" s="11"/>
      <c r="B23" s="16" t="s">
        <v>44</v>
      </c>
      <c r="C23" s="11"/>
      <c r="D23" s="29">
        <v>4.25531914893617</v>
      </c>
      <c r="E23" s="29">
        <v>41.07142857142857</v>
      </c>
      <c r="F23" s="29">
        <v>36.92307692307692</v>
      </c>
      <c r="G23" s="29">
        <v>47.16981132075472</v>
      </c>
      <c r="H23" s="29">
        <v>55.23809523809524</v>
      </c>
      <c r="I23" s="29">
        <v>62.745098039215684</v>
      </c>
      <c r="J23" s="30">
        <v>56.73076923076923</v>
      </c>
      <c r="K23" s="30">
        <v>68.23529411764706</v>
      </c>
      <c r="L23" s="30">
        <v>69.0721649484536</v>
      </c>
      <c r="M23" s="29">
        <v>70.58823529411765</v>
      </c>
      <c r="N23" s="29">
        <v>74.11764705882354</v>
      </c>
      <c r="O23" s="29">
        <v>71.1</v>
      </c>
      <c r="P23" s="29">
        <v>75.8</v>
      </c>
    </row>
    <row r="24" spans="1:16" ht="12.75" customHeight="1">
      <c r="A24" s="11"/>
      <c r="B24" s="6" t="s">
        <v>158</v>
      </c>
      <c r="C24" s="11"/>
      <c r="D24" s="29">
        <v>100</v>
      </c>
      <c r="E24" s="29">
        <v>100</v>
      </c>
      <c r="F24" s="29">
        <v>95.83333333333334</v>
      </c>
      <c r="G24" s="29">
        <v>100</v>
      </c>
      <c r="H24" s="29">
        <v>96.55172413793105</v>
      </c>
      <c r="I24" s="29">
        <v>98.4375</v>
      </c>
      <c r="J24" s="30">
        <v>91.52542372881355</v>
      </c>
      <c r="K24" s="30">
        <v>81.0344827586207</v>
      </c>
      <c r="L24" s="30">
        <v>79.1044776119403</v>
      </c>
      <c r="M24" s="29">
        <v>73.8095238095238</v>
      </c>
      <c r="N24" s="29">
        <v>76.19047619047619</v>
      </c>
      <c r="O24" s="29">
        <v>50</v>
      </c>
      <c r="P24" s="29">
        <v>40.57971014492754</v>
      </c>
    </row>
    <row r="25" spans="1:16" ht="12.75" customHeight="1">
      <c r="A25" s="11"/>
      <c r="B25" s="7" t="s">
        <v>159</v>
      </c>
      <c r="C25" s="33"/>
      <c r="D25" s="34">
        <v>0</v>
      </c>
      <c r="E25" s="34">
        <v>0</v>
      </c>
      <c r="F25" s="34">
        <v>4.166666666666668</v>
      </c>
      <c r="G25" s="34">
        <v>0</v>
      </c>
      <c r="H25" s="34">
        <v>10.344827586206897</v>
      </c>
      <c r="I25" s="34">
        <v>17.1875</v>
      </c>
      <c r="J25" s="35">
        <v>27.11864406779661</v>
      </c>
      <c r="K25" s="35">
        <v>46.55172413793103</v>
      </c>
      <c r="L25" s="35">
        <v>52.23880597014926</v>
      </c>
      <c r="M25" s="34">
        <v>60.7142857142857</v>
      </c>
      <c r="N25" s="34">
        <v>47.61904761904761</v>
      </c>
      <c r="O25" s="34">
        <v>65.625</v>
      </c>
      <c r="P25" s="34">
        <v>73.91304347826087</v>
      </c>
    </row>
    <row r="26" spans="1:16" ht="12.75" customHeight="1">
      <c r="A26" s="11"/>
      <c r="B26" s="6" t="s">
        <v>47</v>
      </c>
      <c r="C26" s="11"/>
      <c r="D26" s="29">
        <v>0</v>
      </c>
      <c r="E26" s="29">
        <v>0</v>
      </c>
      <c r="F26" s="29">
        <v>0</v>
      </c>
      <c r="G26" s="29">
        <v>1.8867924528301887</v>
      </c>
      <c r="H26" s="29">
        <v>0</v>
      </c>
      <c r="I26" s="29">
        <v>0</v>
      </c>
      <c r="J26" s="30">
        <v>0</v>
      </c>
      <c r="K26" s="30">
        <v>0</v>
      </c>
      <c r="L26" s="30">
        <v>0</v>
      </c>
      <c r="M26" s="29">
        <v>0</v>
      </c>
      <c r="N26" s="29">
        <v>0</v>
      </c>
      <c r="O26" s="29">
        <v>0</v>
      </c>
      <c r="P26" s="29">
        <v>0</v>
      </c>
    </row>
    <row r="27" spans="1:16" ht="12.75" customHeight="1">
      <c r="A27" s="11"/>
      <c r="B27" s="64" t="s">
        <v>45</v>
      </c>
      <c r="C27" s="65"/>
      <c r="D27" s="66">
        <v>17.02127659574468</v>
      </c>
      <c r="E27" s="66">
        <v>60.714285714285715</v>
      </c>
      <c r="F27" s="66">
        <v>40</v>
      </c>
      <c r="G27" s="66">
        <v>52.83018867924528</v>
      </c>
      <c r="H27" s="66">
        <v>61.904761904761905</v>
      </c>
      <c r="I27" s="73">
        <v>64.70588235294117</v>
      </c>
      <c r="J27" s="73">
        <v>60.57692307692308</v>
      </c>
      <c r="K27" s="73">
        <v>70.58823529411765</v>
      </c>
      <c r="L27" s="73">
        <v>73.19587628865979</v>
      </c>
      <c r="M27" s="66">
        <v>73.10924369747899</v>
      </c>
      <c r="N27" s="66">
        <v>76.47058823529412</v>
      </c>
      <c r="O27" s="66">
        <v>77.8</v>
      </c>
      <c r="P27" s="66">
        <v>80.2</v>
      </c>
    </row>
    <row r="28" spans="1:16" ht="12.75" customHeight="1">
      <c r="A28" s="11"/>
      <c r="B28" s="15" t="s">
        <v>48</v>
      </c>
      <c r="C28" s="11"/>
      <c r="D28" s="29">
        <v>10.638297872340425</v>
      </c>
      <c r="E28" s="29">
        <v>10.714285714285714</v>
      </c>
      <c r="F28" s="29">
        <v>7.6923076923076925</v>
      </c>
      <c r="G28" s="29">
        <v>3.7735849056603774</v>
      </c>
      <c r="H28" s="29">
        <v>2.857142857142857</v>
      </c>
      <c r="I28" s="29">
        <v>4.901960784313726</v>
      </c>
      <c r="J28" s="38">
        <v>6.730769230769231</v>
      </c>
      <c r="K28" s="30">
        <v>4.705882352941177</v>
      </c>
      <c r="L28" s="30">
        <v>4.123711340206185</v>
      </c>
      <c r="M28" s="29">
        <v>8.403361344537815</v>
      </c>
      <c r="N28" s="29">
        <v>7.0588235294117645</v>
      </c>
      <c r="O28" s="29">
        <v>4.395604395604396</v>
      </c>
      <c r="P28" s="29">
        <v>4.4</v>
      </c>
    </row>
    <row r="29" spans="1:16" ht="12.75" customHeight="1">
      <c r="A29" s="11"/>
      <c r="B29" s="17" t="s">
        <v>46</v>
      </c>
      <c r="C29" s="33"/>
      <c r="D29" s="34">
        <v>6.382978723404255</v>
      </c>
      <c r="E29" s="34">
        <v>8.928571428571429</v>
      </c>
      <c r="F29" s="34">
        <v>4.615384615384615</v>
      </c>
      <c r="G29" s="34">
        <v>5.660377358490566</v>
      </c>
      <c r="H29" s="34">
        <v>4.761904761904762</v>
      </c>
      <c r="I29" s="34">
        <v>5.882352941176471</v>
      </c>
      <c r="J29" s="35">
        <v>9.615384615384615</v>
      </c>
      <c r="K29" s="35">
        <v>7.0588235294117645</v>
      </c>
      <c r="L29" s="35">
        <v>11.34020618556701</v>
      </c>
      <c r="M29" s="34">
        <v>12.605042016806722</v>
      </c>
      <c r="N29" s="34">
        <v>7.0588235294117645</v>
      </c>
      <c r="O29" s="34">
        <v>10</v>
      </c>
      <c r="P29" s="34">
        <v>5.5</v>
      </c>
    </row>
    <row r="30" spans="1:16" ht="12.75" customHeight="1">
      <c r="A30" s="11"/>
      <c r="B30" s="6" t="s">
        <v>152</v>
      </c>
      <c r="C30" s="11"/>
      <c r="D30" s="29">
        <v>2.6315789473684212</v>
      </c>
      <c r="E30" s="29">
        <v>6.818181818181818</v>
      </c>
      <c r="F30" s="29">
        <v>8.620689655172415</v>
      </c>
      <c r="G30" s="29">
        <v>6.25</v>
      </c>
      <c r="H30" s="29">
        <v>8.791208791208792</v>
      </c>
      <c r="I30" s="29">
        <v>12.76595744680851</v>
      </c>
      <c r="J30" s="30">
        <v>4.395604395604396</v>
      </c>
      <c r="K30" s="30">
        <v>5.797101449275362</v>
      </c>
      <c r="L30" s="30">
        <v>8.333333333333334</v>
      </c>
      <c r="M30" s="30">
        <v>5.454545454545454</v>
      </c>
      <c r="N30" s="30">
        <v>7.317073170731708</v>
      </c>
      <c r="O30" s="30">
        <v>10.7</v>
      </c>
      <c r="P30" s="30">
        <v>6</v>
      </c>
    </row>
    <row r="31" spans="1:16" ht="13.5">
      <c r="A31" s="11"/>
      <c r="B31" s="7" t="s">
        <v>153</v>
      </c>
      <c r="C31" s="33"/>
      <c r="D31" s="34">
        <v>0</v>
      </c>
      <c r="E31" s="34">
        <v>2.272727272727273</v>
      </c>
      <c r="F31" s="34">
        <v>1.7241379310344827</v>
      </c>
      <c r="G31" s="34">
        <v>0</v>
      </c>
      <c r="H31" s="34">
        <v>0</v>
      </c>
      <c r="I31" s="34">
        <v>1.0638297872340425</v>
      </c>
      <c r="J31" s="35">
        <v>1.098901098901099</v>
      </c>
      <c r="K31" s="35">
        <v>1.4492753623188406</v>
      </c>
      <c r="L31" s="35">
        <v>3.5714285714285716</v>
      </c>
      <c r="M31" s="35">
        <v>1.8181818181818181</v>
      </c>
      <c r="N31" s="34">
        <v>0</v>
      </c>
      <c r="O31" s="34">
        <v>1.1904761904761905</v>
      </c>
      <c r="P31" s="34">
        <v>1.1904761904761905</v>
      </c>
    </row>
    <row r="32" spans="1:16" ht="13.5">
      <c r="A32" s="11"/>
      <c r="B32" s="201" t="s">
        <v>150</v>
      </c>
      <c r="C32" s="279"/>
      <c r="D32" s="137">
        <v>10.638297872340425</v>
      </c>
      <c r="E32" s="137">
        <v>10.714285714285714</v>
      </c>
      <c r="F32" s="137">
        <v>27.692307692307693</v>
      </c>
      <c r="G32" s="137">
        <v>49.056603773584904</v>
      </c>
      <c r="H32" s="137">
        <v>41.904761904761905</v>
      </c>
      <c r="I32" s="137">
        <v>50</v>
      </c>
      <c r="J32" s="138">
        <v>54.80769230769231</v>
      </c>
      <c r="K32" s="138">
        <v>62.35294117647059</v>
      </c>
      <c r="L32" s="138">
        <v>64.94845360824742</v>
      </c>
      <c r="M32" s="137">
        <v>73.94957983193277</v>
      </c>
      <c r="N32" s="137">
        <v>71.76470588235294</v>
      </c>
      <c r="O32" s="137">
        <v>83.3</v>
      </c>
      <c r="P32" s="137">
        <v>78</v>
      </c>
    </row>
    <row r="33" spans="1:16" ht="12.75" customHeight="1">
      <c r="A33" s="44"/>
      <c r="B33" s="321" t="s">
        <v>151</v>
      </c>
      <c r="C33" s="321"/>
      <c r="D33" s="321"/>
      <c r="E33" s="321"/>
      <c r="F33" s="321"/>
      <c r="G33" s="321"/>
      <c r="H33" s="321"/>
      <c r="I33" s="321"/>
      <c r="J33" s="321"/>
      <c r="K33" s="321"/>
      <c r="L33" s="321"/>
      <c r="M33" s="321"/>
      <c r="N33" s="321"/>
      <c r="O33" s="321"/>
      <c r="P33" s="321"/>
    </row>
    <row r="34" spans="1:16" ht="12.75">
      <c r="A34" s="44"/>
      <c r="B34" s="322"/>
      <c r="C34" s="322"/>
      <c r="D34" s="322"/>
      <c r="E34" s="322"/>
      <c r="F34" s="322"/>
      <c r="G34" s="322"/>
      <c r="H34" s="322"/>
      <c r="I34" s="322"/>
      <c r="J34" s="322"/>
      <c r="K34" s="322"/>
      <c r="L34" s="322"/>
      <c r="M34" s="322"/>
      <c r="N34" s="322"/>
      <c r="O34" s="322"/>
      <c r="P34" s="322"/>
    </row>
    <row r="35" spans="2:16" ht="12.75">
      <c r="B35" s="322"/>
      <c r="C35" s="322"/>
      <c r="D35" s="322"/>
      <c r="E35" s="322"/>
      <c r="F35" s="322"/>
      <c r="G35" s="322"/>
      <c r="H35" s="322"/>
      <c r="I35" s="322"/>
      <c r="J35" s="322"/>
      <c r="K35" s="322"/>
      <c r="L35" s="322"/>
      <c r="M35" s="322"/>
      <c r="N35" s="322"/>
      <c r="O35" s="322"/>
      <c r="P35" s="322"/>
    </row>
    <row r="36" spans="15:16" ht="12.75">
      <c r="O36" s="295"/>
      <c r="P36" s="295"/>
    </row>
    <row r="38" spans="2:14" ht="12.75">
      <c r="B38" s="81"/>
      <c r="C38" s="81"/>
      <c r="D38" s="81"/>
      <c r="E38" s="81"/>
      <c r="F38" s="81"/>
      <c r="G38" s="81"/>
      <c r="H38" s="81"/>
      <c r="I38" s="81"/>
      <c r="J38" s="81"/>
      <c r="K38" s="81"/>
      <c r="L38" s="81"/>
      <c r="M38" s="81"/>
      <c r="N38" s="81"/>
    </row>
    <row r="39" spans="2:16" ht="12.75">
      <c r="B39" s="81"/>
      <c r="C39" s="81"/>
      <c r="D39" s="81"/>
      <c r="E39" s="81"/>
      <c r="F39" s="81"/>
      <c r="G39" s="81"/>
      <c r="H39" s="81"/>
      <c r="I39" s="81"/>
      <c r="J39" s="81"/>
      <c r="K39" s="81"/>
      <c r="L39" s="81"/>
      <c r="M39" s="81"/>
      <c r="N39" s="81"/>
      <c r="O39" s="81"/>
      <c r="P39" s="81"/>
    </row>
    <row r="44" spans="3:13" ht="12.75">
      <c r="C44" s="81"/>
      <c r="D44" s="81"/>
      <c r="E44" s="81"/>
      <c r="F44" s="81"/>
      <c r="G44" s="81"/>
      <c r="H44" s="81"/>
      <c r="I44" s="81"/>
      <c r="J44" s="81"/>
      <c r="K44" s="81"/>
      <c r="L44" s="81"/>
      <c r="M44" s="81"/>
    </row>
    <row r="45" spans="10:11" ht="12.75">
      <c r="J45" s="81"/>
      <c r="K45" s="81"/>
    </row>
    <row r="46" spans="10:11" ht="12.75">
      <c r="J46" s="81"/>
      <c r="K46" s="81"/>
    </row>
    <row r="47" spans="10:11" ht="12.75">
      <c r="J47" s="81"/>
      <c r="K47" s="81"/>
    </row>
    <row r="48" spans="10:11" ht="12.75">
      <c r="J48" s="81"/>
      <c r="K48" s="81"/>
    </row>
    <row r="49" spans="10:11" ht="12.75">
      <c r="J49" s="81"/>
      <c r="K49" s="81"/>
    </row>
    <row r="50" spans="2:9" ht="12.75">
      <c r="B50" s="81"/>
      <c r="C50" s="81"/>
      <c r="D50" s="81"/>
      <c r="E50" s="81"/>
      <c r="H50" s="81"/>
      <c r="I50" s="81"/>
    </row>
    <row r="51" ht="12.75">
      <c r="I51" s="81"/>
    </row>
    <row r="52" spans="8:9" ht="12.75">
      <c r="H52" s="81"/>
      <c r="I52" s="81"/>
    </row>
    <row r="53" spans="8:13" ht="12.75">
      <c r="H53" s="81"/>
      <c r="I53" s="81"/>
      <c r="J53" s="81"/>
      <c r="K53" s="81"/>
      <c r="L53" s="81"/>
      <c r="M53" s="81"/>
    </row>
    <row r="54" spans="8:9" ht="12.75">
      <c r="H54" s="81"/>
      <c r="I54" s="81"/>
    </row>
    <row r="62" spans="10:11" ht="12.75">
      <c r="J62" s="81"/>
      <c r="K62" s="81"/>
    </row>
    <row r="77" ht="12.75">
      <c r="N77" s="278"/>
    </row>
    <row r="78" ht="12.75">
      <c r="N78" s="278"/>
    </row>
  </sheetData>
  <mergeCells count="4">
    <mergeCell ref="C4:D4"/>
    <mergeCell ref="D5:P5"/>
    <mergeCell ref="B2:P3"/>
    <mergeCell ref="B33:P35"/>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31.xml><?xml version="1.0" encoding="utf-8"?>
<worksheet xmlns="http://schemas.openxmlformats.org/spreadsheetml/2006/main" xmlns:r="http://schemas.openxmlformats.org/officeDocument/2006/relationships">
  <dimension ref="A1:P54"/>
  <sheetViews>
    <sheetView showGridLines="0" showRowColHeaders="0" workbookViewId="0" topLeftCell="A13">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s="78" customFormat="1" ht="12.75">
      <c r="A1" s="18"/>
      <c r="B1" s="18"/>
      <c r="C1" s="18"/>
      <c r="D1" s="18"/>
      <c r="E1" s="18"/>
      <c r="F1" s="18"/>
      <c r="G1" s="18"/>
      <c r="H1" s="18"/>
      <c r="I1" s="18"/>
      <c r="J1" s="18"/>
      <c r="K1" s="18"/>
      <c r="L1" s="18"/>
      <c r="M1" s="18"/>
      <c r="N1" s="18"/>
      <c r="O1" s="18"/>
    </row>
    <row r="2" spans="1:16" s="78" customFormat="1" ht="12.75" customHeight="1">
      <c r="A2" s="18"/>
      <c r="B2" s="320" t="s">
        <v>204</v>
      </c>
      <c r="C2" s="320"/>
      <c r="D2" s="320"/>
      <c r="E2" s="320"/>
      <c r="F2" s="320"/>
      <c r="G2" s="320"/>
      <c r="H2" s="320"/>
      <c r="I2" s="320"/>
      <c r="J2" s="320"/>
      <c r="K2" s="320"/>
      <c r="L2" s="320"/>
      <c r="M2" s="320"/>
      <c r="N2" s="320"/>
      <c r="O2" s="320"/>
      <c r="P2" s="320"/>
    </row>
    <row r="3" spans="1:16" s="78" customFormat="1" ht="17.25" customHeight="1">
      <c r="A3" s="18"/>
      <c r="B3" s="320"/>
      <c r="C3" s="320"/>
      <c r="D3" s="320"/>
      <c r="E3" s="320"/>
      <c r="F3" s="320"/>
      <c r="G3" s="320"/>
      <c r="H3" s="320"/>
      <c r="I3" s="320"/>
      <c r="J3" s="320"/>
      <c r="K3" s="320"/>
      <c r="L3" s="320"/>
      <c r="M3" s="320"/>
      <c r="N3" s="320"/>
      <c r="O3" s="320"/>
      <c r="P3" s="320"/>
    </row>
    <row r="4" spans="1:15" ht="14.25" customHeight="1">
      <c r="A4" s="44"/>
      <c r="B4" s="116" t="s">
        <v>17</v>
      </c>
      <c r="C4" s="330" t="s">
        <v>68</v>
      </c>
      <c r="D4" s="330"/>
      <c r="E4" s="47"/>
      <c r="F4" s="47"/>
      <c r="G4" s="47"/>
      <c r="H4" s="47"/>
      <c r="I4" s="47"/>
      <c r="J4" s="47"/>
      <c r="K4" s="47"/>
      <c r="L4" s="47"/>
      <c r="M4" s="47"/>
      <c r="N4" s="47"/>
      <c r="O4" s="47"/>
    </row>
    <row r="5" spans="1:16" ht="14.25" customHeight="1">
      <c r="A5" s="44"/>
      <c r="B5" s="50"/>
      <c r="C5" s="47"/>
      <c r="D5" s="323" t="s">
        <v>201</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44"/>
      <c r="B7" s="8" t="s">
        <v>9</v>
      </c>
      <c r="C7" s="51"/>
      <c r="D7" s="87">
        <v>15</v>
      </c>
      <c r="E7" s="87">
        <v>25</v>
      </c>
      <c r="F7" s="87">
        <v>19</v>
      </c>
      <c r="G7" s="87">
        <v>23</v>
      </c>
      <c r="H7" s="87">
        <v>9</v>
      </c>
      <c r="I7" s="87">
        <v>10</v>
      </c>
      <c r="J7" s="87">
        <v>22</v>
      </c>
      <c r="K7" s="87">
        <v>7</v>
      </c>
      <c r="L7" s="87">
        <v>16</v>
      </c>
      <c r="M7" s="87">
        <v>37</v>
      </c>
      <c r="N7" s="87">
        <v>44</v>
      </c>
      <c r="O7" s="87">
        <v>47</v>
      </c>
      <c r="P7" s="87">
        <v>53</v>
      </c>
    </row>
    <row r="8" spans="1:16" ht="12.75" customHeight="1">
      <c r="A8" s="44"/>
      <c r="B8" s="6" t="s">
        <v>101</v>
      </c>
      <c r="C8" s="57"/>
      <c r="D8" s="140">
        <f>+D7/'08'!D7</f>
        <v>0.2542372881355932</v>
      </c>
      <c r="E8" s="140">
        <f>+E7/'08'!E7</f>
        <v>0.5208333333333334</v>
      </c>
      <c r="F8" s="140">
        <f>+F7/'08'!F7</f>
        <v>0.5</v>
      </c>
      <c r="G8" s="140">
        <f>+G7/'08'!G7</f>
        <v>0.40350877192982454</v>
      </c>
      <c r="H8" s="140">
        <f>+H7/'08'!H7</f>
        <v>0.16666666666666666</v>
      </c>
      <c r="I8" s="140">
        <f>+I7/'08'!I7</f>
        <v>0.16393442622950818</v>
      </c>
      <c r="J8" s="140">
        <f>+J7/'08'!J7</f>
        <v>0.3235294117647059</v>
      </c>
      <c r="K8" s="140">
        <f>+K7/'08'!K7</f>
        <v>0.12280701754385964</v>
      </c>
      <c r="L8" s="140">
        <f>+L7/'08'!L7</f>
        <v>0.25</v>
      </c>
      <c r="M8" s="140">
        <f>+M7/'08'!M7</f>
        <v>0.6607142857142857</v>
      </c>
      <c r="N8" s="140">
        <f>+N7/'08'!N7</f>
        <v>0.88</v>
      </c>
      <c r="O8" s="140">
        <f>+O7/'08'!O7</f>
        <v>0.8867924528301887</v>
      </c>
      <c r="P8" s="140">
        <f>+P7/'08'!P7</f>
        <v>0.9298245614035088</v>
      </c>
    </row>
    <row r="9" spans="1:16" ht="12.75" customHeight="1">
      <c r="A9" s="44"/>
      <c r="B9" s="6" t="s">
        <v>37</v>
      </c>
      <c r="C9" s="44"/>
      <c r="D9" s="129">
        <v>1.2</v>
      </c>
      <c r="E9" s="129">
        <v>1.24</v>
      </c>
      <c r="F9" s="129">
        <v>1.105263157894737</v>
      </c>
      <c r="G9" s="129">
        <v>1.3478260869565217</v>
      </c>
      <c r="H9" s="130">
        <v>1.1111111111111112</v>
      </c>
      <c r="I9" s="129">
        <v>1.3</v>
      </c>
      <c r="J9" s="131">
        <v>1.1818181818181819</v>
      </c>
      <c r="K9" s="131">
        <v>1.7142857142857142</v>
      </c>
      <c r="L9" s="131">
        <v>1.5625</v>
      </c>
      <c r="M9" s="131">
        <v>1.2972972972972974</v>
      </c>
      <c r="N9" s="131">
        <v>1.2954545454545454</v>
      </c>
      <c r="O9" s="131">
        <v>1.5106382978723405</v>
      </c>
      <c r="P9" s="131">
        <v>1.1132075471698113</v>
      </c>
    </row>
    <row r="10" spans="1:16" ht="12.75">
      <c r="A10" s="44"/>
      <c r="B10" s="6" t="s">
        <v>2</v>
      </c>
      <c r="C10" s="44"/>
      <c r="D10" s="132">
        <v>53.333333333333336</v>
      </c>
      <c r="E10" s="132">
        <v>80</v>
      </c>
      <c r="F10" s="132">
        <v>57.89473684210526</v>
      </c>
      <c r="G10" s="132">
        <v>56.52173913043478</v>
      </c>
      <c r="H10" s="132">
        <v>44.44444444444444</v>
      </c>
      <c r="I10" s="132">
        <v>50</v>
      </c>
      <c r="J10" s="133">
        <v>50</v>
      </c>
      <c r="K10" s="133">
        <v>57.142857142857146</v>
      </c>
      <c r="L10" s="133">
        <v>50</v>
      </c>
      <c r="M10" s="133">
        <v>56.75675675675676</v>
      </c>
      <c r="N10" s="133">
        <v>84.0909090909091</v>
      </c>
      <c r="O10" s="133">
        <v>74.5</v>
      </c>
      <c r="P10" s="133">
        <v>79.2</v>
      </c>
    </row>
    <row r="11" spans="1:16" ht="12.75" customHeight="1">
      <c r="A11" s="44"/>
      <c r="B11" s="6" t="s">
        <v>5</v>
      </c>
      <c r="C11" s="44"/>
      <c r="D11" s="132">
        <v>46.666666666666664</v>
      </c>
      <c r="E11" s="132">
        <v>72</v>
      </c>
      <c r="F11" s="132">
        <v>36.8421052631579</v>
      </c>
      <c r="G11" s="132">
        <v>52.17391304347826</v>
      </c>
      <c r="H11" s="132">
        <v>55.55555555555556</v>
      </c>
      <c r="I11" s="132">
        <v>50</v>
      </c>
      <c r="J11" s="132">
        <v>59.09090909090909</v>
      </c>
      <c r="K11" s="132">
        <v>42.857142857142854</v>
      </c>
      <c r="L11" s="132">
        <v>50</v>
      </c>
      <c r="M11" s="132">
        <v>78.37837837837837</v>
      </c>
      <c r="N11" s="132">
        <v>79.54545454545455</v>
      </c>
      <c r="O11" s="132">
        <v>78.72340425531915</v>
      </c>
      <c r="P11" s="132">
        <v>81.1</v>
      </c>
    </row>
    <row r="12" spans="1:16" ht="12.75" customHeight="1">
      <c r="A12" s="44"/>
      <c r="B12" s="7" t="s">
        <v>8</v>
      </c>
      <c r="C12" s="54"/>
      <c r="D12" s="134">
        <v>78.13333333333333</v>
      </c>
      <c r="E12" s="134">
        <v>69.64</v>
      </c>
      <c r="F12" s="134">
        <v>79.57894736842104</v>
      </c>
      <c r="G12" s="134">
        <v>76.13043478260867</v>
      </c>
      <c r="H12" s="134">
        <v>72.22222222222223</v>
      </c>
      <c r="I12" s="134">
        <v>72.4</v>
      </c>
      <c r="J12" s="135">
        <v>75.18181818181819</v>
      </c>
      <c r="K12" s="135">
        <v>81.42857142857143</v>
      </c>
      <c r="L12" s="135">
        <v>70.1875</v>
      </c>
      <c r="M12" s="135">
        <v>65.5945945945946</v>
      </c>
      <c r="N12" s="135">
        <v>60.522727272727266</v>
      </c>
      <c r="O12" s="135">
        <v>65.94</v>
      </c>
      <c r="P12" s="135">
        <v>64.49</v>
      </c>
    </row>
    <row r="13" spans="1:16" ht="12.75" customHeight="1">
      <c r="A13" s="44"/>
      <c r="B13" s="6" t="s">
        <v>1</v>
      </c>
      <c r="C13" s="44"/>
      <c r="D13" s="132">
        <v>9.6</v>
      </c>
      <c r="E13" s="132">
        <v>6.76</v>
      </c>
      <c r="F13" s="132">
        <v>7.578947368421052</v>
      </c>
      <c r="G13" s="132">
        <v>8</v>
      </c>
      <c r="H13" s="132">
        <v>5.777777777777778</v>
      </c>
      <c r="I13" s="132">
        <v>6.6</v>
      </c>
      <c r="J13" s="133">
        <v>7.227272727272727</v>
      </c>
      <c r="K13" s="133">
        <v>9</v>
      </c>
      <c r="L13" s="133">
        <v>5.5</v>
      </c>
      <c r="M13" s="133">
        <v>7.351351351351351</v>
      </c>
      <c r="N13" s="133">
        <v>7.45</v>
      </c>
      <c r="O13" s="133">
        <v>8.6</v>
      </c>
      <c r="P13" s="133">
        <v>7.64</v>
      </c>
    </row>
    <row r="14" spans="1:16" ht="12.75" customHeight="1">
      <c r="A14" s="44"/>
      <c r="B14" s="6" t="s">
        <v>3</v>
      </c>
      <c r="C14" s="44"/>
      <c r="D14" s="134">
        <v>6.666666666666667</v>
      </c>
      <c r="E14" s="134">
        <v>4</v>
      </c>
      <c r="F14" s="134">
        <v>15.789473684210526</v>
      </c>
      <c r="G14" s="134">
        <v>17.391304347826086</v>
      </c>
      <c r="H14" s="134">
        <v>11.11111111111111</v>
      </c>
      <c r="I14" s="134">
        <v>20</v>
      </c>
      <c r="J14" s="135">
        <v>9.090909090909092</v>
      </c>
      <c r="K14" s="135">
        <v>57.142857142857146</v>
      </c>
      <c r="L14" s="135">
        <v>18.75</v>
      </c>
      <c r="M14" s="135">
        <v>5.405405405405405</v>
      </c>
      <c r="N14" s="135">
        <v>2.272727272727273</v>
      </c>
      <c r="O14" s="135">
        <v>10.6</v>
      </c>
      <c r="P14" s="135">
        <v>5.7</v>
      </c>
    </row>
    <row r="15" spans="1:16" ht="12.75" customHeight="1">
      <c r="A15" s="11"/>
      <c r="B15" s="8" t="s">
        <v>39</v>
      </c>
      <c r="C15" s="36"/>
      <c r="D15" s="93">
        <v>6.666666666666667</v>
      </c>
      <c r="E15" s="93">
        <v>28</v>
      </c>
      <c r="F15" s="93">
        <v>21.05263157894737</v>
      </c>
      <c r="G15" s="93">
        <v>39.130434782608695</v>
      </c>
      <c r="H15" s="93">
        <v>11.11111111111111</v>
      </c>
      <c r="I15" s="93">
        <v>50</v>
      </c>
      <c r="J15" s="93">
        <v>13.636363636363637</v>
      </c>
      <c r="K15" s="93">
        <v>28.571428571428573</v>
      </c>
      <c r="L15" s="93">
        <v>43.75</v>
      </c>
      <c r="M15" s="93">
        <v>67.56756756756756</v>
      </c>
      <c r="N15" s="93">
        <v>72.72727272727273</v>
      </c>
      <c r="O15" s="93">
        <v>80.85106382978724</v>
      </c>
      <c r="P15" s="93">
        <v>69.8</v>
      </c>
    </row>
    <row r="16" spans="1:16" ht="12.75" customHeight="1">
      <c r="A16" s="11"/>
      <c r="B16" s="6" t="s">
        <v>40</v>
      </c>
      <c r="C16" s="11"/>
      <c r="D16" s="84">
        <v>40</v>
      </c>
      <c r="E16" s="84">
        <v>80</v>
      </c>
      <c r="F16" s="84">
        <v>52.63157894736842</v>
      </c>
      <c r="G16" s="84">
        <v>60.869565217391305</v>
      </c>
      <c r="H16" s="84">
        <v>44.44444444444444</v>
      </c>
      <c r="I16" s="84">
        <v>90</v>
      </c>
      <c r="J16" s="85">
        <v>81.81818181818181</v>
      </c>
      <c r="K16" s="85">
        <v>57.142857142857146</v>
      </c>
      <c r="L16" s="85">
        <v>62.5</v>
      </c>
      <c r="M16" s="85">
        <v>89.1891891891892</v>
      </c>
      <c r="N16" s="85">
        <v>88.63636363636364</v>
      </c>
      <c r="O16" s="85">
        <v>82.97872340425532</v>
      </c>
      <c r="P16" s="85">
        <v>90.6</v>
      </c>
    </row>
    <row r="17" spans="1:16" ht="12.75" customHeight="1">
      <c r="A17" s="11"/>
      <c r="B17" s="6" t="s">
        <v>7</v>
      </c>
      <c r="C17" s="11"/>
      <c r="D17" s="29">
        <v>0</v>
      </c>
      <c r="E17" s="29">
        <v>0</v>
      </c>
      <c r="F17" s="29">
        <v>0</v>
      </c>
      <c r="G17" s="29">
        <v>0</v>
      </c>
      <c r="H17" s="29">
        <v>0</v>
      </c>
      <c r="I17" s="29">
        <v>0</v>
      </c>
      <c r="J17" s="29">
        <v>0</v>
      </c>
      <c r="K17" s="29">
        <v>0</v>
      </c>
      <c r="L17" s="29">
        <v>0</v>
      </c>
      <c r="M17" s="29">
        <v>0</v>
      </c>
      <c r="N17" s="29">
        <v>0</v>
      </c>
      <c r="O17" s="29">
        <v>0</v>
      </c>
      <c r="P17" s="29">
        <v>0</v>
      </c>
    </row>
    <row r="18" spans="1:16" ht="12.75" customHeight="1">
      <c r="A18" s="11"/>
      <c r="B18" s="6" t="s">
        <v>41</v>
      </c>
      <c r="C18" s="11"/>
      <c r="D18" s="29">
        <v>0</v>
      </c>
      <c r="E18" s="29">
        <v>0</v>
      </c>
      <c r="F18" s="29">
        <v>0</v>
      </c>
      <c r="G18" s="29">
        <v>0</v>
      </c>
      <c r="H18" s="29">
        <v>0</v>
      </c>
      <c r="I18" s="29">
        <v>0</v>
      </c>
      <c r="J18" s="30">
        <v>0</v>
      </c>
      <c r="K18" s="30">
        <v>0</v>
      </c>
      <c r="L18" s="30">
        <v>0</v>
      </c>
      <c r="M18" s="30">
        <v>5.405405405405405</v>
      </c>
      <c r="N18" s="29">
        <v>0</v>
      </c>
      <c r="O18" s="30">
        <v>2.127659574468085</v>
      </c>
      <c r="P18" s="30">
        <v>0</v>
      </c>
    </row>
    <row r="19" spans="1:16" ht="12.75" customHeight="1">
      <c r="A19" s="11"/>
      <c r="B19" s="7" t="s">
        <v>42</v>
      </c>
      <c r="C19" s="33"/>
      <c r="D19" s="34">
        <v>6.666666666666667</v>
      </c>
      <c r="E19" s="34">
        <v>8</v>
      </c>
      <c r="F19" s="34">
        <v>0</v>
      </c>
      <c r="G19" s="34">
        <v>4.3478260869565215</v>
      </c>
      <c r="H19" s="34">
        <v>0</v>
      </c>
      <c r="I19" s="34">
        <v>0</v>
      </c>
      <c r="J19" s="35">
        <v>4.545454545454546</v>
      </c>
      <c r="K19" s="35">
        <v>0</v>
      </c>
      <c r="L19" s="35">
        <v>43.75</v>
      </c>
      <c r="M19" s="35">
        <v>32.432432432432435</v>
      </c>
      <c r="N19" s="35">
        <v>29.545454545454547</v>
      </c>
      <c r="O19" s="35">
        <v>40.42553191489362</v>
      </c>
      <c r="P19" s="35">
        <v>54.7</v>
      </c>
    </row>
    <row r="20" spans="1:16" ht="12.75" customHeight="1">
      <c r="A20" s="11"/>
      <c r="B20" s="8" t="s">
        <v>4</v>
      </c>
      <c r="C20" s="11"/>
      <c r="D20" s="29">
        <v>6.666666666666667</v>
      </c>
      <c r="E20" s="29">
        <v>0</v>
      </c>
      <c r="F20" s="29">
        <v>5.2631578947368425</v>
      </c>
      <c r="G20" s="29">
        <v>0</v>
      </c>
      <c r="H20" s="29">
        <v>11.11111111111111</v>
      </c>
      <c r="I20" s="29">
        <v>0</v>
      </c>
      <c r="J20" s="30">
        <v>0</v>
      </c>
      <c r="K20" s="30">
        <v>0</v>
      </c>
      <c r="L20" s="30">
        <v>12.5</v>
      </c>
      <c r="M20" s="29">
        <v>24.324324324324323</v>
      </c>
      <c r="N20" s="29">
        <v>6.818181818181818</v>
      </c>
      <c r="O20" s="29">
        <v>10.638297872340425</v>
      </c>
      <c r="P20" s="29">
        <v>15.1</v>
      </c>
    </row>
    <row r="21" spans="1:16" ht="12.75" customHeight="1">
      <c r="A21" s="11"/>
      <c r="B21" s="14" t="s">
        <v>43</v>
      </c>
      <c r="C21" s="11"/>
      <c r="D21" s="29">
        <v>6.666666666666667</v>
      </c>
      <c r="E21" s="29">
        <v>16</v>
      </c>
      <c r="F21" s="29">
        <v>15.789473684210526</v>
      </c>
      <c r="G21" s="29">
        <v>30.434782608695652</v>
      </c>
      <c r="H21" s="29">
        <v>11.11111111111111</v>
      </c>
      <c r="I21" s="29">
        <v>20</v>
      </c>
      <c r="J21" s="30">
        <v>0</v>
      </c>
      <c r="K21" s="30">
        <v>28.571428571428573</v>
      </c>
      <c r="L21" s="30">
        <v>37.5</v>
      </c>
      <c r="M21" s="29">
        <v>59.45945945945946</v>
      </c>
      <c r="N21" s="29">
        <v>72.72727272727273</v>
      </c>
      <c r="O21" s="29">
        <v>76.59574468085107</v>
      </c>
      <c r="P21" s="29">
        <v>69.8</v>
      </c>
    </row>
    <row r="22" spans="1:16" ht="12.75" customHeight="1">
      <c r="A22" s="11"/>
      <c r="B22" s="15" t="s">
        <v>65</v>
      </c>
      <c r="C22" s="33"/>
      <c r="D22" s="34">
        <v>13.333333333333334</v>
      </c>
      <c r="E22" s="34">
        <v>16</v>
      </c>
      <c r="F22" s="34">
        <v>15.789473684210526</v>
      </c>
      <c r="G22" s="34">
        <v>30.434782608695652</v>
      </c>
      <c r="H22" s="34">
        <v>22.22222222222222</v>
      </c>
      <c r="I22" s="34">
        <v>20</v>
      </c>
      <c r="J22" s="35">
        <v>0</v>
      </c>
      <c r="K22" s="35">
        <v>28.571428571428573</v>
      </c>
      <c r="L22" s="35">
        <v>37.5</v>
      </c>
      <c r="M22" s="34">
        <v>62.16216216216216</v>
      </c>
      <c r="N22" s="34">
        <v>72.72727272727273</v>
      </c>
      <c r="O22" s="34">
        <v>76.59574468085107</v>
      </c>
      <c r="P22" s="34">
        <v>75.5</v>
      </c>
    </row>
    <row r="23" spans="1:16" ht="12.75" customHeight="1">
      <c r="A23" s="11"/>
      <c r="B23" s="16" t="s">
        <v>44</v>
      </c>
      <c r="C23" s="11"/>
      <c r="D23" s="29">
        <v>6.666666666666667</v>
      </c>
      <c r="E23" s="29">
        <v>16</v>
      </c>
      <c r="F23" s="29">
        <v>15.789473684210526</v>
      </c>
      <c r="G23" s="29">
        <v>30.434782608695652</v>
      </c>
      <c r="H23" s="29">
        <v>11.11111111111111</v>
      </c>
      <c r="I23" s="29">
        <v>20</v>
      </c>
      <c r="J23" s="30">
        <v>0</v>
      </c>
      <c r="K23" s="30">
        <v>28.571428571428573</v>
      </c>
      <c r="L23" s="30">
        <v>31.25</v>
      </c>
      <c r="M23" s="29">
        <v>56.75675675675676</v>
      </c>
      <c r="N23" s="29">
        <v>70.45454545454545</v>
      </c>
      <c r="O23" s="29">
        <v>72.34042553191489</v>
      </c>
      <c r="P23" s="29">
        <v>69.8</v>
      </c>
    </row>
    <row r="24" spans="1:16" ht="12.75" customHeight="1">
      <c r="A24" s="11"/>
      <c r="B24" s="6" t="s">
        <v>158</v>
      </c>
      <c r="C24" s="11"/>
      <c r="D24" s="29">
        <v>100</v>
      </c>
      <c r="E24" s="29">
        <v>100</v>
      </c>
      <c r="F24" s="29">
        <v>100</v>
      </c>
      <c r="G24" s="29">
        <v>100</v>
      </c>
      <c r="H24" s="29">
        <v>100</v>
      </c>
      <c r="I24" s="29">
        <v>100</v>
      </c>
      <c r="J24" s="30">
        <v>0</v>
      </c>
      <c r="K24" s="30">
        <v>50</v>
      </c>
      <c r="L24" s="30">
        <v>80</v>
      </c>
      <c r="M24" s="29">
        <v>66.66666666666667</v>
      </c>
      <c r="N24" s="29">
        <v>61.290322580645174</v>
      </c>
      <c r="O24" s="29">
        <v>47.05882352941177</v>
      </c>
      <c r="P24" s="29">
        <v>43.24324324324324</v>
      </c>
    </row>
    <row r="25" spans="1:16" ht="12.75" customHeight="1">
      <c r="A25" s="11"/>
      <c r="B25" s="7" t="s">
        <v>159</v>
      </c>
      <c r="C25" s="33"/>
      <c r="D25" s="34">
        <v>0</v>
      </c>
      <c r="E25" s="34">
        <v>0</v>
      </c>
      <c r="F25" s="34">
        <v>0</v>
      </c>
      <c r="G25" s="34">
        <v>0</v>
      </c>
      <c r="H25" s="34">
        <v>0</v>
      </c>
      <c r="I25" s="34">
        <v>0</v>
      </c>
      <c r="J25" s="35">
        <v>0</v>
      </c>
      <c r="K25" s="35">
        <v>50</v>
      </c>
      <c r="L25" s="35">
        <v>20</v>
      </c>
      <c r="M25" s="34">
        <v>57.142857142857146</v>
      </c>
      <c r="N25" s="34">
        <v>51.612903225806456</v>
      </c>
      <c r="O25" s="34">
        <v>67.6470588235294</v>
      </c>
      <c r="P25" s="34">
        <v>72.97297297297297</v>
      </c>
    </row>
    <row r="26" spans="1:16" ht="12.75" customHeight="1">
      <c r="A26" s="11"/>
      <c r="B26" s="6" t="s">
        <v>47</v>
      </c>
      <c r="C26" s="11"/>
      <c r="D26" s="29">
        <v>0</v>
      </c>
      <c r="E26" s="29">
        <v>0</v>
      </c>
      <c r="F26" s="29">
        <v>0</v>
      </c>
      <c r="G26" s="29">
        <v>0</v>
      </c>
      <c r="H26" s="29">
        <v>0</v>
      </c>
      <c r="I26" s="29">
        <v>0</v>
      </c>
      <c r="J26" s="30">
        <v>0</v>
      </c>
      <c r="K26" s="30">
        <v>0</v>
      </c>
      <c r="L26" s="30">
        <v>0</v>
      </c>
      <c r="M26" s="66">
        <v>0</v>
      </c>
      <c r="N26" s="66">
        <v>0</v>
      </c>
      <c r="O26" s="66">
        <v>0</v>
      </c>
      <c r="P26" s="66">
        <v>0</v>
      </c>
    </row>
    <row r="27" spans="1:16" ht="12.75" customHeight="1">
      <c r="A27" s="11"/>
      <c r="B27" s="64" t="s">
        <v>45</v>
      </c>
      <c r="C27" s="65"/>
      <c r="D27" s="66">
        <v>13.333333333333334</v>
      </c>
      <c r="E27" s="66">
        <v>16</v>
      </c>
      <c r="F27" s="66">
        <v>15.789473684210526</v>
      </c>
      <c r="G27" s="66">
        <v>30.434782608695652</v>
      </c>
      <c r="H27" s="66">
        <v>22.22222222222222</v>
      </c>
      <c r="I27" s="73">
        <v>20</v>
      </c>
      <c r="J27" s="73">
        <v>0</v>
      </c>
      <c r="K27" s="73">
        <v>28.571428571428573</v>
      </c>
      <c r="L27" s="73">
        <v>37.5</v>
      </c>
      <c r="M27" s="34">
        <v>62.16216216216216</v>
      </c>
      <c r="N27" s="34">
        <v>72.72727272727273</v>
      </c>
      <c r="O27" s="34">
        <v>76.59574468085107</v>
      </c>
      <c r="P27" s="34">
        <v>75.5</v>
      </c>
    </row>
    <row r="28" spans="1:16" ht="12.75" customHeight="1">
      <c r="A28" s="11"/>
      <c r="B28" s="15" t="s">
        <v>48</v>
      </c>
      <c r="C28" s="11"/>
      <c r="D28" s="29">
        <v>0</v>
      </c>
      <c r="E28" s="29">
        <v>0</v>
      </c>
      <c r="F28" s="29">
        <v>0</v>
      </c>
      <c r="G28" s="29">
        <v>0</v>
      </c>
      <c r="H28" s="29">
        <v>0</v>
      </c>
      <c r="I28" s="29">
        <v>10</v>
      </c>
      <c r="J28" s="38">
        <v>0</v>
      </c>
      <c r="K28" s="30">
        <v>0</v>
      </c>
      <c r="L28" s="30">
        <v>12.5</v>
      </c>
      <c r="M28" s="29">
        <v>10.81081081081081</v>
      </c>
      <c r="N28" s="29">
        <v>2.272727272727273</v>
      </c>
      <c r="O28" s="29">
        <v>8.51063829787234</v>
      </c>
      <c r="P28" s="29">
        <v>7.5</v>
      </c>
    </row>
    <row r="29" spans="1:16" ht="12.75" customHeight="1">
      <c r="A29" s="11"/>
      <c r="B29" s="17" t="s">
        <v>46</v>
      </c>
      <c r="C29" s="33"/>
      <c r="D29" s="34">
        <v>0</v>
      </c>
      <c r="E29" s="34">
        <v>0</v>
      </c>
      <c r="F29" s="34">
        <v>0</v>
      </c>
      <c r="G29" s="34">
        <v>0</v>
      </c>
      <c r="H29" s="34">
        <v>0</v>
      </c>
      <c r="I29" s="34">
        <v>0</v>
      </c>
      <c r="J29" s="35">
        <v>0</v>
      </c>
      <c r="K29" s="35">
        <v>0</v>
      </c>
      <c r="L29" s="35">
        <v>12.5</v>
      </c>
      <c r="M29" s="34">
        <v>16.216216216216218</v>
      </c>
      <c r="N29" s="34">
        <v>6.818181818181818</v>
      </c>
      <c r="O29" s="34">
        <v>23.404255319148938</v>
      </c>
      <c r="P29" s="34">
        <v>7.5</v>
      </c>
    </row>
    <row r="30" spans="1:16" ht="12.75" customHeight="1">
      <c r="A30" s="11"/>
      <c r="B30" s="6" t="s">
        <v>152</v>
      </c>
      <c r="C30" s="11"/>
      <c r="D30" s="29">
        <v>14.285714285714286</v>
      </c>
      <c r="E30" s="29">
        <v>4.166666666666667</v>
      </c>
      <c r="F30" s="29">
        <v>6.25</v>
      </c>
      <c r="G30" s="29">
        <v>10.526315789473685</v>
      </c>
      <c r="H30" s="29">
        <v>0</v>
      </c>
      <c r="I30" s="29">
        <v>0</v>
      </c>
      <c r="J30" s="30">
        <v>10</v>
      </c>
      <c r="K30" s="30">
        <v>33.333333333333336</v>
      </c>
      <c r="L30" s="30">
        <v>15.384615384615385</v>
      </c>
      <c r="M30" s="30">
        <v>2.857142857142857</v>
      </c>
      <c r="N30" s="30">
        <v>4.651162790697675</v>
      </c>
      <c r="O30" s="30">
        <v>9.523809523809524</v>
      </c>
      <c r="P30" s="30">
        <v>0</v>
      </c>
    </row>
    <row r="31" spans="1:16" ht="13.5">
      <c r="A31" s="11"/>
      <c r="B31" s="7" t="s">
        <v>153</v>
      </c>
      <c r="C31" s="33"/>
      <c r="D31" s="34">
        <v>0</v>
      </c>
      <c r="E31" s="34">
        <v>4.166666666666667</v>
      </c>
      <c r="F31" s="34">
        <v>6.25</v>
      </c>
      <c r="G31" s="34">
        <v>5.2631578947368425</v>
      </c>
      <c r="H31" s="34">
        <v>12.5</v>
      </c>
      <c r="I31" s="34">
        <v>12.5</v>
      </c>
      <c r="J31" s="34">
        <v>0</v>
      </c>
      <c r="K31" s="34">
        <v>0</v>
      </c>
      <c r="L31" s="34">
        <v>0</v>
      </c>
      <c r="M31" s="34">
        <v>0</v>
      </c>
      <c r="N31" s="34">
        <v>0</v>
      </c>
      <c r="O31" s="34">
        <v>4.761904761904762</v>
      </c>
      <c r="P31" s="34">
        <v>0</v>
      </c>
    </row>
    <row r="32" spans="1:16" ht="13.5">
      <c r="A32" s="11"/>
      <c r="B32" s="201" t="s">
        <v>150</v>
      </c>
      <c r="C32" s="279"/>
      <c r="D32" s="137">
        <v>13.333333333333334</v>
      </c>
      <c r="E32" s="137">
        <v>24</v>
      </c>
      <c r="F32" s="137">
        <v>15.789473684210526</v>
      </c>
      <c r="G32" s="137">
        <v>39.130434782608695</v>
      </c>
      <c r="H32" s="137">
        <v>11.11111111111111</v>
      </c>
      <c r="I32" s="137">
        <v>30</v>
      </c>
      <c r="J32" s="138">
        <v>18.181818181818183</v>
      </c>
      <c r="K32" s="138">
        <v>28.571428571428573</v>
      </c>
      <c r="L32" s="138">
        <v>50</v>
      </c>
      <c r="M32" s="137">
        <v>40.54054054054054</v>
      </c>
      <c r="N32" s="137">
        <v>29.545454545454547</v>
      </c>
      <c r="O32" s="137">
        <v>44.680851063829785</v>
      </c>
      <c r="P32" s="137">
        <v>30.2</v>
      </c>
    </row>
    <row r="33" spans="1:15" ht="12.75" customHeight="1">
      <c r="A33" s="44"/>
      <c r="B33" s="331" t="s">
        <v>151</v>
      </c>
      <c r="C33" s="331"/>
      <c r="D33" s="331"/>
      <c r="E33" s="331"/>
      <c r="F33" s="331"/>
      <c r="G33" s="331"/>
      <c r="H33" s="331"/>
      <c r="I33" s="331"/>
      <c r="J33" s="331"/>
      <c r="K33" s="331"/>
      <c r="L33" s="331"/>
      <c r="M33" s="331"/>
      <c r="N33" s="331"/>
      <c r="O33" s="331"/>
    </row>
    <row r="34" spans="1:15" ht="12.75">
      <c r="A34" s="44"/>
      <c r="B34" s="331"/>
      <c r="C34" s="331"/>
      <c r="D34" s="331"/>
      <c r="E34" s="331"/>
      <c r="F34" s="331"/>
      <c r="G34" s="331"/>
      <c r="H34" s="331"/>
      <c r="I34" s="331"/>
      <c r="J34" s="331"/>
      <c r="K34" s="331"/>
      <c r="L34" s="331"/>
      <c r="M34" s="331"/>
      <c r="N34" s="331"/>
      <c r="O34" s="331"/>
    </row>
    <row r="35" spans="2:15" ht="12.75">
      <c r="B35" s="331"/>
      <c r="C35" s="331"/>
      <c r="D35" s="331"/>
      <c r="E35" s="331"/>
      <c r="F35" s="331"/>
      <c r="G35" s="331"/>
      <c r="H35" s="331"/>
      <c r="I35" s="331"/>
      <c r="J35" s="331"/>
      <c r="K35" s="331"/>
      <c r="L35" s="331"/>
      <c r="M35" s="331"/>
      <c r="N35" s="331"/>
      <c r="O35" s="331"/>
    </row>
    <row r="36" spans="15:16" ht="12.75">
      <c r="O36" s="295"/>
      <c r="P36" s="295"/>
    </row>
    <row r="50" spans="2:9" ht="12.75">
      <c r="B50" s="81"/>
      <c r="C50" s="81"/>
      <c r="D50" s="81"/>
      <c r="E50" s="81"/>
      <c r="H50" s="81"/>
      <c r="I50" s="81"/>
    </row>
    <row r="51" ht="12.75">
      <c r="I51" s="81"/>
    </row>
    <row r="52" spans="8:9" ht="12.75">
      <c r="H52" s="81"/>
      <c r="I52" s="81"/>
    </row>
    <row r="53" spans="8:9" ht="12.75">
      <c r="H53" s="81"/>
      <c r="I53" s="81"/>
    </row>
    <row r="54" spans="8:9" ht="12.75">
      <c r="H54" s="81"/>
      <c r="I54" s="81"/>
    </row>
  </sheetData>
  <mergeCells count="4">
    <mergeCell ref="B33:O35"/>
    <mergeCell ref="C4:D4"/>
    <mergeCell ref="D5:P5"/>
    <mergeCell ref="B2:P3"/>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32.xml><?xml version="1.0" encoding="utf-8"?>
<worksheet xmlns="http://schemas.openxmlformats.org/spreadsheetml/2006/main" xmlns:r="http://schemas.openxmlformats.org/officeDocument/2006/relationships">
  <dimension ref="A1:Q78"/>
  <sheetViews>
    <sheetView showGridLines="0" showRowColHeaders="0" workbookViewId="0" topLeftCell="A1">
      <selection activeCell="B11" sqref="B11:C11"/>
    </sheetView>
  </sheetViews>
  <sheetFormatPr defaultColWidth="11.421875" defaultRowHeight="12.75"/>
  <cols>
    <col min="1" max="1" width="5.7109375" style="45" customWidth="1"/>
    <col min="2" max="2" width="21.28125" style="45" customWidth="1"/>
    <col min="3" max="3" width="14.421875" style="45" customWidth="1"/>
    <col min="4" max="18" width="8.7109375" style="45" customWidth="1"/>
    <col min="19" max="16384" width="11.421875" style="45" customWidth="1"/>
  </cols>
  <sheetData>
    <row r="1" spans="1:15" s="78" customFormat="1" ht="12.75">
      <c r="A1" s="18"/>
      <c r="B1" s="18"/>
      <c r="C1" s="18"/>
      <c r="D1" s="18"/>
      <c r="E1" s="18"/>
      <c r="F1" s="18"/>
      <c r="G1" s="18"/>
      <c r="H1" s="18"/>
      <c r="I1" s="18"/>
      <c r="J1" s="18"/>
      <c r="K1" s="18"/>
      <c r="L1" s="18"/>
      <c r="M1" s="18"/>
      <c r="N1" s="18"/>
      <c r="O1" s="18"/>
    </row>
    <row r="2" spans="1:16" s="78" customFormat="1" ht="12.75" customHeight="1">
      <c r="A2" s="18"/>
      <c r="B2" s="320" t="s">
        <v>203</v>
      </c>
      <c r="C2" s="320"/>
      <c r="D2" s="320"/>
      <c r="E2" s="320"/>
      <c r="F2" s="320"/>
      <c r="G2" s="320"/>
      <c r="H2" s="320"/>
      <c r="I2" s="320"/>
      <c r="J2" s="320"/>
      <c r="K2" s="320"/>
      <c r="L2" s="320"/>
      <c r="M2" s="320"/>
      <c r="N2" s="320"/>
      <c r="O2" s="320"/>
      <c r="P2" s="320"/>
    </row>
    <row r="3" spans="1:16" s="78" customFormat="1" ht="17.25" customHeight="1">
      <c r="A3" s="18"/>
      <c r="B3" s="320"/>
      <c r="C3" s="320"/>
      <c r="D3" s="320"/>
      <c r="E3" s="320"/>
      <c r="F3" s="320"/>
      <c r="G3" s="320"/>
      <c r="H3" s="320"/>
      <c r="I3" s="320"/>
      <c r="J3" s="320"/>
      <c r="K3" s="320"/>
      <c r="L3" s="320"/>
      <c r="M3" s="320"/>
      <c r="N3" s="320"/>
      <c r="O3" s="320"/>
      <c r="P3" s="320"/>
    </row>
    <row r="4" spans="1:15" ht="14.25" customHeight="1">
      <c r="A4" s="44"/>
      <c r="B4" s="116" t="s">
        <v>17</v>
      </c>
      <c r="C4" s="330" t="s">
        <v>68</v>
      </c>
      <c r="D4" s="330"/>
      <c r="E4" s="47"/>
      <c r="F4" s="47"/>
      <c r="G4" s="47"/>
      <c r="H4" s="47"/>
      <c r="I4" s="47"/>
      <c r="J4" s="47"/>
      <c r="K4" s="47"/>
      <c r="L4" s="47"/>
      <c r="M4" s="47"/>
      <c r="N4" s="47"/>
      <c r="O4" s="47"/>
    </row>
    <row r="5" spans="1:16" ht="14.25" customHeight="1">
      <c r="A5" s="44"/>
      <c r="B5" s="50"/>
      <c r="C5" s="47"/>
      <c r="D5" s="323" t="s">
        <v>201</v>
      </c>
      <c r="E5" s="323"/>
      <c r="F5" s="323"/>
      <c r="G5" s="323"/>
      <c r="H5" s="323"/>
      <c r="I5" s="323"/>
      <c r="J5" s="323"/>
      <c r="K5" s="323"/>
      <c r="L5" s="323"/>
      <c r="M5" s="323"/>
      <c r="N5" s="323"/>
      <c r="O5" s="323"/>
      <c r="P5" s="323"/>
    </row>
    <row r="6" spans="1:16"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row>
    <row r="7" spans="1:16" ht="12.75" customHeight="1">
      <c r="A7" s="44"/>
      <c r="B7" s="8" t="s">
        <v>9</v>
      </c>
      <c r="C7" s="51"/>
      <c r="D7" s="87">
        <v>6</v>
      </c>
      <c r="E7" s="87">
        <v>7</v>
      </c>
      <c r="F7" s="87">
        <v>7</v>
      </c>
      <c r="G7" s="87">
        <v>8</v>
      </c>
      <c r="H7" s="87">
        <v>4</v>
      </c>
      <c r="I7" s="87">
        <v>3</v>
      </c>
      <c r="J7" s="87">
        <v>4</v>
      </c>
      <c r="K7" s="87">
        <v>2</v>
      </c>
      <c r="L7" s="87">
        <v>6</v>
      </c>
      <c r="M7" s="87">
        <v>5</v>
      </c>
      <c r="N7" s="87">
        <v>5</v>
      </c>
      <c r="O7" s="87">
        <v>12</v>
      </c>
      <c r="P7" s="87">
        <v>6</v>
      </c>
    </row>
    <row r="8" spans="1:16" ht="12.75" customHeight="1">
      <c r="A8" s="44"/>
      <c r="B8" s="6" t="s">
        <v>101</v>
      </c>
      <c r="C8" s="57"/>
      <c r="D8" s="140">
        <f>+D7/'09'!D7</f>
        <v>0.15</v>
      </c>
      <c r="E8" s="140">
        <f>+E7/'09'!E7</f>
        <v>0.175</v>
      </c>
      <c r="F8" s="140">
        <f>+F7/'09'!F7</f>
        <v>0.23333333333333334</v>
      </c>
      <c r="G8" s="140">
        <f>+G7/'09'!G7</f>
        <v>0.21052631578947367</v>
      </c>
      <c r="H8" s="140">
        <f>+H7/'09'!H7</f>
        <v>0.12121212121212122</v>
      </c>
      <c r="I8" s="140">
        <f>+I7/'09'!I7</f>
        <v>0.1111111111111111</v>
      </c>
      <c r="J8" s="140">
        <f>+J7/'09'!J7</f>
        <v>0.12121212121212122</v>
      </c>
      <c r="K8" s="140">
        <f>+K7/'09'!K7</f>
        <v>0.08333333333333333</v>
      </c>
      <c r="L8" s="140">
        <f>+L7/'09'!L7</f>
        <v>0.1875</v>
      </c>
      <c r="M8" s="140">
        <f>+M7/'09'!M7</f>
        <v>0.20833333333333334</v>
      </c>
      <c r="N8" s="140">
        <f>+N7/'09'!N7</f>
        <v>0.15151515151515152</v>
      </c>
      <c r="O8" s="140">
        <f>+O7/'09'!O7</f>
        <v>0.3870967741935484</v>
      </c>
      <c r="P8" s="140">
        <f>+P7/'09'!P7</f>
        <v>0.2727272727272727</v>
      </c>
    </row>
    <row r="9" spans="1:16" ht="12.75" customHeight="1">
      <c r="A9" s="44"/>
      <c r="B9" s="6" t="s">
        <v>37</v>
      </c>
      <c r="C9" s="44"/>
      <c r="D9" s="129">
        <v>1.3333333333333333</v>
      </c>
      <c r="E9" s="129">
        <v>1</v>
      </c>
      <c r="F9" s="129">
        <v>1.2857142857142858</v>
      </c>
      <c r="G9" s="129">
        <v>1.25</v>
      </c>
      <c r="H9" s="130">
        <v>2</v>
      </c>
      <c r="I9" s="129">
        <v>1</v>
      </c>
      <c r="J9" s="131">
        <v>1.75</v>
      </c>
      <c r="K9" s="131">
        <v>1.5</v>
      </c>
      <c r="L9" s="131">
        <v>1.1666666666666667</v>
      </c>
      <c r="M9" s="131">
        <v>1.4</v>
      </c>
      <c r="N9" s="131">
        <v>1.8</v>
      </c>
      <c r="O9" s="131">
        <v>1.5833333333333333</v>
      </c>
      <c r="P9" s="131">
        <v>1.3333333333333333</v>
      </c>
    </row>
    <row r="10" spans="1:16" ht="12.75">
      <c r="A10" s="44"/>
      <c r="B10" s="6" t="s">
        <v>2</v>
      </c>
      <c r="C10" s="44"/>
      <c r="D10" s="132">
        <v>66.66666666666667</v>
      </c>
      <c r="E10" s="132">
        <v>28.571428571428573</v>
      </c>
      <c r="F10" s="132">
        <v>42.857142857142854</v>
      </c>
      <c r="G10" s="132">
        <v>50</v>
      </c>
      <c r="H10" s="132">
        <v>75</v>
      </c>
      <c r="I10" s="132">
        <v>33.333333333333336</v>
      </c>
      <c r="J10" s="133">
        <v>25</v>
      </c>
      <c r="K10" s="133">
        <v>50</v>
      </c>
      <c r="L10" s="133">
        <v>50</v>
      </c>
      <c r="M10" s="133">
        <v>80</v>
      </c>
      <c r="N10" s="132">
        <v>40</v>
      </c>
      <c r="O10" s="132">
        <v>83.3</v>
      </c>
      <c r="P10" s="132">
        <v>33.3</v>
      </c>
    </row>
    <row r="11" spans="1:16" ht="12.75" customHeight="1">
      <c r="A11" s="44"/>
      <c r="B11" s="6" t="s">
        <v>5</v>
      </c>
      <c r="C11" s="44"/>
      <c r="D11" s="132">
        <v>83.33333333333333</v>
      </c>
      <c r="E11" s="132">
        <v>0</v>
      </c>
      <c r="F11" s="132">
        <v>14.285714285714286</v>
      </c>
      <c r="G11" s="132">
        <v>37.5</v>
      </c>
      <c r="H11" s="132">
        <v>75</v>
      </c>
      <c r="I11" s="132">
        <v>66.66666666666667</v>
      </c>
      <c r="J11" s="132">
        <v>50</v>
      </c>
      <c r="K11" s="132">
        <v>0</v>
      </c>
      <c r="L11" s="132">
        <v>16.666666666666668</v>
      </c>
      <c r="M11" s="132">
        <v>40</v>
      </c>
      <c r="N11" s="132">
        <v>60</v>
      </c>
      <c r="O11" s="132">
        <v>58.3</v>
      </c>
      <c r="P11" s="132">
        <v>50</v>
      </c>
    </row>
    <row r="12" spans="1:16" ht="12.75" customHeight="1">
      <c r="A12" s="44"/>
      <c r="B12" s="7" t="s">
        <v>8</v>
      </c>
      <c r="C12" s="54"/>
      <c r="D12" s="134">
        <v>74.66666666666667</v>
      </c>
      <c r="E12" s="134">
        <v>88.14285714285714</v>
      </c>
      <c r="F12" s="134">
        <v>86.57142857142857</v>
      </c>
      <c r="G12" s="134">
        <v>80.125</v>
      </c>
      <c r="H12" s="134">
        <v>73.25</v>
      </c>
      <c r="I12" s="134">
        <v>76</v>
      </c>
      <c r="J12" s="135">
        <v>83</v>
      </c>
      <c r="K12" s="135">
        <v>88</v>
      </c>
      <c r="L12" s="135">
        <v>82</v>
      </c>
      <c r="M12" s="135">
        <v>82.2</v>
      </c>
      <c r="N12" s="135">
        <v>70.2</v>
      </c>
      <c r="O12" s="135">
        <v>68.75</v>
      </c>
      <c r="P12" s="135">
        <v>73.33</v>
      </c>
    </row>
    <row r="13" spans="1:16" ht="12.75" customHeight="1">
      <c r="A13" s="44"/>
      <c r="B13" s="6" t="s">
        <v>1</v>
      </c>
      <c r="C13" s="44"/>
      <c r="D13" s="132">
        <v>40.83333333333333</v>
      </c>
      <c r="E13" s="132">
        <v>5.428571428571428</v>
      </c>
      <c r="F13" s="132">
        <v>8.428571428571429</v>
      </c>
      <c r="G13" s="132">
        <v>8.125</v>
      </c>
      <c r="H13" s="132">
        <v>11.5</v>
      </c>
      <c r="I13" s="132">
        <v>5.666666666666667</v>
      </c>
      <c r="J13" s="133">
        <v>7.25</v>
      </c>
      <c r="K13" s="133">
        <v>11.5</v>
      </c>
      <c r="L13" s="133">
        <v>10.333333333333334</v>
      </c>
      <c r="M13" s="133">
        <v>5</v>
      </c>
      <c r="N13" s="133">
        <v>7</v>
      </c>
      <c r="O13" s="133">
        <v>8.33</v>
      </c>
      <c r="P13" s="133">
        <v>9.5</v>
      </c>
    </row>
    <row r="14" spans="1:16" ht="12.75" customHeight="1">
      <c r="A14" s="44"/>
      <c r="B14" s="6" t="s">
        <v>3</v>
      </c>
      <c r="C14" s="44"/>
      <c r="D14" s="134">
        <v>33.333333333333336</v>
      </c>
      <c r="E14" s="134">
        <v>42.857142857142854</v>
      </c>
      <c r="F14" s="134">
        <v>14.285714285714286</v>
      </c>
      <c r="G14" s="134">
        <v>37.5</v>
      </c>
      <c r="H14" s="134">
        <v>25</v>
      </c>
      <c r="I14" s="134">
        <v>33.333333333333336</v>
      </c>
      <c r="J14" s="135">
        <v>50</v>
      </c>
      <c r="K14" s="135">
        <v>50</v>
      </c>
      <c r="L14" s="135">
        <v>33.333333333333336</v>
      </c>
      <c r="M14" s="135">
        <v>20</v>
      </c>
      <c r="N14" s="135">
        <v>40</v>
      </c>
      <c r="O14" s="135">
        <v>16.7</v>
      </c>
      <c r="P14" s="135">
        <v>50</v>
      </c>
    </row>
    <row r="15" spans="1:16" ht="12.75" customHeight="1">
      <c r="A15" s="11"/>
      <c r="B15" s="8" t="s">
        <v>39</v>
      </c>
      <c r="C15" s="36"/>
      <c r="D15" s="93">
        <v>0</v>
      </c>
      <c r="E15" s="93">
        <v>0</v>
      </c>
      <c r="F15" s="93">
        <v>14.285714285714286</v>
      </c>
      <c r="G15" s="93">
        <v>12.5</v>
      </c>
      <c r="H15" s="93">
        <v>50</v>
      </c>
      <c r="I15" s="93">
        <v>0</v>
      </c>
      <c r="J15" s="93">
        <v>25</v>
      </c>
      <c r="K15" s="93">
        <v>0</v>
      </c>
      <c r="L15" s="93">
        <v>33.333333333333336</v>
      </c>
      <c r="M15" s="93">
        <v>40</v>
      </c>
      <c r="N15" s="93">
        <v>60</v>
      </c>
      <c r="O15" s="93">
        <v>58.3</v>
      </c>
      <c r="P15" s="93">
        <v>50</v>
      </c>
    </row>
    <row r="16" spans="1:16" ht="12.75" customHeight="1">
      <c r="A16" s="11"/>
      <c r="B16" s="6" t="s">
        <v>40</v>
      </c>
      <c r="C16" s="11"/>
      <c r="D16" s="128">
        <v>66.66666666666667</v>
      </c>
      <c r="E16" s="128">
        <v>42.857142857142854</v>
      </c>
      <c r="F16" s="128">
        <v>71.42857142857143</v>
      </c>
      <c r="G16" s="128">
        <v>37.5</v>
      </c>
      <c r="H16" s="128">
        <v>25</v>
      </c>
      <c r="I16" s="128">
        <v>66.66666666666667</v>
      </c>
      <c r="J16" s="136">
        <v>25</v>
      </c>
      <c r="K16" s="136">
        <v>0</v>
      </c>
      <c r="L16" s="136">
        <v>50</v>
      </c>
      <c r="M16" s="136">
        <v>40</v>
      </c>
      <c r="N16" s="136">
        <v>60</v>
      </c>
      <c r="O16" s="136">
        <v>83.3</v>
      </c>
      <c r="P16" s="136">
        <v>83.3</v>
      </c>
    </row>
    <row r="17" spans="1:16" ht="12.75" customHeight="1">
      <c r="A17" s="11"/>
      <c r="B17" s="6" t="s">
        <v>7</v>
      </c>
      <c r="C17" s="11"/>
      <c r="D17" s="29">
        <v>0</v>
      </c>
      <c r="E17" s="29">
        <v>0</v>
      </c>
      <c r="F17" s="29">
        <v>0</v>
      </c>
      <c r="G17" s="29">
        <v>0</v>
      </c>
      <c r="H17" s="29">
        <v>0</v>
      </c>
      <c r="I17" s="29">
        <v>0</v>
      </c>
      <c r="J17" s="30">
        <v>0</v>
      </c>
      <c r="K17" s="30">
        <v>0</v>
      </c>
      <c r="L17" s="30">
        <v>0</v>
      </c>
      <c r="M17" s="30">
        <v>0</v>
      </c>
      <c r="N17" s="30">
        <v>0</v>
      </c>
      <c r="O17" s="30">
        <v>0</v>
      </c>
      <c r="P17" s="30">
        <v>0</v>
      </c>
    </row>
    <row r="18" spans="1:16" ht="12.75" customHeight="1">
      <c r="A18" s="11"/>
      <c r="B18" s="6" t="s">
        <v>41</v>
      </c>
      <c r="C18" s="11"/>
      <c r="D18" s="29">
        <v>0</v>
      </c>
      <c r="E18" s="29">
        <v>0</v>
      </c>
      <c r="F18" s="29">
        <v>0</v>
      </c>
      <c r="G18" s="29">
        <v>0</v>
      </c>
      <c r="H18" s="29">
        <v>25</v>
      </c>
      <c r="I18" s="29">
        <v>0</v>
      </c>
      <c r="J18" s="30">
        <v>0</v>
      </c>
      <c r="K18" s="30">
        <v>0</v>
      </c>
      <c r="L18" s="30">
        <v>0</v>
      </c>
      <c r="M18" s="30">
        <v>0</v>
      </c>
      <c r="N18" s="30">
        <v>0</v>
      </c>
      <c r="O18" s="30">
        <v>0</v>
      </c>
      <c r="P18" s="30">
        <v>0</v>
      </c>
    </row>
    <row r="19" spans="1:16" ht="12.75" customHeight="1">
      <c r="A19" s="11"/>
      <c r="B19" s="7" t="s">
        <v>42</v>
      </c>
      <c r="C19" s="33"/>
      <c r="D19" s="34">
        <v>0</v>
      </c>
      <c r="E19" s="34">
        <v>14.285714285714286</v>
      </c>
      <c r="F19" s="34">
        <v>14.285714285714286</v>
      </c>
      <c r="G19" s="34">
        <v>0</v>
      </c>
      <c r="H19" s="34">
        <v>0</v>
      </c>
      <c r="I19" s="34">
        <v>0</v>
      </c>
      <c r="J19" s="35">
        <v>0</v>
      </c>
      <c r="K19" s="35">
        <v>50</v>
      </c>
      <c r="L19" s="35">
        <v>0</v>
      </c>
      <c r="M19" s="35">
        <v>20</v>
      </c>
      <c r="N19" s="35">
        <v>20</v>
      </c>
      <c r="O19" s="35">
        <v>16.7</v>
      </c>
      <c r="P19" s="35">
        <v>16.7</v>
      </c>
    </row>
    <row r="20" spans="1:16" ht="12.75" customHeight="1">
      <c r="A20" s="11"/>
      <c r="B20" s="8" t="s">
        <v>4</v>
      </c>
      <c r="C20" s="11"/>
      <c r="D20" s="29">
        <v>0</v>
      </c>
      <c r="E20" s="29">
        <v>0</v>
      </c>
      <c r="F20" s="29">
        <v>0</v>
      </c>
      <c r="G20" s="29">
        <v>0</v>
      </c>
      <c r="H20" s="29">
        <v>0</v>
      </c>
      <c r="I20" s="29">
        <v>0</v>
      </c>
      <c r="J20" s="30">
        <v>0</v>
      </c>
      <c r="K20" s="30">
        <v>0</v>
      </c>
      <c r="L20" s="30">
        <v>0</v>
      </c>
      <c r="M20" s="29">
        <v>0</v>
      </c>
      <c r="N20" s="29">
        <v>20</v>
      </c>
      <c r="O20" s="29">
        <v>8.3</v>
      </c>
      <c r="P20" s="29">
        <v>0</v>
      </c>
    </row>
    <row r="21" spans="1:16" ht="12.75" customHeight="1">
      <c r="A21" s="11"/>
      <c r="B21" s="14" t="s">
        <v>43</v>
      </c>
      <c r="C21" s="11"/>
      <c r="D21" s="29">
        <v>0</v>
      </c>
      <c r="E21" s="29">
        <v>0</v>
      </c>
      <c r="F21" s="29">
        <v>0</v>
      </c>
      <c r="G21" s="29">
        <v>0</v>
      </c>
      <c r="H21" s="29">
        <v>50</v>
      </c>
      <c r="I21" s="29">
        <v>0</v>
      </c>
      <c r="J21" s="30">
        <v>25</v>
      </c>
      <c r="K21" s="30">
        <v>0</v>
      </c>
      <c r="L21" s="30">
        <v>16.666666666666668</v>
      </c>
      <c r="M21" s="29">
        <v>40</v>
      </c>
      <c r="N21" s="29">
        <v>60</v>
      </c>
      <c r="O21" s="29">
        <v>50</v>
      </c>
      <c r="P21" s="29">
        <v>33.3</v>
      </c>
    </row>
    <row r="22" spans="1:16" ht="12.75" customHeight="1">
      <c r="A22" s="11"/>
      <c r="B22" s="15" t="s">
        <v>65</v>
      </c>
      <c r="C22" s="33"/>
      <c r="D22" s="34">
        <v>0</v>
      </c>
      <c r="E22" s="34">
        <v>0</v>
      </c>
      <c r="F22" s="34">
        <v>0</v>
      </c>
      <c r="G22" s="34">
        <v>0</v>
      </c>
      <c r="H22" s="34">
        <v>50</v>
      </c>
      <c r="I22" s="34">
        <v>0</v>
      </c>
      <c r="J22" s="35">
        <v>25</v>
      </c>
      <c r="K22" s="35">
        <v>0</v>
      </c>
      <c r="L22" s="35">
        <v>16.666666666666668</v>
      </c>
      <c r="M22" s="34">
        <v>40</v>
      </c>
      <c r="N22" s="34">
        <v>60</v>
      </c>
      <c r="O22" s="34">
        <v>50</v>
      </c>
      <c r="P22" s="34">
        <v>33.3</v>
      </c>
    </row>
    <row r="23" spans="1:16" ht="12.75" customHeight="1">
      <c r="A23" s="11"/>
      <c r="B23" s="16" t="s">
        <v>44</v>
      </c>
      <c r="C23" s="44"/>
      <c r="D23" s="89">
        <v>0</v>
      </c>
      <c r="E23" s="89">
        <v>0</v>
      </c>
      <c r="F23" s="89">
        <v>0</v>
      </c>
      <c r="G23" s="89">
        <v>0</v>
      </c>
      <c r="H23" s="89">
        <v>50</v>
      </c>
      <c r="I23" s="89">
        <v>0</v>
      </c>
      <c r="J23" s="89">
        <v>25</v>
      </c>
      <c r="K23" s="89">
        <v>0</v>
      </c>
      <c r="L23" s="89">
        <v>16.666666666666668</v>
      </c>
      <c r="M23" s="89">
        <v>40</v>
      </c>
      <c r="N23" s="89">
        <v>60</v>
      </c>
      <c r="O23" s="89">
        <v>50</v>
      </c>
      <c r="P23" s="89">
        <v>33.3</v>
      </c>
    </row>
    <row r="24" spans="1:16" ht="12.75" customHeight="1">
      <c r="A24" s="11"/>
      <c r="B24" s="6" t="s">
        <v>158</v>
      </c>
      <c r="C24" s="44"/>
      <c r="D24" s="89">
        <v>0</v>
      </c>
      <c r="E24" s="89">
        <v>0</v>
      </c>
      <c r="F24" s="89">
        <v>0</v>
      </c>
      <c r="G24" s="89">
        <v>0</v>
      </c>
      <c r="H24" s="89">
        <v>100</v>
      </c>
      <c r="I24" s="89">
        <v>0</v>
      </c>
      <c r="J24" s="89">
        <v>100</v>
      </c>
      <c r="K24" s="89">
        <v>0</v>
      </c>
      <c r="L24" s="89">
        <v>0</v>
      </c>
      <c r="M24" s="89">
        <v>50</v>
      </c>
      <c r="N24" s="89">
        <v>100</v>
      </c>
      <c r="O24" s="89">
        <v>33.333333333333336</v>
      </c>
      <c r="P24" s="89">
        <v>50</v>
      </c>
    </row>
    <row r="25" spans="1:16" ht="12.75" customHeight="1">
      <c r="A25" s="11"/>
      <c r="B25" s="7" t="s">
        <v>159</v>
      </c>
      <c r="C25" s="54"/>
      <c r="D25" s="123">
        <v>0</v>
      </c>
      <c r="E25" s="123">
        <v>0</v>
      </c>
      <c r="F25" s="123">
        <v>0</v>
      </c>
      <c r="G25" s="123">
        <v>0</v>
      </c>
      <c r="H25" s="123">
        <v>0</v>
      </c>
      <c r="I25" s="123">
        <v>0</v>
      </c>
      <c r="J25" s="123">
        <v>0</v>
      </c>
      <c r="K25" s="123">
        <v>0</v>
      </c>
      <c r="L25" s="123">
        <v>100</v>
      </c>
      <c r="M25" s="123">
        <v>50</v>
      </c>
      <c r="N25" s="123">
        <v>33.333333333333336</v>
      </c>
      <c r="O25" s="123">
        <v>83.33333333333333</v>
      </c>
      <c r="P25" s="123">
        <v>100</v>
      </c>
    </row>
    <row r="26" spans="1:16" ht="12.75" customHeight="1">
      <c r="A26" s="11"/>
      <c r="B26" s="6" t="s">
        <v>47</v>
      </c>
      <c r="C26" s="11"/>
      <c r="D26" s="29">
        <v>0</v>
      </c>
      <c r="E26" s="29">
        <v>0</v>
      </c>
      <c r="F26" s="29">
        <v>0</v>
      </c>
      <c r="G26" s="29">
        <v>0</v>
      </c>
      <c r="H26" s="29">
        <v>0</v>
      </c>
      <c r="I26" s="29">
        <v>0</v>
      </c>
      <c r="J26" s="30">
        <v>0</v>
      </c>
      <c r="K26" s="30">
        <v>0</v>
      </c>
      <c r="L26" s="30">
        <v>0</v>
      </c>
      <c r="M26" s="29">
        <v>0</v>
      </c>
      <c r="N26" s="29">
        <v>0</v>
      </c>
      <c r="O26" s="29">
        <v>0</v>
      </c>
      <c r="P26" s="29">
        <v>0</v>
      </c>
    </row>
    <row r="27" spans="1:16" ht="12.75" customHeight="1">
      <c r="A27" s="11"/>
      <c r="B27" s="64" t="s">
        <v>45</v>
      </c>
      <c r="C27" s="65"/>
      <c r="D27" s="66">
        <v>0</v>
      </c>
      <c r="E27" s="66">
        <v>0</v>
      </c>
      <c r="F27" s="66">
        <v>0</v>
      </c>
      <c r="G27" s="66">
        <v>0</v>
      </c>
      <c r="H27" s="66">
        <v>50</v>
      </c>
      <c r="I27" s="73">
        <v>0</v>
      </c>
      <c r="J27" s="73">
        <v>25</v>
      </c>
      <c r="K27" s="73">
        <v>0</v>
      </c>
      <c r="L27" s="73">
        <v>16.666666666666668</v>
      </c>
      <c r="M27" s="66">
        <v>40</v>
      </c>
      <c r="N27" s="66">
        <v>60</v>
      </c>
      <c r="O27" s="66">
        <v>50</v>
      </c>
      <c r="P27" s="66">
        <v>33.3</v>
      </c>
    </row>
    <row r="28" spans="1:16" ht="12.75" customHeight="1">
      <c r="A28" s="11"/>
      <c r="B28" s="15" t="s">
        <v>48</v>
      </c>
      <c r="C28" s="11"/>
      <c r="D28" s="29">
        <v>0</v>
      </c>
      <c r="E28" s="29">
        <v>0</v>
      </c>
      <c r="F28" s="29">
        <v>14.285714285714286</v>
      </c>
      <c r="G28" s="29">
        <v>0</v>
      </c>
      <c r="H28" s="29">
        <v>0</v>
      </c>
      <c r="I28" s="29">
        <v>0</v>
      </c>
      <c r="J28" s="38">
        <v>0</v>
      </c>
      <c r="K28" s="30">
        <v>0</v>
      </c>
      <c r="L28" s="30">
        <v>0</v>
      </c>
      <c r="M28" s="29">
        <v>0</v>
      </c>
      <c r="N28" s="29">
        <v>20</v>
      </c>
      <c r="O28" s="29">
        <v>0</v>
      </c>
      <c r="P28" s="29">
        <v>0</v>
      </c>
    </row>
    <row r="29" spans="1:16" ht="12.75" customHeight="1">
      <c r="A29" s="11"/>
      <c r="B29" s="17" t="s">
        <v>46</v>
      </c>
      <c r="C29" s="33"/>
      <c r="D29" s="34">
        <v>0</v>
      </c>
      <c r="E29" s="34">
        <v>0</v>
      </c>
      <c r="F29" s="34">
        <v>0</v>
      </c>
      <c r="G29" s="34">
        <v>0</v>
      </c>
      <c r="H29" s="34">
        <v>0</v>
      </c>
      <c r="I29" s="34">
        <v>0</v>
      </c>
      <c r="J29" s="35">
        <v>0</v>
      </c>
      <c r="K29" s="35">
        <v>0</v>
      </c>
      <c r="L29" s="35">
        <v>0</v>
      </c>
      <c r="M29" s="34">
        <v>0</v>
      </c>
      <c r="N29" s="34">
        <v>0</v>
      </c>
      <c r="O29" s="34">
        <v>8.3</v>
      </c>
      <c r="P29" s="34">
        <v>0</v>
      </c>
    </row>
    <row r="30" spans="1:16" ht="12.75" customHeight="1">
      <c r="A30" s="11"/>
      <c r="B30" s="6" t="s">
        <v>152</v>
      </c>
      <c r="C30" s="11"/>
      <c r="D30" s="29">
        <v>25</v>
      </c>
      <c r="E30" s="29">
        <v>0</v>
      </c>
      <c r="F30" s="29">
        <v>16.666666666666668</v>
      </c>
      <c r="G30" s="29">
        <v>0</v>
      </c>
      <c r="H30" s="29">
        <v>0</v>
      </c>
      <c r="I30" s="29">
        <v>0</v>
      </c>
      <c r="J30" s="30">
        <v>0</v>
      </c>
      <c r="K30" s="30">
        <v>0</v>
      </c>
      <c r="L30" s="30">
        <v>0</v>
      </c>
      <c r="M30" s="30">
        <v>25</v>
      </c>
      <c r="N30" s="30">
        <v>0</v>
      </c>
      <c r="O30" s="30">
        <v>0</v>
      </c>
      <c r="P30" s="30">
        <v>0</v>
      </c>
    </row>
    <row r="31" spans="1:16" ht="13.5">
      <c r="A31" s="11"/>
      <c r="B31" s="7" t="s">
        <v>153</v>
      </c>
      <c r="C31" s="33"/>
      <c r="D31" s="34">
        <v>0</v>
      </c>
      <c r="E31" s="34">
        <v>0</v>
      </c>
      <c r="F31" s="34">
        <v>0</v>
      </c>
      <c r="G31" s="34">
        <v>0</v>
      </c>
      <c r="H31" s="34">
        <v>0</v>
      </c>
      <c r="I31" s="34">
        <v>0</v>
      </c>
      <c r="J31" s="34">
        <v>0</v>
      </c>
      <c r="K31" s="34">
        <v>0</v>
      </c>
      <c r="L31" s="34">
        <v>0</v>
      </c>
      <c r="M31" s="34">
        <v>0</v>
      </c>
      <c r="N31" s="34">
        <v>0</v>
      </c>
      <c r="O31" s="34">
        <v>0</v>
      </c>
      <c r="P31" s="34">
        <v>0</v>
      </c>
    </row>
    <row r="32" spans="1:16" ht="13.5">
      <c r="A32" s="11"/>
      <c r="B32" s="201" t="s">
        <v>150</v>
      </c>
      <c r="C32" s="279"/>
      <c r="D32" s="66">
        <v>0</v>
      </c>
      <c r="E32" s="66">
        <v>0</v>
      </c>
      <c r="F32" s="137">
        <v>14.285714285714286</v>
      </c>
      <c r="G32" s="137">
        <v>25</v>
      </c>
      <c r="H32" s="137">
        <v>25</v>
      </c>
      <c r="I32" s="66">
        <v>0</v>
      </c>
      <c r="J32" s="138">
        <v>25</v>
      </c>
      <c r="K32" s="66">
        <v>0</v>
      </c>
      <c r="L32" s="138">
        <v>33.333333333333336</v>
      </c>
      <c r="M32" s="137">
        <v>40</v>
      </c>
      <c r="N32" s="137">
        <v>60</v>
      </c>
      <c r="O32" s="137">
        <v>50</v>
      </c>
      <c r="P32" s="137">
        <v>50</v>
      </c>
    </row>
    <row r="33" spans="1:15" ht="12.75" customHeight="1">
      <c r="A33" s="44"/>
      <c r="B33" s="331" t="s">
        <v>151</v>
      </c>
      <c r="C33" s="331"/>
      <c r="D33" s="331"/>
      <c r="E33" s="331"/>
      <c r="F33" s="331"/>
      <c r="G33" s="331"/>
      <c r="H33" s="331"/>
      <c r="I33" s="331"/>
      <c r="J33" s="331"/>
      <c r="K33" s="331"/>
      <c r="L33" s="331"/>
      <c r="M33" s="331"/>
      <c r="N33" s="331"/>
      <c r="O33" s="331"/>
    </row>
    <row r="34" spans="1:15" ht="12.75">
      <c r="A34" s="44"/>
      <c r="B34" s="331"/>
      <c r="C34" s="331"/>
      <c r="D34" s="331"/>
      <c r="E34" s="331"/>
      <c r="F34" s="331"/>
      <c r="G34" s="331"/>
      <c r="H34" s="331"/>
      <c r="I34" s="331"/>
      <c r="J34" s="331"/>
      <c r="K34" s="331"/>
      <c r="L34" s="331"/>
      <c r="M34" s="331"/>
      <c r="N34" s="331"/>
      <c r="O34" s="331"/>
    </row>
    <row r="35" spans="2:15" ht="12.75">
      <c r="B35" s="331"/>
      <c r="C35" s="331"/>
      <c r="D35" s="331"/>
      <c r="E35" s="331"/>
      <c r="F35" s="331"/>
      <c r="G35" s="331"/>
      <c r="H35" s="331"/>
      <c r="I35" s="331"/>
      <c r="J35" s="331"/>
      <c r="K35" s="331"/>
      <c r="L35" s="331"/>
      <c r="M35" s="331"/>
      <c r="N35" s="331"/>
      <c r="O35" s="331"/>
    </row>
    <row r="37" spans="2:17" ht="12.75">
      <c r="B37" s="81"/>
      <c r="C37" s="81"/>
      <c r="D37" s="81"/>
      <c r="E37" s="81"/>
      <c r="F37" s="81"/>
      <c r="G37" s="81"/>
      <c r="H37" s="81"/>
      <c r="I37" s="81"/>
      <c r="J37" s="81"/>
      <c r="K37" s="81"/>
      <c r="L37" s="81"/>
      <c r="M37" s="81"/>
      <c r="N37" s="81"/>
      <c r="O37" s="81"/>
      <c r="P37" s="81"/>
      <c r="Q37" s="81"/>
    </row>
    <row r="38" spans="2:17" ht="12.75">
      <c r="B38" s="81"/>
      <c r="C38" s="81"/>
      <c r="D38" s="81"/>
      <c r="E38" s="81"/>
      <c r="F38" s="81"/>
      <c r="G38" s="81"/>
      <c r="H38" s="81"/>
      <c r="I38" s="81"/>
      <c r="J38" s="81"/>
      <c r="K38" s="81"/>
      <c r="L38" s="81"/>
      <c r="M38" s="81"/>
      <c r="N38" s="81"/>
      <c r="O38" s="81"/>
      <c r="P38" s="81"/>
      <c r="Q38" s="81"/>
    </row>
    <row r="39" spans="2:17" ht="12.75">
      <c r="B39" s="81"/>
      <c r="C39" s="81"/>
      <c r="D39" s="81"/>
      <c r="E39" s="81"/>
      <c r="F39" s="81"/>
      <c r="G39" s="81"/>
      <c r="H39" s="81"/>
      <c r="I39" s="81"/>
      <c r="J39" s="81"/>
      <c r="K39" s="81"/>
      <c r="L39" s="81"/>
      <c r="M39" s="81"/>
      <c r="N39" s="81"/>
      <c r="O39" s="81"/>
      <c r="P39" s="81"/>
      <c r="Q39" s="81"/>
    </row>
    <row r="44" spans="3:13" ht="12.75">
      <c r="C44" s="81"/>
      <c r="D44" s="81"/>
      <c r="E44" s="81"/>
      <c r="F44" s="81"/>
      <c r="G44" s="81"/>
      <c r="H44" s="81"/>
      <c r="I44" s="81"/>
      <c r="J44" s="81"/>
      <c r="K44" s="81"/>
      <c r="L44" s="81"/>
      <c r="M44" s="81"/>
    </row>
    <row r="45" spans="10:11" ht="12.75">
      <c r="J45" s="81"/>
      <c r="K45" s="81"/>
    </row>
    <row r="46" spans="10:11" ht="12.75">
      <c r="J46" s="81"/>
      <c r="K46" s="81"/>
    </row>
    <row r="47" spans="10:11" ht="12.75">
      <c r="J47" s="81"/>
      <c r="K47" s="81"/>
    </row>
    <row r="48" spans="10:11" ht="12.75">
      <c r="J48" s="81"/>
      <c r="K48" s="81"/>
    </row>
    <row r="49" spans="10:11" ht="12.75">
      <c r="J49" s="81"/>
      <c r="K49" s="81"/>
    </row>
    <row r="50" spans="2:9" ht="12.75">
      <c r="B50" s="81"/>
      <c r="C50" s="81"/>
      <c r="D50" s="81"/>
      <c r="E50" s="81"/>
      <c r="H50" s="81"/>
      <c r="I50" s="81"/>
    </row>
    <row r="51" ht="12.75">
      <c r="I51" s="81"/>
    </row>
    <row r="52" spans="8:9" ht="12.75">
      <c r="H52" s="81"/>
      <c r="I52" s="81"/>
    </row>
    <row r="53" spans="8:13" ht="12.75">
      <c r="H53" s="81"/>
      <c r="I53" s="81"/>
      <c r="J53" s="81"/>
      <c r="K53" s="81"/>
      <c r="L53" s="81"/>
      <c r="M53" s="81"/>
    </row>
    <row r="54" spans="8:14" ht="12.75">
      <c r="H54" s="81"/>
      <c r="I54" s="81"/>
      <c r="M54" s="29"/>
      <c r="N54" s="29"/>
    </row>
    <row r="62" spans="10:11" ht="12.75">
      <c r="J62" s="81"/>
      <c r="K62" s="81"/>
    </row>
    <row r="77" ht="12.75">
      <c r="N77" s="278"/>
    </row>
    <row r="78" ht="12.75">
      <c r="N78" s="278"/>
    </row>
  </sheetData>
  <mergeCells count="4">
    <mergeCell ref="B33:O35"/>
    <mergeCell ref="C4:D4"/>
    <mergeCell ref="D5:P5"/>
    <mergeCell ref="B2:P3"/>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33.xml><?xml version="1.0" encoding="utf-8"?>
<worksheet xmlns="http://schemas.openxmlformats.org/spreadsheetml/2006/main" xmlns:r="http://schemas.openxmlformats.org/officeDocument/2006/relationships">
  <dimension ref="A1:R78"/>
  <sheetViews>
    <sheetView showGridLines="0" showRowColHeaders="0" workbookViewId="0" topLeftCell="A1">
      <selection activeCell="B11" sqref="B11:C11"/>
    </sheetView>
  </sheetViews>
  <sheetFormatPr defaultColWidth="11.421875" defaultRowHeight="12.75"/>
  <cols>
    <col min="1" max="1" width="5.7109375" style="55" customWidth="1"/>
    <col min="2" max="2" width="21.28125" style="55" customWidth="1"/>
    <col min="3" max="3" width="14.421875" style="55" customWidth="1"/>
    <col min="4" max="18" width="8.7109375" style="55" customWidth="1"/>
    <col min="19" max="16384" width="11.421875" style="55" customWidth="1"/>
  </cols>
  <sheetData>
    <row r="1" spans="1:18" s="127" customFormat="1" ht="9.75" customHeight="1">
      <c r="A1" s="126"/>
      <c r="B1" s="126"/>
      <c r="C1" s="126"/>
      <c r="D1" s="126"/>
      <c r="E1" s="126"/>
      <c r="F1" s="126"/>
      <c r="G1" s="126"/>
      <c r="H1" s="126"/>
      <c r="I1" s="126"/>
      <c r="J1" s="126"/>
      <c r="K1" s="126"/>
      <c r="L1" s="126"/>
      <c r="M1" s="126"/>
      <c r="N1" s="126"/>
      <c r="O1" s="126"/>
      <c r="R1" s="294"/>
    </row>
    <row r="2" spans="1:18" s="127" customFormat="1" ht="12.75" customHeight="1">
      <c r="A2" s="126"/>
      <c r="B2" s="332" t="s">
        <v>202</v>
      </c>
      <c r="C2" s="332"/>
      <c r="D2" s="332"/>
      <c r="E2" s="332"/>
      <c r="F2" s="332"/>
      <c r="G2" s="332"/>
      <c r="H2" s="332"/>
      <c r="I2" s="332"/>
      <c r="J2" s="332"/>
      <c r="K2" s="332"/>
      <c r="L2" s="332"/>
      <c r="M2" s="332"/>
      <c r="N2" s="332"/>
      <c r="O2" s="332"/>
      <c r="P2" s="332"/>
      <c r="R2" s="131"/>
    </row>
    <row r="3" spans="1:18" s="127" customFormat="1" ht="12" customHeight="1">
      <c r="A3" s="126"/>
      <c r="B3" s="332"/>
      <c r="C3" s="332"/>
      <c r="D3" s="332"/>
      <c r="E3" s="332"/>
      <c r="F3" s="332"/>
      <c r="G3" s="332"/>
      <c r="H3" s="332"/>
      <c r="I3" s="332"/>
      <c r="J3" s="332"/>
      <c r="K3" s="332"/>
      <c r="L3" s="332"/>
      <c r="M3" s="332"/>
      <c r="N3" s="332"/>
      <c r="O3" s="332"/>
      <c r="P3" s="332"/>
      <c r="R3" s="133"/>
    </row>
    <row r="4" spans="1:18" s="45" customFormat="1" ht="14.25" customHeight="1">
      <c r="A4" s="44"/>
      <c r="B4" s="116" t="s">
        <v>17</v>
      </c>
      <c r="C4" s="330" t="s">
        <v>68</v>
      </c>
      <c r="D4" s="330"/>
      <c r="E4" s="47"/>
      <c r="F4" s="47"/>
      <c r="G4" s="47"/>
      <c r="H4" s="47"/>
      <c r="I4" s="47"/>
      <c r="J4" s="47"/>
      <c r="K4" s="47"/>
      <c r="L4" s="47"/>
      <c r="M4" s="47"/>
      <c r="N4" s="47"/>
      <c r="O4" s="47"/>
      <c r="R4" s="132"/>
    </row>
    <row r="5" spans="1:18" ht="14.25" customHeight="1">
      <c r="A5" s="50"/>
      <c r="B5" s="50"/>
      <c r="C5" s="56"/>
      <c r="D5" s="333"/>
      <c r="E5" s="333"/>
      <c r="F5" s="333"/>
      <c r="G5" s="333"/>
      <c r="H5" s="333"/>
      <c r="I5" s="56"/>
      <c r="J5" s="333"/>
      <c r="K5" s="333"/>
      <c r="L5" s="333"/>
      <c r="M5" s="333"/>
      <c r="N5" s="333"/>
      <c r="O5" s="50"/>
      <c r="R5" s="133"/>
    </row>
    <row r="6" spans="1:18" s="45" customFormat="1"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c r="R6" s="133"/>
    </row>
    <row r="7" spans="1:18" s="45" customFormat="1" ht="12.75" customHeight="1">
      <c r="A7" s="44"/>
      <c r="B7" s="8" t="s">
        <v>9</v>
      </c>
      <c r="C7" s="51"/>
      <c r="D7" s="87">
        <v>2</v>
      </c>
      <c r="E7" s="87">
        <v>1</v>
      </c>
      <c r="F7" s="87">
        <v>11</v>
      </c>
      <c r="G7" s="87">
        <v>10</v>
      </c>
      <c r="H7" s="87">
        <v>5</v>
      </c>
      <c r="I7" s="87">
        <v>11</v>
      </c>
      <c r="J7" s="87">
        <v>9</v>
      </c>
      <c r="K7" s="87">
        <v>9</v>
      </c>
      <c r="L7" s="87">
        <v>9</v>
      </c>
      <c r="M7" s="87">
        <v>6</v>
      </c>
      <c r="N7" s="87">
        <v>5</v>
      </c>
      <c r="O7" s="87">
        <v>7</v>
      </c>
      <c r="P7" s="87">
        <v>11</v>
      </c>
      <c r="R7" s="133"/>
    </row>
    <row r="8" spans="1:16" s="45" customFormat="1" ht="12.75" customHeight="1">
      <c r="A8" s="44"/>
      <c r="B8" s="6" t="s">
        <v>37</v>
      </c>
      <c r="C8" s="44"/>
      <c r="D8" s="129">
        <v>1</v>
      </c>
      <c r="E8" s="129">
        <v>1</v>
      </c>
      <c r="F8" s="129">
        <v>1</v>
      </c>
      <c r="G8" s="129">
        <v>1.1</v>
      </c>
      <c r="H8" s="130">
        <v>1.2</v>
      </c>
      <c r="I8" s="129">
        <v>1.1818181818181819</v>
      </c>
      <c r="J8" s="131">
        <v>1.1111111111111112</v>
      </c>
      <c r="K8" s="131">
        <v>1.2222222222222223</v>
      </c>
      <c r="L8" s="131">
        <v>1.1111111111111112</v>
      </c>
      <c r="M8" s="131">
        <v>1.5</v>
      </c>
      <c r="N8" s="131">
        <v>1.6</v>
      </c>
      <c r="O8" s="131">
        <v>1.7142857142857142</v>
      </c>
      <c r="P8" s="131">
        <v>1.5454545454545454</v>
      </c>
    </row>
    <row r="9" spans="1:16" s="45" customFormat="1" ht="12.75">
      <c r="A9" s="44"/>
      <c r="B9" s="6" t="s">
        <v>2</v>
      </c>
      <c r="C9" s="44"/>
      <c r="D9" s="132">
        <v>0</v>
      </c>
      <c r="E9" s="132">
        <v>0</v>
      </c>
      <c r="F9" s="132">
        <v>45.45454545454545</v>
      </c>
      <c r="G9" s="132">
        <v>70</v>
      </c>
      <c r="H9" s="132">
        <v>20</v>
      </c>
      <c r="I9" s="132">
        <v>63.63636363636363</v>
      </c>
      <c r="J9" s="133">
        <v>33.333333333333336</v>
      </c>
      <c r="K9" s="133">
        <v>44.44444444444444</v>
      </c>
      <c r="L9" s="133">
        <v>22.22222222222222</v>
      </c>
      <c r="M9" s="133">
        <v>66.66666666666667</v>
      </c>
      <c r="N9" s="133">
        <v>60</v>
      </c>
      <c r="O9" s="132">
        <v>57.1</v>
      </c>
      <c r="P9" s="132">
        <v>36.4</v>
      </c>
    </row>
    <row r="10" spans="1:16" s="45" customFormat="1" ht="12.75" customHeight="1">
      <c r="A10" s="44"/>
      <c r="B10" s="6" t="s">
        <v>5</v>
      </c>
      <c r="C10" s="44"/>
      <c r="D10" s="132">
        <v>0</v>
      </c>
      <c r="E10" s="132">
        <v>0</v>
      </c>
      <c r="F10" s="132">
        <v>18.181818181818183</v>
      </c>
      <c r="G10" s="132">
        <v>30</v>
      </c>
      <c r="H10" s="132">
        <v>80</v>
      </c>
      <c r="I10" s="132">
        <v>45.45454545454545</v>
      </c>
      <c r="J10" s="132">
        <v>44.44444444444444</v>
      </c>
      <c r="K10" s="132">
        <v>33.333333333333336</v>
      </c>
      <c r="L10" s="132">
        <v>33.333333333333336</v>
      </c>
      <c r="M10" s="132">
        <v>33.333333333333336</v>
      </c>
      <c r="N10" s="132">
        <v>40</v>
      </c>
      <c r="O10" s="132">
        <v>57.1</v>
      </c>
      <c r="P10" s="132">
        <v>36.4</v>
      </c>
    </row>
    <row r="11" spans="1:16" s="45" customFormat="1" ht="12.75" customHeight="1">
      <c r="A11" s="44"/>
      <c r="B11" s="7" t="s">
        <v>8</v>
      </c>
      <c r="C11" s="54"/>
      <c r="D11" s="134">
        <v>84</v>
      </c>
      <c r="E11" s="134">
        <v>93</v>
      </c>
      <c r="F11" s="134">
        <v>84.63636363636365</v>
      </c>
      <c r="G11" s="134">
        <v>80.5</v>
      </c>
      <c r="H11" s="134">
        <v>76</v>
      </c>
      <c r="I11" s="134">
        <v>80.81818181818181</v>
      </c>
      <c r="J11" s="135">
        <v>81.77777777777777</v>
      </c>
      <c r="K11" s="135">
        <v>79.33333333333333</v>
      </c>
      <c r="L11" s="135">
        <v>82.44444444444444</v>
      </c>
      <c r="M11" s="135">
        <v>80.5</v>
      </c>
      <c r="N11" s="135">
        <v>77.4</v>
      </c>
      <c r="O11" s="135">
        <v>76</v>
      </c>
      <c r="P11" s="135">
        <v>82</v>
      </c>
    </row>
    <row r="12" spans="1:16" s="45" customFormat="1" ht="12.75" customHeight="1">
      <c r="A12" s="44"/>
      <c r="B12" s="6" t="s">
        <v>1</v>
      </c>
      <c r="C12" s="44"/>
      <c r="D12" s="132">
        <v>33.5</v>
      </c>
      <c r="E12" s="132">
        <v>0</v>
      </c>
      <c r="F12" s="132">
        <v>10.18181818181818</v>
      </c>
      <c r="G12" s="132">
        <v>14.3</v>
      </c>
      <c r="H12" s="132">
        <v>12.8</v>
      </c>
      <c r="I12" s="132">
        <v>12.090909090909092</v>
      </c>
      <c r="J12" s="133">
        <v>10.11111111111111</v>
      </c>
      <c r="K12" s="133">
        <v>12.11111111111111</v>
      </c>
      <c r="L12" s="133">
        <v>9.88888888888889</v>
      </c>
      <c r="M12" s="133">
        <v>17.833333333333336</v>
      </c>
      <c r="N12" s="133">
        <v>39.4</v>
      </c>
      <c r="O12" s="133">
        <v>28.29</v>
      </c>
      <c r="P12" s="133">
        <v>29.54</v>
      </c>
    </row>
    <row r="13" spans="1:16" s="45" customFormat="1" ht="12.75" customHeight="1">
      <c r="A13" s="44"/>
      <c r="B13" s="6" t="s">
        <v>3</v>
      </c>
      <c r="C13" s="44"/>
      <c r="D13" s="134">
        <v>0</v>
      </c>
      <c r="E13" s="134">
        <v>100</v>
      </c>
      <c r="F13" s="134">
        <v>81.81818181818181</v>
      </c>
      <c r="G13" s="134">
        <v>50</v>
      </c>
      <c r="H13" s="134">
        <v>20</v>
      </c>
      <c r="I13" s="134">
        <v>36.36363636363637</v>
      </c>
      <c r="J13" s="135">
        <v>33.333333333333336</v>
      </c>
      <c r="K13" s="135">
        <v>33.333333333333336</v>
      </c>
      <c r="L13" s="135">
        <v>44.44444444444444</v>
      </c>
      <c r="M13" s="135">
        <v>50</v>
      </c>
      <c r="N13" s="135">
        <v>20</v>
      </c>
      <c r="O13" s="135">
        <v>28.571428571428573</v>
      </c>
      <c r="P13" s="135">
        <v>54.5</v>
      </c>
    </row>
    <row r="14" spans="1:16" s="45" customFormat="1" ht="12.75" customHeight="1">
      <c r="A14" s="11"/>
      <c r="B14" s="8" t="s">
        <v>39</v>
      </c>
      <c r="C14" s="36"/>
      <c r="D14" s="93">
        <v>0</v>
      </c>
      <c r="E14" s="93">
        <v>0</v>
      </c>
      <c r="F14" s="93">
        <v>0</v>
      </c>
      <c r="G14" s="93">
        <v>10</v>
      </c>
      <c r="H14" s="93">
        <v>20</v>
      </c>
      <c r="I14" s="93">
        <v>0</v>
      </c>
      <c r="J14" s="93">
        <v>11.11111111111111</v>
      </c>
      <c r="K14" s="93">
        <v>0</v>
      </c>
      <c r="L14" s="93">
        <v>0</v>
      </c>
      <c r="M14" s="93">
        <v>16.666666666666668</v>
      </c>
      <c r="N14" s="93">
        <v>40</v>
      </c>
      <c r="O14" s="93">
        <v>12.6</v>
      </c>
      <c r="P14" s="93">
        <v>10.3</v>
      </c>
    </row>
    <row r="15" spans="1:16" s="45" customFormat="1" ht="12.75" customHeight="1">
      <c r="A15" s="11"/>
      <c r="B15" s="6" t="s">
        <v>40</v>
      </c>
      <c r="C15" s="11"/>
      <c r="D15" s="84">
        <v>0</v>
      </c>
      <c r="E15" s="84">
        <v>0</v>
      </c>
      <c r="F15" s="84">
        <v>0</v>
      </c>
      <c r="G15" s="84">
        <v>20</v>
      </c>
      <c r="H15" s="84">
        <v>20</v>
      </c>
      <c r="I15" s="84">
        <v>36.36363636363637</v>
      </c>
      <c r="J15" s="85">
        <v>22.22222222222222</v>
      </c>
      <c r="K15" s="85">
        <v>33.333333333333336</v>
      </c>
      <c r="L15" s="85">
        <v>22.22222222222222</v>
      </c>
      <c r="M15" s="85">
        <v>16.666666666666668</v>
      </c>
      <c r="N15" s="85">
        <v>80</v>
      </c>
      <c r="O15" s="85">
        <v>57.142857142857146</v>
      </c>
      <c r="P15" s="85">
        <v>45.5</v>
      </c>
    </row>
    <row r="16" spans="1:16" s="45" customFormat="1" ht="12.75" customHeight="1">
      <c r="A16" s="11"/>
      <c r="B16" s="6" t="s">
        <v>7</v>
      </c>
      <c r="C16" s="11"/>
      <c r="D16" s="84">
        <v>0</v>
      </c>
      <c r="E16" s="84">
        <v>0</v>
      </c>
      <c r="F16" s="84">
        <v>0</v>
      </c>
      <c r="G16" s="84">
        <v>0</v>
      </c>
      <c r="H16" s="84">
        <v>0</v>
      </c>
      <c r="I16" s="84">
        <v>0</v>
      </c>
      <c r="J16" s="84">
        <v>0</v>
      </c>
      <c r="K16" s="84">
        <v>0</v>
      </c>
      <c r="L16" s="84">
        <v>0</v>
      </c>
      <c r="M16" s="84">
        <v>0</v>
      </c>
      <c r="N16" s="84">
        <v>0</v>
      </c>
      <c r="O16" s="84">
        <v>0</v>
      </c>
      <c r="P16" s="84">
        <v>0</v>
      </c>
    </row>
    <row r="17" spans="1:16" s="45" customFormat="1" ht="12.75" customHeight="1">
      <c r="A17" s="11"/>
      <c r="B17" s="6" t="s">
        <v>41</v>
      </c>
      <c r="C17" s="11"/>
      <c r="D17" s="29">
        <v>0</v>
      </c>
      <c r="E17" s="29">
        <v>0</v>
      </c>
      <c r="F17" s="29">
        <v>0</v>
      </c>
      <c r="G17" s="29">
        <v>10</v>
      </c>
      <c r="H17" s="29">
        <v>0</v>
      </c>
      <c r="I17" s="29">
        <v>0</v>
      </c>
      <c r="J17" s="30">
        <v>0</v>
      </c>
      <c r="K17" s="30">
        <v>0</v>
      </c>
      <c r="L17" s="30">
        <v>0</v>
      </c>
      <c r="M17" s="30">
        <v>0</v>
      </c>
      <c r="N17" s="30">
        <v>0</v>
      </c>
      <c r="O17" s="30">
        <v>14.285714285714286</v>
      </c>
      <c r="P17" s="30">
        <v>0</v>
      </c>
    </row>
    <row r="18" spans="1:16" s="45" customFormat="1" ht="12.75" customHeight="1">
      <c r="A18" s="11"/>
      <c r="B18" s="7" t="s">
        <v>42</v>
      </c>
      <c r="C18" s="33"/>
      <c r="D18" s="34">
        <v>0</v>
      </c>
      <c r="E18" s="34">
        <v>0</v>
      </c>
      <c r="F18" s="34">
        <v>0</v>
      </c>
      <c r="G18" s="34">
        <v>10</v>
      </c>
      <c r="H18" s="34">
        <v>20</v>
      </c>
      <c r="I18" s="34">
        <v>0</v>
      </c>
      <c r="J18" s="35">
        <v>0</v>
      </c>
      <c r="K18" s="35">
        <v>0</v>
      </c>
      <c r="L18" s="35">
        <v>0</v>
      </c>
      <c r="M18" s="35">
        <v>0</v>
      </c>
      <c r="N18" s="35">
        <v>40</v>
      </c>
      <c r="O18" s="35">
        <v>42.857142857142854</v>
      </c>
      <c r="P18" s="35">
        <v>27.3</v>
      </c>
    </row>
    <row r="19" spans="1:16" s="45" customFormat="1" ht="12.75" customHeight="1">
      <c r="A19" s="11"/>
      <c r="B19" s="8" t="s">
        <v>4</v>
      </c>
      <c r="C19" s="11"/>
      <c r="D19" s="29">
        <v>0</v>
      </c>
      <c r="E19" s="29">
        <v>0</v>
      </c>
      <c r="F19" s="29">
        <v>0</v>
      </c>
      <c r="G19" s="29">
        <v>0</v>
      </c>
      <c r="H19" s="29">
        <v>0</v>
      </c>
      <c r="I19" s="29">
        <v>9.090909090909092</v>
      </c>
      <c r="J19" s="30">
        <v>11.11111111111111</v>
      </c>
      <c r="K19" s="30">
        <v>0</v>
      </c>
      <c r="L19" s="30">
        <v>0</v>
      </c>
      <c r="M19" s="29">
        <v>0</v>
      </c>
      <c r="N19" s="29">
        <v>0</v>
      </c>
      <c r="O19" s="29">
        <v>0</v>
      </c>
      <c r="P19" s="29">
        <v>9.1</v>
      </c>
    </row>
    <row r="20" spans="1:16" s="45" customFormat="1" ht="12.75" customHeight="1">
      <c r="A20" s="11"/>
      <c r="B20" s="14" t="s">
        <v>43</v>
      </c>
      <c r="C20" s="11"/>
      <c r="D20" s="29">
        <v>0</v>
      </c>
      <c r="E20" s="29">
        <v>0</v>
      </c>
      <c r="F20" s="29">
        <v>0</v>
      </c>
      <c r="G20" s="29">
        <v>10</v>
      </c>
      <c r="H20" s="29">
        <v>20</v>
      </c>
      <c r="I20" s="29">
        <v>0</v>
      </c>
      <c r="J20" s="30">
        <v>11.11111111111111</v>
      </c>
      <c r="K20" s="30">
        <v>0</v>
      </c>
      <c r="L20" s="30">
        <v>0</v>
      </c>
      <c r="M20" s="29">
        <v>16.666666666666668</v>
      </c>
      <c r="N20" s="29">
        <v>20</v>
      </c>
      <c r="O20" s="29">
        <v>14.285714285714286</v>
      </c>
      <c r="P20" s="29">
        <v>18.2</v>
      </c>
    </row>
    <row r="21" spans="1:16" s="45" customFormat="1" ht="12.75" customHeight="1">
      <c r="A21" s="11"/>
      <c r="B21" s="15" t="s">
        <v>65</v>
      </c>
      <c r="C21" s="33"/>
      <c r="D21" s="34">
        <v>0</v>
      </c>
      <c r="E21" s="34">
        <v>0</v>
      </c>
      <c r="F21" s="34">
        <v>0</v>
      </c>
      <c r="G21" s="34">
        <v>10</v>
      </c>
      <c r="H21" s="34">
        <v>20</v>
      </c>
      <c r="I21" s="34">
        <v>9.090909090909092</v>
      </c>
      <c r="J21" s="35">
        <v>11.11111111111111</v>
      </c>
      <c r="K21" s="35">
        <v>0</v>
      </c>
      <c r="L21" s="35">
        <v>0</v>
      </c>
      <c r="M21" s="34">
        <v>16.666666666666668</v>
      </c>
      <c r="N21" s="34">
        <v>20</v>
      </c>
      <c r="O21" s="34">
        <v>14.285714285714286</v>
      </c>
      <c r="P21" s="34">
        <v>18.2</v>
      </c>
    </row>
    <row r="22" spans="1:16" s="45" customFormat="1" ht="12.75" customHeight="1">
      <c r="A22" s="11"/>
      <c r="B22" s="16" t="s">
        <v>44</v>
      </c>
      <c r="C22" s="11"/>
      <c r="D22" s="29">
        <v>0</v>
      </c>
      <c r="E22" s="29">
        <v>0</v>
      </c>
      <c r="F22" s="29">
        <v>0</v>
      </c>
      <c r="G22" s="29">
        <v>10</v>
      </c>
      <c r="H22" s="29">
        <v>20</v>
      </c>
      <c r="I22" s="29">
        <v>0</v>
      </c>
      <c r="J22" s="30">
        <v>11.11111111111111</v>
      </c>
      <c r="K22" s="30">
        <v>0</v>
      </c>
      <c r="L22" s="30">
        <v>0</v>
      </c>
      <c r="M22" s="29">
        <v>16.666666666666668</v>
      </c>
      <c r="N22" s="29">
        <v>20</v>
      </c>
      <c r="O22" s="29">
        <v>14.285714285714286</v>
      </c>
      <c r="P22" s="29">
        <v>18.2</v>
      </c>
    </row>
    <row r="23" spans="1:16" s="45" customFormat="1" ht="12.75" customHeight="1">
      <c r="A23" s="11"/>
      <c r="B23" s="6" t="s">
        <v>158</v>
      </c>
      <c r="C23" s="11"/>
      <c r="D23" s="29">
        <v>0</v>
      </c>
      <c r="E23" s="29">
        <v>0</v>
      </c>
      <c r="F23" s="29">
        <v>0</v>
      </c>
      <c r="G23" s="29">
        <v>100</v>
      </c>
      <c r="H23" s="29">
        <v>100</v>
      </c>
      <c r="I23" s="29">
        <v>0</v>
      </c>
      <c r="J23" s="30">
        <v>0</v>
      </c>
      <c r="K23" s="30">
        <v>0</v>
      </c>
      <c r="L23" s="30">
        <v>0</v>
      </c>
      <c r="M23" s="29">
        <v>0</v>
      </c>
      <c r="N23" s="29">
        <v>100</v>
      </c>
      <c r="O23" s="29">
        <v>100</v>
      </c>
      <c r="P23" s="29">
        <v>50</v>
      </c>
    </row>
    <row r="24" spans="1:16" s="45" customFormat="1" ht="12.75" customHeight="1">
      <c r="A24" s="11"/>
      <c r="B24" s="7" t="s">
        <v>159</v>
      </c>
      <c r="C24" s="33"/>
      <c r="D24" s="34">
        <v>0</v>
      </c>
      <c r="E24" s="34">
        <v>0</v>
      </c>
      <c r="F24" s="34">
        <v>0</v>
      </c>
      <c r="G24" s="34">
        <v>0</v>
      </c>
      <c r="H24" s="34">
        <v>0</v>
      </c>
      <c r="I24" s="34">
        <v>0</v>
      </c>
      <c r="J24" s="35">
        <v>100</v>
      </c>
      <c r="K24" s="35">
        <v>0</v>
      </c>
      <c r="L24" s="35">
        <v>0</v>
      </c>
      <c r="M24" s="34">
        <v>100</v>
      </c>
      <c r="N24" s="34">
        <v>100</v>
      </c>
      <c r="O24" s="34">
        <v>0</v>
      </c>
      <c r="P24" s="34">
        <v>100</v>
      </c>
    </row>
    <row r="25" spans="1:16" s="45" customFormat="1" ht="12.75" customHeight="1">
      <c r="A25" s="11"/>
      <c r="B25" s="6" t="s">
        <v>47</v>
      </c>
      <c r="C25" s="11"/>
      <c r="D25" s="29">
        <v>0</v>
      </c>
      <c r="E25" s="29">
        <v>0</v>
      </c>
      <c r="F25" s="29">
        <v>0</v>
      </c>
      <c r="G25" s="29">
        <v>0</v>
      </c>
      <c r="H25" s="29">
        <v>0</v>
      </c>
      <c r="I25" s="29">
        <v>0</v>
      </c>
      <c r="J25" s="30">
        <v>0</v>
      </c>
      <c r="K25" s="30">
        <v>0</v>
      </c>
      <c r="L25" s="30">
        <v>0</v>
      </c>
      <c r="M25" s="29">
        <v>0</v>
      </c>
      <c r="N25" s="29">
        <v>0</v>
      </c>
      <c r="O25" s="66">
        <v>14.285714285714286</v>
      </c>
      <c r="P25" s="66">
        <v>9.1</v>
      </c>
    </row>
    <row r="26" spans="1:16" s="45" customFormat="1" ht="12.75" customHeight="1">
      <c r="A26" s="11"/>
      <c r="B26" s="64" t="s">
        <v>45</v>
      </c>
      <c r="C26" s="65"/>
      <c r="D26" s="66">
        <v>0</v>
      </c>
      <c r="E26" s="66">
        <v>0</v>
      </c>
      <c r="F26" s="66">
        <v>0</v>
      </c>
      <c r="G26" s="66">
        <v>10</v>
      </c>
      <c r="H26" s="66">
        <v>20</v>
      </c>
      <c r="I26" s="73">
        <v>9.090909090909092</v>
      </c>
      <c r="J26" s="73">
        <v>11.11111111111111</v>
      </c>
      <c r="K26" s="73">
        <v>0</v>
      </c>
      <c r="L26" s="73">
        <v>0</v>
      </c>
      <c r="M26" s="66">
        <v>16.666666666666668</v>
      </c>
      <c r="N26" s="66">
        <v>20</v>
      </c>
      <c r="O26" s="34">
        <v>28.6</v>
      </c>
      <c r="P26" s="34">
        <v>27.3</v>
      </c>
    </row>
    <row r="27" spans="1:16" s="45" customFormat="1" ht="12.75" customHeight="1">
      <c r="A27" s="11"/>
      <c r="B27" s="15" t="s">
        <v>48</v>
      </c>
      <c r="C27" s="11"/>
      <c r="D27" s="29">
        <v>0</v>
      </c>
      <c r="E27" s="29">
        <v>0</v>
      </c>
      <c r="F27" s="29">
        <v>0</v>
      </c>
      <c r="G27" s="29">
        <v>0</v>
      </c>
      <c r="H27" s="29">
        <v>0</v>
      </c>
      <c r="I27" s="29">
        <v>0</v>
      </c>
      <c r="J27" s="38">
        <v>11.11111111111111</v>
      </c>
      <c r="K27" s="30">
        <v>0</v>
      </c>
      <c r="L27" s="30">
        <v>0</v>
      </c>
      <c r="M27" s="29">
        <v>0</v>
      </c>
      <c r="N27" s="29">
        <v>0</v>
      </c>
      <c r="O27" s="29">
        <v>0</v>
      </c>
      <c r="P27" s="29">
        <v>0</v>
      </c>
    </row>
    <row r="28" spans="1:16" s="45" customFormat="1" ht="12.75" customHeight="1">
      <c r="A28" s="11"/>
      <c r="B28" s="17" t="s">
        <v>46</v>
      </c>
      <c r="C28" s="33"/>
      <c r="D28" s="34">
        <v>0</v>
      </c>
      <c r="E28" s="34">
        <v>0</v>
      </c>
      <c r="F28" s="34">
        <v>18.181818181818183</v>
      </c>
      <c r="G28" s="34">
        <v>0</v>
      </c>
      <c r="H28" s="34">
        <v>0</v>
      </c>
      <c r="I28" s="34">
        <v>0</v>
      </c>
      <c r="J28" s="35">
        <v>0</v>
      </c>
      <c r="K28" s="35">
        <v>0</v>
      </c>
      <c r="L28" s="35">
        <v>0</v>
      </c>
      <c r="M28" s="34">
        <v>16.666666666666668</v>
      </c>
      <c r="N28" s="34">
        <v>20</v>
      </c>
      <c r="O28" s="34">
        <v>14.285714285714286</v>
      </c>
      <c r="P28" s="34">
        <v>9.1</v>
      </c>
    </row>
    <row r="29" spans="1:16" s="45" customFormat="1" ht="12.75" customHeight="1">
      <c r="A29" s="11"/>
      <c r="B29" s="6" t="s">
        <v>152</v>
      </c>
      <c r="C29" s="11"/>
      <c r="D29" s="29">
        <v>0</v>
      </c>
      <c r="E29" s="29">
        <v>50</v>
      </c>
      <c r="F29" s="29">
        <v>20</v>
      </c>
      <c r="G29" s="29"/>
      <c r="H29" s="29">
        <v>0</v>
      </c>
      <c r="I29" s="29">
        <v>0</v>
      </c>
      <c r="J29" s="30">
        <v>0</v>
      </c>
      <c r="K29" s="30">
        <v>33.3</v>
      </c>
      <c r="L29" s="30">
        <v>0</v>
      </c>
      <c r="M29" s="30">
        <v>0</v>
      </c>
      <c r="N29" s="30">
        <v>0</v>
      </c>
      <c r="O29" s="30">
        <v>0</v>
      </c>
      <c r="P29" s="30">
        <v>0</v>
      </c>
    </row>
    <row r="30" spans="1:16" s="45" customFormat="1" ht="13.5">
      <c r="A30" s="11"/>
      <c r="B30" s="7" t="s">
        <v>153</v>
      </c>
      <c r="C30" s="33"/>
      <c r="D30" s="34">
        <v>0</v>
      </c>
      <c r="E30" s="34">
        <v>0</v>
      </c>
      <c r="F30" s="34">
        <v>0</v>
      </c>
      <c r="G30" s="34">
        <v>0</v>
      </c>
      <c r="H30" s="34">
        <v>0</v>
      </c>
      <c r="I30" s="34">
        <v>0</v>
      </c>
      <c r="J30" s="34">
        <v>0</v>
      </c>
      <c r="K30" s="34">
        <v>0</v>
      </c>
      <c r="L30" s="34">
        <v>0</v>
      </c>
      <c r="M30" s="34">
        <v>0</v>
      </c>
      <c r="N30" s="34">
        <v>0</v>
      </c>
      <c r="O30" s="34">
        <v>0</v>
      </c>
      <c r="P30" s="34">
        <v>0</v>
      </c>
    </row>
    <row r="31" spans="1:16" s="45" customFormat="1" ht="13.5">
      <c r="A31" s="11"/>
      <c r="B31" s="201" t="s">
        <v>150</v>
      </c>
      <c r="C31" s="279"/>
      <c r="D31" s="66">
        <v>0</v>
      </c>
      <c r="E31" s="66">
        <v>0</v>
      </c>
      <c r="F31" s="66">
        <v>0</v>
      </c>
      <c r="G31" s="137">
        <v>10</v>
      </c>
      <c r="H31" s="137">
        <v>20</v>
      </c>
      <c r="I31" s="137">
        <v>9.090909090909092</v>
      </c>
      <c r="J31" s="138">
        <v>11.11111111111111</v>
      </c>
      <c r="K31" s="138">
        <v>11.11111111111111</v>
      </c>
      <c r="L31" s="138">
        <v>11.11111111111111</v>
      </c>
      <c r="M31" s="137">
        <v>33.333333333333336</v>
      </c>
      <c r="N31" s="137">
        <v>60</v>
      </c>
      <c r="O31" s="137">
        <v>28.571428571428573</v>
      </c>
      <c r="P31" s="137">
        <v>36.4</v>
      </c>
    </row>
    <row r="32" spans="1:16" s="45" customFormat="1" ht="12.75" customHeight="1">
      <c r="A32" s="44"/>
      <c r="B32" s="321" t="s">
        <v>151</v>
      </c>
      <c r="C32" s="321"/>
      <c r="D32" s="321"/>
      <c r="E32" s="321"/>
      <c r="F32" s="321"/>
      <c r="G32" s="321"/>
      <c r="H32" s="321"/>
      <c r="I32" s="321"/>
      <c r="J32" s="321"/>
      <c r="K32" s="321"/>
      <c r="L32" s="321"/>
      <c r="M32" s="321"/>
      <c r="N32" s="321"/>
      <c r="O32" s="321"/>
      <c r="P32" s="321"/>
    </row>
    <row r="33" spans="1:16" s="45" customFormat="1" ht="12.75">
      <c r="A33" s="44"/>
      <c r="B33" s="322"/>
      <c r="C33" s="322"/>
      <c r="D33" s="322"/>
      <c r="E33" s="322"/>
      <c r="F33" s="322"/>
      <c r="G33" s="322"/>
      <c r="H33" s="322"/>
      <c r="I33" s="322"/>
      <c r="J33" s="322"/>
      <c r="K33" s="322"/>
      <c r="L33" s="322"/>
      <c r="M33" s="322"/>
      <c r="N33" s="322"/>
      <c r="O33" s="322"/>
      <c r="P33" s="322"/>
    </row>
    <row r="34" spans="1:16" s="45" customFormat="1" ht="12.75">
      <c r="A34" s="44"/>
      <c r="B34" s="322"/>
      <c r="C34" s="322"/>
      <c r="D34" s="322"/>
      <c r="E34" s="322"/>
      <c r="F34" s="322"/>
      <c r="G34" s="322"/>
      <c r="H34" s="322"/>
      <c r="I34" s="322"/>
      <c r="J34" s="322"/>
      <c r="K34" s="322"/>
      <c r="L34" s="322"/>
      <c r="M34" s="322"/>
      <c r="N34" s="322"/>
      <c r="O34" s="322"/>
      <c r="P34" s="322"/>
    </row>
    <row r="37" spans="2:15" ht="12.75">
      <c r="B37" s="212"/>
      <c r="C37" s="212"/>
      <c r="D37" s="212"/>
      <c r="E37" s="212"/>
      <c r="F37" s="212"/>
      <c r="G37" s="212"/>
      <c r="H37" s="212"/>
      <c r="I37" s="212"/>
      <c r="J37" s="212"/>
      <c r="K37" s="212"/>
      <c r="L37" s="212"/>
      <c r="M37" s="212"/>
      <c r="N37" s="212"/>
      <c r="O37" s="212"/>
    </row>
    <row r="38" spans="2:15" ht="12.75">
      <c r="B38" s="212"/>
      <c r="C38" s="212"/>
      <c r="D38" s="212"/>
      <c r="E38" s="212"/>
      <c r="F38" s="212"/>
      <c r="G38" s="212"/>
      <c r="H38" s="212"/>
      <c r="I38" s="212"/>
      <c r="J38" s="212"/>
      <c r="K38" s="212"/>
      <c r="L38" s="212"/>
      <c r="M38" s="212"/>
      <c r="N38" s="212"/>
      <c r="O38" s="212"/>
    </row>
    <row r="39" spans="2:15" ht="12.75">
      <c r="B39" s="212"/>
      <c r="C39" s="212"/>
      <c r="D39" s="212"/>
      <c r="E39" s="212"/>
      <c r="F39" s="212"/>
      <c r="G39" s="212"/>
      <c r="H39" s="212"/>
      <c r="I39" s="212"/>
      <c r="J39" s="212"/>
      <c r="K39" s="212"/>
      <c r="L39" s="212"/>
      <c r="M39" s="212"/>
      <c r="N39" s="212"/>
      <c r="O39" s="212"/>
    </row>
    <row r="40" s="45" customFormat="1" ht="12.75"/>
    <row r="41" s="45" customFormat="1" ht="12.75"/>
    <row r="42" s="45" customFormat="1" ht="12.75"/>
    <row r="43" s="45" customFormat="1" ht="12.75"/>
    <row r="44" spans="3:13" s="45" customFormat="1" ht="12.75">
      <c r="C44" s="81"/>
      <c r="D44" s="81"/>
      <c r="E44" s="81"/>
      <c r="F44" s="81"/>
      <c r="G44" s="81"/>
      <c r="H44" s="81"/>
      <c r="I44" s="81"/>
      <c r="J44" s="81"/>
      <c r="K44" s="81"/>
      <c r="L44" s="81"/>
      <c r="M44" s="81"/>
    </row>
    <row r="45" spans="10:11" s="45" customFormat="1" ht="12.75">
      <c r="J45" s="81"/>
      <c r="K45" s="81"/>
    </row>
    <row r="46" spans="10:11" s="45" customFormat="1" ht="12.75">
      <c r="J46" s="81"/>
      <c r="K46" s="81"/>
    </row>
    <row r="47" spans="10:11" s="45" customFormat="1" ht="12.75">
      <c r="J47" s="81"/>
      <c r="K47" s="81"/>
    </row>
    <row r="48" spans="10:11" s="45" customFormat="1" ht="12.75">
      <c r="J48" s="81"/>
      <c r="K48" s="81"/>
    </row>
    <row r="49" spans="10:11" s="45" customFormat="1" ht="12.75">
      <c r="J49" s="81"/>
      <c r="K49" s="81"/>
    </row>
    <row r="50" spans="2:9" s="45" customFormat="1" ht="12.75">
      <c r="B50" s="81"/>
      <c r="C50" s="81"/>
      <c r="D50" s="81"/>
      <c r="E50" s="81"/>
      <c r="H50" s="81"/>
      <c r="I50" s="81"/>
    </row>
    <row r="51" s="45" customFormat="1" ht="12.75">
      <c r="I51" s="81"/>
    </row>
    <row r="52" spans="8:9" s="45" customFormat="1" ht="12.75">
      <c r="H52" s="81"/>
      <c r="I52" s="81"/>
    </row>
    <row r="53" spans="8:13" s="45" customFormat="1" ht="12.75">
      <c r="H53" s="81"/>
      <c r="I53" s="81"/>
      <c r="J53" s="81"/>
      <c r="K53" s="81"/>
      <c r="L53" s="81"/>
      <c r="M53" s="81"/>
    </row>
    <row r="54" spans="8:9" s="45" customFormat="1" ht="12.75">
      <c r="H54" s="81"/>
      <c r="I54" s="81"/>
    </row>
    <row r="55" s="45" customFormat="1" ht="12.75"/>
    <row r="56" s="45" customFormat="1" ht="12.75"/>
    <row r="57" s="45" customFormat="1" ht="12.75"/>
    <row r="58" s="45" customFormat="1" ht="12.75"/>
    <row r="59" s="45" customFormat="1" ht="12.75"/>
    <row r="60" s="45" customFormat="1" ht="12.75"/>
    <row r="61" s="45" customFormat="1" ht="12.75"/>
    <row r="62" spans="10:11" s="45" customFormat="1" ht="12.75">
      <c r="J62" s="81"/>
      <c r="K62" s="81"/>
    </row>
    <row r="63" s="45" customFormat="1" ht="12.75"/>
    <row r="64" s="45" customFormat="1" ht="12.75"/>
    <row r="65" s="45" customFormat="1" ht="12.75"/>
    <row r="66" s="45" customFormat="1" ht="12.75"/>
    <row r="67" s="45" customFormat="1" ht="12.75"/>
    <row r="68" s="45" customFormat="1" ht="12.75"/>
    <row r="69" s="45" customFormat="1" ht="12.75"/>
    <row r="70" s="45" customFormat="1" ht="12.75"/>
    <row r="71" s="45" customFormat="1" ht="12.75"/>
    <row r="72" s="45" customFormat="1" ht="12.75"/>
    <row r="73" s="45" customFormat="1" ht="12.75"/>
    <row r="74" s="45" customFormat="1" ht="12.75"/>
    <row r="75" s="45" customFormat="1" ht="12.75"/>
    <row r="76" s="45" customFormat="1" ht="12.75"/>
    <row r="77" s="45" customFormat="1" ht="12.75">
      <c r="N77" s="278"/>
    </row>
    <row r="78" s="45" customFormat="1" ht="12.75">
      <c r="N78" s="278"/>
    </row>
    <row r="79" s="45" customFormat="1" ht="12.75"/>
    <row r="80" s="45" customFormat="1" ht="12.75"/>
    <row r="81" s="45" customFormat="1" ht="12.75"/>
    <row r="82" s="45" customFormat="1" ht="12.75"/>
    <row r="83" s="45" customFormat="1" ht="12.75"/>
    <row r="84" s="45" customFormat="1" ht="12.75"/>
    <row r="85" s="45" customFormat="1" ht="12.75"/>
    <row r="86" s="45" customFormat="1" ht="12.75"/>
    <row r="87" s="45" customFormat="1" ht="12.75"/>
    <row r="88" s="45" customFormat="1" ht="12.75"/>
    <row r="89" s="45" customFormat="1" ht="12.75"/>
    <row r="90" s="45" customFormat="1" ht="12.75"/>
    <row r="91" s="45" customFormat="1" ht="12.75"/>
    <row r="92" s="45" customFormat="1" ht="12.75"/>
    <row r="93" s="45" customFormat="1" ht="12.75"/>
    <row r="94" s="45" customFormat="1" ht="12.75"/>
    <row r="95" s="45" customFormat="1" ht="12.75"/>
    <row r="96" s="45" customFormat="1" ht="12.75"/>
    <row r="97" s="45" customFormat="1" ht="12.75"/>
    <row r="98" s="45" customFormat="1" ht="12.75"/>
    <row r="99" s="45" customFormat="1" ht="12.75"/>
    <row r="100" s="45" customFormat="1" ht="12.75"/>
    <row r="101" s="45" customFormat="1" ht="12.75"/>
    <row r="102" s="45" customFormat="1" ht="12.75"/>
    <row r="103" s="45" customFormat="1" ht="12.75"/>
    <row r="104" s="45" customFormat="1" ht="12.75"/>
    <row r="105" s="45" customFormat="1" ht="12.75"/>
  </sheetData>
  <mergeCells count="5">
    <mergeCell ref="B2:P3"/>
    <mergeCell ref="B32:P34"/>
    <mergeCell ref="D5:H5"/>
    <mergeCell ref="J5:N5"/>
    <mergeCell ref="C4:D4"/>
  </mergeCells>
  <hyperlinks>
    <hyperlink ref="B4" location="ÍNDICE!A1" display="Índice"/>
    <hyperlink ref="C4" location="'ÍNDICE ISQ'!A1" display="Índice Ictus Isquémico"/>
    <hyperlink ref="C4:D4" location="'ÍNDICE SCACEST'!A1" display="Índice SCAEST"/>
  </hyperlinks>
  <printOptions/>
  <pageMargins left="0.75" right="0.75" top="1" bottom="1" header="0" footer="0"/>
  <pageSetup horizontalDpi="200" verticalDpi="200" orientation="landscape" paperSize="9" r:id="rId1"/>
</worksheet>
</file>

<file path=xl/worksheets/sheet4.xml><?xml version="1.0" encoding="utf-8"?>
<worksheet xmlns="http://schemas.openxmlformats.org/spreadsheetml/2006/main" xmlns:r="http://schemas.openxmlformats.org/officeDocument/2006/relationships">
  <dimension ref="A1:S64"/>
  <sheetViews>
    <sheetView showGridLines="0" showRowColHeaders="0" workbookViewId="0" topLeftCell="A1">
      <selection activeCell="B4" sqref="B4"/>
    </sheetView>
  </sheetViews>
  <sheetFormatPr defaultColWidth="11.421875" defaultRowHeight="12.75"/>
  <cols>
    <col min="1" max="1" width="8.7109375" style="45" customWidth="1"/>
    <col min="2" max="2" width="21.28125" style="45" customWidth="1"/>
    <col min="3" max="3" width="14.421875" style="45" customWidth="1"/>
    <col min="4" max="17" width="8.7109375" style="45" customWidth="1"/>
    <col min="18" max="18" width="12.7109375" style="161" customWidth="1"/>
    <col min="19" max="19" width="21.28125" style="161" customWidth="1"/>
    <col min="20" max="16384" width="11.421875" style="45" customWidth="1"/>
  </cols>
  <sheetData>
    <row r="1" spans="1:17" ht="12.75">
      <c r="A1" s="44"/>
      <c r="B1" s="44"/>
      <c r="C1" s="44"/>
      <c r="D1" s="44"/>
      <c r="E1" s="44"/>
      <c r="F1" s="44"/>
      <c r="G1" s="44"/>
      <c r="H1" s="44"/>
      <c r="I1" s="44"/>
      <c r="J1" s="44"/>
      <c r="K1" s="44"/>
      <c r="L1" s="44"/>
      <c r="M1" s="44"/>
      <c r="N1" s="44"/>
      <c r="O1" s="283"/>
      <c r="P1" s="113"/>
      <c r="Q1" s="44"/>
    </row>
    <row r="2" spans="1:16" ht="12.75" customHeight="1">
      <c r="A2" s="44"/>
      <c r="B2" s="320" t="s">
        <v>200</v>
      </c>
      <c r="C2" s="320"/>
      <c r="D2" s="320"/>
      <c r="E2" s="320"/>
      <c r="F2" s="320"/>
      <c r="G2" s="320"/>
      <c r="H2" s="320"/>
      <c r="I2" s="320"/>
      <c r="J2" s="320"/>
      <c r="K2" s="320"/>
      <c r="L2" s="320"/>
      <c r="M2" s="320"/>
      <c r="N2" s="320"/>
      <c r="O2" s="320"/>
      <c r="P2" s="320"/>
    </row>
    <row r="3" spans="1:16" ht="17.25" customHeight="1">
      <c r="A3" s="44"/>
      <c r="B3" s="320"/>
      <c r="C3" s="320"/>
      <c r="D3" s="320"/>
      <c r="E3" s="320"/>
      <c r="F3" s="320"/>
      <c r="G3" s="320"/>
      <c r="H3" s="320"/>
      <c r="I3" s="320"/>
      <c r="J3" s="320"/>
      <c r="K3" s="320"/>
      <c r="L3" s="320"/>
      <c r="M3" s="320"/>
      <c r="N3" s="320"/>
      <c r="O3" s="320"/>
      <c r="P3" s="320"/>
    </row>
    <row r="4" spans="1:13" ht="14.25" customHeight="1">
      <c r="A4" s="10"/>
      <c r="B4" s="116" t="s">
        <v>33</v>
      </c>
      <c r="C4" s="324" t="s">
        <v>144</v>
      </c>
      <c r="D4" s="324"/>
      <c r="E4" s="183"/>
      <c r="F4" s="324" t="s">
        <v>90</v>
      </c>
      <c r="G4" s="324"/>
      <c r="H4" s="324"/>
      <c r="I4" s="324"/>
      <c r="J4" s="324"/>
      <c r="K4" s="324"/>
      <c r="L4" s="324"/>
      <c r="M4" s="324"/>
    </row>
    <row r="5" spans="1:19" ht="14.25" customHeight="1">
      <c r="A5" s="44"/>
      <c r="B5" s="40"/>
      <c r="C5" s="20"/>
      <c r="D5" s="323"/>
      <c r="E5" s="323"/>
      <c r="F5" s="323"/>
      <c r="G5" s="323"/>
      <c r="H5" s="323"/>
      <c r="I5" s="323"/>
      <c r="J5" s="323"/>
      <c r="K5" s="323"/>
      <c r="L5" s="323"/>
      <c r="M5" s="323"/>
      <c r="N5" s="323"/>
      <c r="R5" s="45"/>
      <c r="S5" s="45"/>
    </row>
    <row r="6" spans="1:19" ht="12.75" customHeight="1">
      <c r="A6" s="44"/>
      <c r="B6" s="24"/>
      <c r="C6" s="25"/>
      <c r="D6" s="77" t="s">
        <v>54</v>
      </c>
      <c r="E6" s="77" t="s">
        <v>55</v>
      </c>
      <c r="F6" s="77" t="s">
        <v>56</v>
      </c>
      <c r="G6" s="77" t="s">
        <v>57</v>
      </c>
      <c r="H6" s="77" t="s">
        <v>58</v>
      </c>
      <c r="I6" s="77" t="s">
        <v>59</v>
      </c>
      <c r="J6" s="77" t="s">
        <v>60</v>
      </c>
      <c r="K6" s="77" t="s">
        <v>61</v>
      </c>
      <c r="L6" s="77" t="s">
        <v>62</v>
      </c>
      <c r="M6" s="77" t="s">
        <v>63</v>
      </c>
      <c r="N6" s="77" t="s">
        <v>64</v>
      </c>
      <c r="O6" s="210">
        <v>2013</v>
      </c>
      <c r="P6" s="210">
        <v>2014</v>
      </c>
      <c r="R6" s="45"/>
      <c r="S6" s="45"/>
    </row>
    <row r="7" spans="2:19" ht="12.75" customHeight="1">
      <c r="B7" s="104" t="s">
        <v>92</v>
      </c>
      <c r="C7" s="103"/>
      <c r="D7" s="105">
        <v>4040</v>
      </c>
      <c r="E7" s="105">
        <v>4340</v>
      </c>
      <c r="F7" s="105">
        <v>4343</v>
      </c>
      <c r="G7" s="105">
        <v>4229</v>
      </c>
      <c r="H7" s="105">
        <v>4570</v>
      </c>
      <c r="I7" s="105">
        <v>4560</v>
      </c>
      <c r="J7" s="105">
        <v>4667</v>
      </c>
      <c r="K7" s="105">
        <v>4498</v>
      </c>
      <c r="L7" s="105">
        <v>4361</v>
      </c>
      <c r="M7" s="105">
        <v>4365</v>
      </c>
      <c r="N7" s="105">
        <v>4369</v>
      </c>
      <c r="O7" s="105">
        <v>4339</v>
      </c>
      <c r="P7" s="105">
        <v>4002</v>
      </c>
      <c r="R7" s="45"/>
      <c r="S7" s="45"/>
    </row>
    <row r="8" spans="2:19" ht="12.75" customHeight="1">
      <c r="B8" s="108" t="s">
        <v>93</v>
      </c>
      <c r="C8" s="108"/>
      <c r="D8" s="109"/>
      <c r="E8" s="109"/>
      <c r="F8" s="109"/>
      <c r="G8" s="109">
        <v>367</v>
      </c>
      <c r="H8" s="109">
        <v>340</v>
      </c>
      <c r="I8" s="109">
        <v>462</v>
      </c>
      <c r="J8" s="109">
        <v>502</v>
      </c>
      <c r="K8" s="109">
        <v>562</v>
      </c>
      <c r="L8" s="109">
        <v>633</v>
      </c>
      <c r="M8" s="109">
        <v>612</v>
      </c>
      <c r="N8" s="109">
        <v>607</v>
      </c>
      <c r="O8" s="109">
        <v>609</v>
      </c>
      <c r="P8" s="109">
        <v>635</v>
      </c>
      <c r="Q8" s="281"/>
      <c r="R8" s="45"/>
      <c r="S8" s="45"/>
    </row>
    <row r="9" spans="2:19" ht="12.75" customHeight="1">
      <c r="B9" s="103" t="s">
        <v>91</v>
      </c>
      <c r="C9" s="103"/>
      <c r="D9" s="105">
        <v>3501</v>
      </c>
      <c r="E9" s="105">
        <v>3661</v>
      </c>
      <c r="F9" s="105">
        <v>3627</v>
      </c>
      <c r="G9" s="105">
        <v>3515</v>
      </c>
      <c r="H9" s="105">
        <v>3772</v>
      </c>
      <c r="I9" s="105">
        <v>3763</v>
      </c>
      <c r="J9" s="105">
        <v>3836</v>
      </c>
      <c r="K9" s="105">
        <v>3647</v>
      </c>
      <c r="L9" s="105">
        <v>3591</v>
      </c>
      <c r="M9" s="105">
        <v>3516</v>
      </c>
      <c r="N9" s="105">
        <v>3525</v>
      </c>
      <c r="O9" s="105">
        <v>3506</v>
      </c>
      <c r="P9" s="105">
        <v>3327</v>
      </c>
      <c r="R9" s="45"/>
      <c r="S9" s="45"/>
    </row>
    <row r="10" spans="2:19" ht="12.75" customHeight="1">
      <c r="B10" s="103" t="s">
        <v>53</v>
      </c>
      <c r="C10" s="103"/>
      <c r="D10" s="105">
        <v>2900</v>
      </c>
      <c r="E10" s="105">
        <v>3031</v>
      </c>
      <c r="F10" s="105">
        <v>3034</v>
      </c>
      <c r="G10" s="105">
        <v>2954</v>
      </c>
      <c r="H10" s="105">
        <v>3234</v>
      </c>
      <c r="I10" s="105">
        <v>3236</v>
      </c>
      <c r="J10" s="105">
        <v>3288</v>
      </c>
      <c r="K10" s="105">
        <v>3163</v>
      </c>
      <c r="L10" s="105">
        <v>3161</v>
      </c>
      <c r="M10" s="105">
        <v>3075</v>
      </c>
      <c r="N10" s="105">
        <v>3070</v>
      </c>
      <c r="O10" s="105">
        <v>3065</v>
      </c>
      <c r="P10" s="105">
        <v>2986</v>
      </c>
      <c r="R10" s="45"/>
      <c r="S10" s="45"/>
    </row>
    <row r="11" spans="2:19" ht="12.75" customHeight="1">
      <c r="B11" s="108" t="s">
        <v>52</v>
      </c>
      <c r="C11" s="108"/>
      <c r="D11" s="109">
        <v>2889</v>
      </c>
      <c r="E11" s="109">
        <v>2676</v>
      </c>
      <c r="F11" s="109">
        <v>2502</v>
      </c>
      <c r="G11" s="109">
        <v>2346</v>
      </c>
      <c r="H11" s="109">
        <v>2475</v>
      </c>
      <c r="I11" s="109">
        <v>2419</v>
      </c>
      <c r="J11" s="109">
        <v>2408</v>
      </c>
      <c r="K11" s="109">
        <v>2296</v>
      </c>
      <c r="L11" s="109">
        <v>2267</v>
      </c>
      <c r="M11" s="109">
        <v>2146</v>
      </c>
      <c r="N11" s="109">
        <v>2096</v>
      </c>
      <c r="O11" s="109">
        <v>2207</v>
      </c>
      <c r="P11" s="109">
        <v>2093</v>
      </c>
      <c r="R11" s="45"/>
      <c r="S11" s="45"/>
    </row>
    <row r="12" spans="1:19" ht="14.25" customHeight="1">
      <c r="A12" s="44"/>
      <c r="B12" s="40"/>
      <c r="C12" s="20"/>
      <c r="D12"/>
      <c r="E12"/>
      <c r="F12"/>
      <c r="G12"/>
      <c r="H12"/>
      <c r="I12"/>
      <c r="J12"/>
      <c r="K12"/>
      <c r="L12"/>
      <c r="M12"/>
      <c r="N12"/>
      <c r="O12"/>
      <c r="P12"/>
      <c r="R12" s="45"/>
      <c r="S12" s="45"/>
    </row>
    <row r="13" spans="1:19" ht="14.25" customHeight="1">
      <c r="A13" s="44"/>
      <c r="B13" s="40"/>
      <c r="C13" s="20"/>
      <c r="D13" s="323" t="s">
        <v>16</v>
      </c>
      <c r="E13" s="323"/>
      <c r="F13" s="323"/>
      <c r="G13" s="323"/>
      <c r="H13" s="323"/>
      <c r="I13" s="323"/>
      <c r="J13" s="323"/>
      <c r="K13" s="323"/>
      <c r="L13" s="323"/>
      <c r="M13" s="323"/>
      <c r="N13" s="323"/>
      <c r="O13" s="218"/>
      <c r="P13" s="218"/>
      <c r="R13" s="45"/>
      <c r="S13" s="45"/>
    </row>
    <row r="14" spans="1:19" ht="12.75" customHeight="1">
      <c r="A14" s="44"/>
      <c r="B14" s="24"/>
      <c r="C14" s="25"/>
      <c r="D14" s="77" t="s">
        <v>54</v>
      </c>
      <c r="E14" s="77" t="s">
        <v>55</v>
      </c>
      <c r="F14" s="77" t="s">
        <v>56</v>
      </c>
      <c r="G14" s="77" t="s">
        <v>57</v>
      </c>
      <c r="H14" s="77" t="s">
        <v>58</v>
      </c>
      <c r="I14" s="77" t="s">
        <v>59</v>
      </c>
      <c r="J14" s="77" t="s">
        <v>60</v>
      </c>
      <c r="K14" s="77" t="s">
        <v>61</v>
      </c>
      <c r="L14" s="77" t="s">
        <v>62</v>
      </c>
      <c r="M14" s="77" t="s">
        <v>63</v>
      </c>
      <c r="N14" s="77" t="s">
        <v>64</v>
      </c>
      <c r="O14" s="280">
        <v>2013</v>
      </c>
      <c r="P14" s="210">
        <v>2014</v>
      </c>
      <c r="R14" s="45"/>
      <c r="S14" s="45"/>
    </row>
    <row r="15" spans="1:16" s="78" customFormat="1" ht="12.75" customHeight="1">
      <c r="A15" s="10"/>
      <c r="B15" s="8" t="s">
        <v>9</v>
      </c>
      <c r="C15" s="26"/>
      <c r="D15" s="27">
        <v>3501</v>
      </c>
      <c r="E15" s="27">
        <v>3661</v>
      </c>
      <c r="F15" s="27">
        <v>3627</v>
      </c>
      <c r="G15" s="27">
        <v>3515</v>
      </c>
      <c r="H15" s="27">
        <v>3772</v>
      </c>
      <c r="I15" s="70">
        <v>3763</v>
      </c>
      <c r="J15" s="28">
        <v>3836</v>
      </c>
      <c r="K15" s="28">
        <v>3647</v>
      </c>
      <c r="L15" s="28">
        <v>3591</v>
      </c>
      <c r="M15" s="28">
        <v>3516</v>
      </c>
      <c r="N15" s="105">
        <v>3525</v>
      </c>
      <c r="O15" s="105">
        <v>3506</v>
      </c>
      <c r="P15" s="105">
        <v>3327</v>
      </c>
    </row>
    <row r="16" spans="1:16" s="78" customFormat="1" ht="12.75" customHeight="1">
      <c r="A16" s="10"/>
      <c r="B16" s="69" t="s">
        <v>23</v>
      </c>
      <c r="C16" s="42"/>
      <c r="D16" s="70"/>
      <c r="E16" s="70"/>
      <c r="F16" s="70"/>
      <c r="G16" s="70"/>
      <c r="H16" s="70"/>
      <c r="I16" s="70"/>
      <c r="J16" s="71"/>
      <c r="K16" s="71"/>
      <c r="L16" s="71"/>
      <c r="M16" s="71"/>
      <c r="N16" s="214"/>
      <c r="O16" s="221"/>
      <c r="P16" s="221"/>
    </row>
    <row r="17" spans="1:16" s="78" customFormat="1" ht="12.75" customHeight="1">
      <c r="A17" s="10"/>
      <c r="B17" s="94" t="s">
        <v>71</v>
      </c>
      <c r="C17" s="42"/>
      <c r="D17" s="84">
        <v>26.392459297343617</v>
      </c>
      <c r="E17" s="84">
        <v>23.68205408358372</v>
      </c>
      <c r="F17" s="84">
        <v>24.786324786324787</v>
      </c>
      <c r="G17" s="84">
        <v>24.836415362731152</v>
      </c>
      <c r="H17" s="84">
        <v>24.496288441145282</v>
      </c>
      <c r="I17" s="84">
        <v>22.2428913101249</v>
      </c>
      <c r="J17" s="85">
        <v>23.54014598540146</v>
      </c>
      <c r="K17" s="85">
        <v>22.621332602138743</v>
      </c>
      <c r="L17" s="85">
        <v>25.090504037872456</v>
      </c>
      <c r="M17" s="85">
        <v>23.265073947667805</v>
      </c>
      <c r="N17" s="136">
        <v>22.78014184397163</v>
      </c>
      <c r="O17" s="93">
        <v>23.78779235596121</v>
      </c>
      <c r="P17" s="93">
        <v>24.947400060114216</v>
      </c>
    </row>
    <row r="18" spans="1:16" s="78" customFormat="1" ht="12.75" customHeight="1">
      <c r="A18" s="10"/>
      <c r="B18" s="94" t="s">
        <v>72</v>
      </c>
      <c r="C18" s="42"/>
      <c r="D18" s="84">
        <v>31.819480148528996</v>
      </c>
      <c r="E18" s="84">
        <v>37.3941546025676</v>
      </c>
      <c r="F18" s="84">
        <v>38.240970499035015</v>
      </c>
      <c r="G18" s="84">
        <v>35.33428165007113</v>
      </c>
      <c r="H18" s="84">
        <v>29.825026511134677</v>
      </c>
      <c r="I18" s="84">
        <v>32.952431570555405</v>
      </c>
      <c r="J18" s="85">
        <v>30.89155370177268</v>
      </c>
      <c r="K18" s="85">
        <v>33.534411845352345</v>
      </c>
      <c r="L18" s="85">
        <v>32.05235310498468</v>
      </c>
      <c r="M18" s="85">
        <v>33.5608646188851</v>
      </c>
      <c r="N18" s="136">
        <v>36.226950354609926</v>
      </c>
      <c r="O18" s="93">
        <v>37.19338277239019</v>
      </c>
      <c r="P18" s="93">
        <v>35.07664562669071</v>
      </c>
    </row>
    <row r="19" spans="1:16" s="78" customFormat="1" ht="12.75" customHeight="1">
      <c r="A19" s="10"/>
      <c r="B19" s="94" t="s">
        <v>70</v>
      </c>
      <c r="C19" s="42"/>
      <c r="D19" s="84">
        <v>29.591545272779207</v>
      </c>
      <c r="E19" s="84">
        <v>25.812619502868074</v>
      </c>
      <c r="F19" s="84">
        <v>24.758753791011856</v>
      </c>
      <c r="G19" s="84">
        <v>26.11664295874822</v>
      </c>
      <c r="H19" s="84">
        <v>30.75291622481442</v>
      </c>
      <c r="I19" s="84">
        <v>30.8264682434228</v>
      </c>
      <c r="J19" s="85">
        <v>29.796663190823775</v>
      </c>
      <c r="K19" s="85">
        <v>26.816561557444473</v>
      </c>
      <c r="L19" s="85">
        <v>28.07017543859649</v>
      </c>
      <c r="M19" s="85">
        <v>27.616609783845274</v>
      </c>
      <c r="N19" s="136">
        <v>25.617021276595743</v>
      </c>
      <c r="O19" s="93">
        <v>24.044495151169425</v>
      </c>
      <c r="P19" s="93">
        <v>22.633002705139766</v>
      </c>
    </row>
    <row r="20" spans="1:16" s="78" customFormat="1" ht="12.75" customHeight="1">
      <c r="A20" s="10"/>
      <c r="B20" s="94" t="s">
        <v>69</v>
      </c>
      <c r="C20" s="42"/>
      <c r="D20" s="84">
        <v>12.196515281348185</v>
      </c>
      <c r="E20" s="84">
        <v>13.111171810980608</v>
      </c>
      <c r="F20" s="84">
        <v>12.213950923628342</v>
      </c>
      <c r="G20" s="84">
        <v>13.712660028449502</v>
      </c>
      <c r="H20" s="84">
        <v>14.925768822905622</v>
      </c>
      <c r="I20" s="84">
        <v>13.978208875896891</v>
      </c>
      <c r="J20" s="85">
        <v>15.771637122002085</v>
      </c>
      <c r="K20" s="85">
        <v>17.027693995064435</v>
      </c>
      <c r="L20" s="85">
        <v>14.786967418546364</v>
      </c>
      <c r="M20" s="85">
        <v>15.55745164960182</v>
      </c>
      <c r="N20" s="136">
        <v>15.375886524822695</v>
      </c>
      <c r="O20" s="93">
        <v>14.97432972047918</v>
      </c>
      <c r="P20" s="93">
        <v>17.342951608055305</v>
      </c>
    </row>
    <row r="21" spans="1:16" s="79" customFormat="1" ht="12.75" customHeight="1">
      <c r="A21" s="18"/>
      <c r="B21" s="7" t="s">
        <v>15</v>
      </c>
      <c r="C21" s="33"/>
      <c r="D21" s="34">
        <v>285.331</v>
      </c>
      <c r="E21" s="34">
        <v>288.4425990561206</v>
      </c>
      <c r="F21" s="34">
        <v>280.14341612767186</v>
      </c>
      <c r="G21" s="34">
        <v>263.13977026363386</v>
      </c>
      <c r="H21" s="34">
        <v>275.26698416266146</v>
      </c>
      <c r="I21" s="34">
        <v>270.3077399385253</v>
      </c>
      <c r="J21" s="34">
        <v>268.9836471125279</v>
      </c>
      <c r="K21" s="35">
        <v>252.1223349832702</v>
      </c>
      <c r="L21" s="35">
        <v>245.62596316362956</v>
      </c>
      <c r="M21" s="35">
        <v>239.17244700758943</v>
      </c>
      <c r="N21" s="135">
        <v>239.07235855563673</v>
      </c>
      <c r="O21" s="135">
        <v>238.17141956551717</v>
      </c>
      <c r="P21" s="135">
        <v>226.81750564828084</v>
      </c>
    </row>
    <row r="22" spans="1:16" s="79" customFormat="1" ht="12.75" customHeight="1">
      <c r="A22" s="11"/>
      <c r="B22" s="6" t="s">
        <v>0</v>
      </c>
      <c r="C22" s="11"/>
      <c r="D22" s="29">
        <v>98.42902027992002</v>
      </c>
      <c r="E22" s="29">
        <v>98.03332422835291</v>
      </c>
      <c r="F22" s="29">
        <v>97.87703336090433</v>
      </c>
      <c r="G22" s="29">
        <v>98.43527738264581</v>
      </c>
      <c r="H22" s="29">
        <v>98.8865323435843</v>
      </c>
      <c r="I22" s="29">
        <v>98.990167419612</v>
      </c>
      <c r="J22" s="30">
        <v>98.95724713242961</v>
      </c>
      <c r="K22" s="30">
        <v>99.20482588428845</v>
      </c>
      <c r="L22" s="30">
        <v>99.33166248955723</v>
      </c>
      <c r="M22" s="30">
        <v>99.48805460750853</v>
      </c>
      <c r="N22" s="133">
        <v>98.7801</v>
      </c>
      <c r="O22" s="226">
        <v>99.98</v>
      </c>
      <c r="P22" s="226">
        <v>99.98</v>
      </c>
    </row>
    <row r="23" spans="1:16" s="79" customFormat="1" ht="12.75" customHeight="1">
      <c r="A23" s="11"/>
      <c r="B23" s="7" t="s">
        <v>37</v>
      </c>
      <c r="C23" s="33"/>
      <c r="D23" s="82">
        <v>1.1539560125678379</v>
      </c>
      <c r="E23" s="82">
        <v>1.1854684512428297</v>
      </c>
      <c r="F23" s="82">
        <v>1.1974083264405846</v>
      </c>
      <c r="G23" s="82">
        <v>1.2031294452347083</v>
      </c>
      <c r="H23" s="82">
        <v>1.211558854718982</v>
      </c>
      <c r="I23" s="82">
        <v>1.211799096465586</v>
      </c>
      <c r="J23" s="83">
        <v>1.2166319082377477</v>
      </c>
      <c r="K23" s="83">
        <v>1.233342473265698</v>
      </c>
      <c r="L23" s="83">
        <v>1.2144249512670566</v>
      </c>
      <c r="M23" s="83">
        <v>1.2414675767918089</v>
      </c>
      <c r="N23" s="217">
        <f>+N7/N9</f>
        <v>1.2394326241134752</v>
      </c>
      <c r="O23" s="227">
        <v>1.237592698231603</v>
      </c>
      <c r="P23" s="227">
        <v>1.2028854824165915</v>
      </c>
    </row>
    <row r="24" spans="1:16" s="79" customFormat="1" ht="12.75" customHeight="1">
      <c r="A24" s="11"/>
      <c r="B24" s="6" t="s">
        <v>2</v>
      </c>
      <c r="C24" s="11"/>
      <c r="D24" s="29">
        <v>66.32390745501286</v>
      </c>
      <c r="E24" s="29">
        <v>66.23873258672494</v>
      </c>
      <c r="F24" s="29">
        <v>65.9773917838434</v>
      </c>
      <c r="G24" s="29">
        <v>67.51066856330014</v>
      </c>
      <c r="H24" s="29">
        <v>67.9745493107105</v>
      </c>
      <c r="I24" s="29">
        <v>66.88812117990965</v>
      </c>
      <c r="J24" s="30">
        <v>65.61522419186653</v>
      </c>
      <c r="K24" s="30">
        <v>67.97367699479024</v>
      </c>
      <c r="L24" s="30">
        <v>67.44639376218323</v>
      </c>
      <c r="M24" s="30">
        <v>69.56769055745166</v>
      </c>
      <c r="N24" s="133">
        <v>69.64539007092199</v>
      </c>
      <c r="O24" s="158">
        <v>67.31317741015403</v>
      </c>
      <c r="P24" s="158">
        <v>69.4619777577397</v>
      </c>
    </row>
    <row r="25" spans="1:16" s="80" customFormat="1" ht="12.75" customHeight="1">
      <c r="A25" s="11"/>
      <c r="B25" s="6" t="s">
        <v>5</v>
      </c>
      <c r="C25" s="62"/>
      <c r="D25" s="63">
        <v>83.63324764353042</v>
      </c>
      <c r="E25" s="63">
        <v>81.91750887735591</v>
      </c>
      <c r="F25" s="63">
        <v>80.31430934656741</v>
      </c>
      <c r="G25" s="63">
        <v>81.5931721194879</v>
      </c>
      <c r="H25" s="63">
        <v>82.18451749734889</v>
      </c>
      <c r="I25" s="63">
        <v>79.56417751793782</v>
      </c>
      <c r="J25" s="72">
        <v>79.8488008342023</v>
      </c>
      <c r="K25" s="72">
        <v>79.40773238278037</v>
      </c>
      <c r="L25" s="72">
        <v>76.69172932330827</v>
      </c>
      <c r="M25" s="72">
        <v>77.53128555176336</v>
      </c>
      <c r="N25" s="182">
        <v>76.9645390070922</v>
      </c>
      <c r="O25" s="287">
        <v>75.89845978322874</v>
      </c>
      <c r="P25" s="287">
        <v>77.12654042681095</v>
      </c>
    </row>
    <row r="26" spans="1:16" s="79" customFormat="1" ht="12.75" customHeight="1">
      <c r="A26" s="62"/>
      <c r="B26" s="7" t="s">
        <v>8</v>
      </c>
      <c r="C26" s="33"/>
      <c r="D26" s="34">
        <v>68.25621251071094</v>
      </c>
      <c r="E26" s="34">
        <v>68.44890710382526</v>
      </c>
      <c r="F26" s="34">
        <v>69.09539564378271</v>
      </c>
      <c r="G26" s="34">
        <v>68.56699857752486</v>
      </c>
      <c r="H26" s="34">
        <v>68.20493107104984</v>
      </c>
      <c r="I26" s="34">
        <v>68.60669678448058</v>
      </c>
      <c r="J26" s="35">
        <v>68.53753910323259</v>
      </c>
      <c r="K26" s="35">
        <v>68.24348779819044</v>
      </c>
      <c r="L26" s="35">
        <v>69.00891116680594</v>
      </c>
      <c r="M26" s="35">
        <v>68.46359499431188</v>
      </c>
      <c r="N26" s="135">
        <v>68.4808510638298</v>
      </c>
      <c r="O26" s="288">
        <v>68.61950941243572</v>
      </c>
      <c r="P26" s="288">
        <v>68.1830477908025</v>
      </c>
    </row>
    <row r="27" spans="1:16" s="79" customFormat="1" ht="12.75" customHeight="1">
      <c r="A27" s="11"/>
      <c r="B27" s="8" t="s">
        <v>6</v>
      </c>
      <c r="C27" s="36"/>
      <c r="D27" s="37">
        <v>87.80348471865182</v>
      </c>
      <c r="E27" s="37">
        <v>86.88882818901939</v>
      </c>
      <c r="F27" s="37">
        <v>87.78604907637165</v>
      </c>
      <c r="G27" s="37">
        <v>86.2873399715505</v>
      </c>
      <c r="H27" s="37">
        <v>85.07423117709438</v>
      </c>
      <c r="I27" s="29">
        <v>86.0217911241031</v>
      </c>
      <c r="J27" s="38">
        <v>84.22836287799791</v>
      </c>
      <c r="K27" s="38">
        <v>82.97230600493556</v>
      </c>
      <c r="L27" s="38">
        <v>85.21303258145363</v>
      </c>
      <c r="M27" s="38">
        <v>84.44254835039818</v>
      </c>
      <c r="N27" s="139">
        <v>84.62411347517731</v>
      </c>
      <c r="O27" s="284">
        <v>85.02567027952082</v>
      </c>
      <c r="P27" s="284">
        <v>82.6570483919447</v>
      </c>
    </row>
    <row r="28" spans="1:16" s="79" customFormat="1" ht="12.75" customHeight="1">
      <c r="A28" s="11"/>
      <c r="B28" s="6" t="s">
        <v>1</v>
      </c>
      <c r="C28" s="11"/>
      <c r="D28" s="29">
        <v>9.008854612967703</v>
      </c>
      <c r="E28" s="29">
        <v>9.783938814531536</v>
      </c>
      <c r="F28" s="29">
        <v>9.848359525778907</v>
      </c>
      <c r="G28" s="29">
        <v>9.281081081081094</v>
      </c>
      <c r="H28" s="29">
        <v>8.49496288441145</v>
      </c>
      <c r="I28" s="29">
        <v>8.508636726016462</v>
      </c>
      <c r="J28" s="30">
        <v>8.82377476538064</v>
      </c>
      <c r="K28" s="30">
        <v>8.34302166163971</v>
      </c>
      <c r="L28" s="30">
        <v>7.952937900306337</v>
      </c>
      <c r="M28" s="30">
        <v>8.158987485779251</v>
      </c>
      <c r="N28" s="133">
        <v>7.300709219858169</v>
      </c>
      <c r="O28" s="158">
        <v>7.541357672561327</v>
      </c>
      <c r="P28" s="158">
        <v>7.1959723474601835</v>
      </c>
    </row>
    <row r="29" spans="1:16" s="79" customFormat="1" ht="12.75" customHeight="1">
      <c r="A29" s="11"/>
      <c r="B29" s="6" t="s">
        <v>3</v>
      </c>
      <c r="C29" s="11"/>
      <c r="D29" s="29">
        <v>6.512425021422451</v>
      </c>
      <c r="E29" s="29">
        <v>6.692160611854685</v>
      </c>
      <c r="F29" s="29">
        <v>6.368899917287014</v>
      </c>
      <c r="G29" s="29">
        <v>6.401137980085348</v>
      </c>
      <c r="H29" s="29">
        <v>5.143160127253447</v>
      </c>
      <c r="I29" s="29">
        <v>4.251926654265214</v>
      </c>
      <c r="J29" s="30">
        <v>5.318039624608968</v>
      </c>
      <c r="K29" s="30">
        <v>5.2646010419522895</v>
      </c>
      <c r="L29" s="30">
        <v>5.430242272347535</v>
      </c>
      <c r="M29" s="30">
        <v>4.72127417519909</v>
      </c>
      <c r="N29" s="133">
        <v>5.049645390070922</v>
      </c>
      <c r="O29" s="158">
        <v>5.105533371363377</v>
      </c>
      <c r="P29" s="158">
        <v>4.057709648331831</v>
      </c>
    </row>
    <row r="30" spans="1:16" s="79" customFormat="1" ht="12.75" customHeight="1">
      <c r="A30" s="11"/>
      <c r="B30" s="8" t="s">
        <v>39</v>
      </c>
      <c r="C30" s="36"/>
      <c r="D30" s="37">
        <v>37.246500999714364</v>
      </c>
      <c r="E30" s="37">
        <v>43.51270144769189</v>
      </c>
      <c r="F30" s="37">
        <v>47.615108905431484</v>
      </c>
      <c r="G30" s="37">
        <v>52.347083926031296</v>
      </c>
      <c r="H30" s="37">
        <v>59.676564156945915</v>
      </c>
      <c r="I30" s="37">
        <v>57.79962795641775</v>
      </c>
      <c r="J30" s="38">
        <v>61.965589155370175</v>
      </c>
      <c r="K30" s="38">
        <v>67.3156018645462</v>
      </c>
      <c r="L30" s="38">
        <v>66.9729880256196</v>
      </c>
      <c r="M30" s="38">
        <v>66.86575654152446</v>
      </c>
      <c r="N30" s="139">
        <v>66.49645390070921</v>
      </c>
      <c r="O30" s="284">
        <v>68.62521391899601</v>
      </c>
      <c r="P30" s="284">
        <v>71.59603246167718</v>
      </c>
    </row>
    <row r="31" spans="1:16" s="79" customFormat="1" ht="12.75" customHeight="1">
      <c r="A31" s="11"/>
      <c r="B31" s="6" t="s">
        <v>40</v>
      </c>
      <c r="C31" s="11"/>
      <c r="D31" s="29">
        <v>62.03941730934019</v>
      </c>
      <c r="E31" s="29">
        <v>61.294728216334335</v>
      </c>
      <c r="F31" s="29">
        <v>63.08243727598566</v>
      </c>
      <c r="G31" s="29">
        <v>59.03271692745377</v>
      </c>
      <c r="H31" s="29">
        <v>63.78579003181336</v>
      </c>
      <c r="I31" s="29">
        <v>62.05155461068296</v>
      </c>
      <c r="J31" s="30">
        <v>65.14598540145985</v>
      </c>
      <c r="K31" s="30">
        <v>65.03975870578557</v>
      </c>
      <c r="L31" s="30">
        <v>65.19075466443887</v>
      </c>
      <c r="M31" s="29">
        <v>63.45278725824801</v>
      </c>
      <c r="N31" s="132">
        <v>65.87234042553192</v>
      </c>
      <c r="O31" s="132">
        <v>66.34341129492299</v>
      </c>
      <c r="P31" s="132">
        <v>67.11752329425909</v>
      </c>
    </row>
    <row r="32" spans="1:16" s="79" customFormat="1" ht="12.75" customHeight="1">
      <c r="A32" s="11"/>
      <c r="B32" s="6" t="s">
        <v>7</v>
      </c>
      <c r="C32" s="11"/>
      <c r="D32" s="29">
        <v>0.028563267637817767</v>
      </c>
      <c r="E32" s="29">
        <v>0.10925976509150505</v>
      </c>
      <c r="F32" s="29">
        <v>0.24813895781637718</v>
      </c>
      <c r="G32" s="29">
        <v>0.19914651493598862</v>
      </c>
      <c r="H32" s="29">
        <v>0.07953340402969247</v>
      </c>
      <c r="I32" s="29">
        <v>0.026574541589157587</v>
      </c>
      <c r="J32" s="30">
        <v>0.026068821689259645</v>
      </c>
      <c r="K32" s="30">
        <v>0.054839594187003016</v>
      </c>
      <c r="L32" s="30">
        <v>0</v>
      </c>
      <c r="M32" s="29">
        <v>0.25597269624573377</v>
      </c>
      <c r="N32" s="132">
        <v>0.2553191489361702</v>
      </c>
      <c r="O32" s="157">
        <v>0.34227039361095263</v>
      </c>
      <c r="P32" s="157">
        <v>0.9918845807033363</v>
      </c>
    </row>
    <row r="33" spans="1:16" s="79" customFormat="1" ht="12.75" customHeight="1">
      <c r="A33" s="11"/>
      <c r="B33" s="6" t="s">
        <v>41</v>
      </c>
      <c r="C33" s="11"/>
      <c r="D33" s="29">
        <v>0.31419594401599543</v>
      </c>
      <c r="E33" s="29">
        <v>0.3550942365473914</v>
      </c>
      <c r="F33" s="29">
        <v>0.1654259718775848</v>
      </c>
      <c r="G33" s="29">
        <v>0.36984352773826457</v>
      </c>
      <c r="H33" s="29">
        <v>0.5302226935312832</v>
      </c>
      <c r="I33" s="29">
        <v>0.5846399149614669</v>
      </c>
      <c r="J33" s="30">
        <v>1.2252346193952033</v>
      </c>
      <c r="K33" s="30">
        <v>1.672607622703592</v>
      </c>
      <c r="L33" s="30">
        <v>1.642996379838485</v>
      </c>
      <c r="M33" s="29">
        <v>2.588168373151308</v>
      </c>
      <c r="N33" s="132">
        <v>1.9574468085106382</v>
      </c>
      <c r="O33" s="157">
        <v>1.1409013120365088</v>
      </c>
      <c r="P33" s="157">
        <v>0.8716561466786895</v>
      </c>
    </row>
    <row r="34" spans="1:16" s="79" customFormat="1" ht="12.75" customHeight="1">
      <c r="A34" s="11"/>
      <c r="B34" s="7" t="s">
        <v>42</v>
      </c>
      <c r="C34" s="33"/>
      <c r="D34" s="34">
        <v>21.193944587260784</v>
      </c>
      <c r="E34" s="34">
        <v>21.223709369024856</v>
      </c>
      <c r="F34" s="34">
        <v>23.380204025365316</v>
      </c>
      <c r="G34" s="34">
        <v>19.601706970128024</v>
      </c>
      <c r="H34" s="34">
        <v>21.659597030752916</v>
      </c>
      <c r="I34" s="34">
        <v>16.927982992293384</v>
      </c>
      <c r="J34" s="35">
        <v>15.40667361835245</v>
      </c>
      <c r="K34" s="35">
        <v>22.484233616671236</v>
      </c>
      <c r="L34" s="35">
        <v>25.396825396825395</v>
      </c>
      <c r="M34" s="34">
        <v>23.12286689419795</v>
      </c>
      <c r="N34" s="134">
        <v>23.46099290780142</v>
      </c>
      <c r="O34" s="285">
        <v>22.162007986309185</v>
      </c>
      <c r="P34" s="285">
        <v>25.00751427712654</v>
      </c>
    </row>
    <row r="35" spans="1:16" s="79" customFormat="1" ht="12.75" customHeight="1">
      <c r="A35" s="11"/>
      <c r="B35" s="8" t="s">
        <v>4</v>
      </c>
      <c r="C35" s="11"/>
      <c r="D35" s="29">
        <v>6.969437303627535</v>
      </c>
      <c r="E35" s="29">
        <v>4.75279978148047</v>
      </c>
      <c r="F35" s="29">
        <v>3.087951475048249</v>
      </c>
      <c r="G35" s="29">
        <v>2.873399715504979</v>
      </c>
      <c r="H35" s="29">
        <v>4.2682926829268295</v>
      </c>
      <c r="I35" s="29">
        <v>2.8700504916290193</v>
      </c>
      <c r="J35" s="30">
        <v>4.353493222106361</v>
      </c>
      <c r="K35" s="30">
        <v>5.3742802303262955</v>
      </c>
      <c r="L35" s="30">
        <v>7.184628237259816</v>
      </c>
      <c r="M35" s="29">
        <v>6.001137656427759</v>
      </c>
      <c r="N35" s="132">
        <v>4.595744680851064</v>
      </c>
      <c r="O35" s="157">
        <v>4.677695379349686</v>
      </c>
      <c r="P35" s="157">
        <v>5.620679290652239</v>
      </c>
    </row>
    <row r="36" spans="1:16" s="79" customFormat="1" ht="12.75" customHeight="1">
      <c r="A36" s="11"/>
      <c r="B36" s="14" t="s">
        <v>43</v>
      </c>
      <c r="C36" s="11"/>
      <c r="D36" s="29">
        <v>24.39303056269637</v>
      </c>
      <c r="E36" s="29">
        <v>28.51679868888282</v>
      </c>
      <c r="F36" s="29">
        <v>33.19547835676868</v>
      </c>
      <c r="G36" s="29">
        <v>35.90327169274538</v>
      </c>
      <c r="H36" s="29">
        <v>42.3117709437964</v>
      </c>
      <c r="I36" s="29">
        <v>44.884400744087166</v>
      </c>
      <c r="J36" s="30">
        <v>47.13242961418144</v>
      </c>
      <c r="K36" s="30">
        <v>49.76693172470524</v>
      </c>
      <c r="L36" s="30">
        <v>50.515176830966304</v>
      </c>
      <c r="M36" s="29">
        <v>48.09442548350398</v>
      </c>
      <c r="N36" s="132">
        <v>49.50354609929078</v>
      </c>
      <c r="O36" s="157">
        <v>50.96976611523103</v>
      </c>
      <c r="P36" s="157">
        <v>52.78028253681996</v>
      </c>
    </row>
    <row r="37" spans="1:16" s="79" customFormat="1" ht="12.75" customHeight="1">
      <c r="A37" s="11"/>
      <c r="B37" s="117" t="s">
        <v>65</v>
      </c>
      <c r="C37" s="33"/>
      <c r="D37" s="34">
        <v>29.734361610968296</v>
      </c>
      <c r="E37" s="34">
        <v>31.95848128926523</v>
      </c>
      <c r="F37" s="34">
        <v>35.12544802867384</v>
      </c>
      <c r="G37" s="34">
        <v>37.69559032716928</v>
      </c>
      <c r="H37" s="34">
        <v>44.16755037115588</v>
      </c>
      <c r="I37" s="34">
        <v>45.78793515811852</v>
      </c>
      <c r="J37" s="35">
        <v>48.35766423357664</v>
      </c>
      <c r="K37" s="35">
        <v>51.11050178228681</v>
      </c>
      <c r="L37" s="35">
        <v>51.57337788916736</v>
      </c>
      <c r="M37" s="34">
        <v>49.118316268486915</v>
      </c>
      <c r="N37" s="134">
        <v>50.354609929078016</v>
      </c>
      <c r="O37" s="285">
        <v>51.42612664004564</v>
      </c>
      <c r="P37" s="285">
        <v>54.31319507063421</v>
      </c>
    </row>
    <row r="38" spans="1:16" s="79" customFormat="1" ht="12.75" customHeight="1">
      <c r="A38" s="11"/>
      <c r="B38" s="16" t="s">
        <v>44</v>
      </c>
      <c r="C38" s="11"/>
      <c r="D38" s="29">
        <v>24.335904027420735</v>
      </c>
      <c r="E38" s="29">
        <v>28.462168806337065</v>
      </c>
      <c r="F38" s="29">
        <v>33.16790736145575</v>
      </c>
      <c r="G38" s="29">
        <v>35.90327169274538</v>
      </c>
      <c r="H38" s="29">
        <v>42.28525980911983</v>
      </c>
      <c r="I38" s="29">
        <v>44.857826202498</v>
      </c>
      <c r="J38" s="30">
        <v>43.74348279457769</v>
      </c>
      <c r="K38" s="30">
        <v>47.43624897175761</v>
      </c>
      <c r="L38" s="30">
        <v>48.20384294068504</v>
      </c>
      <c r="M38" s="29">
        <v>45.62002275312855</v>
      </c>
      <c r="N38" s="132">
        <v>47.12056737588652</v>
      </c>
      <c r="O38" s="157">
        <v>48.00342270393611</v>
      </c>
      <c r="P38" s="157">
        <v>50.25548542230237</v>
      </c>
    </row>
    <row r="39" spans="1:16" s="79" customFormat="1" ht="12.75" customHeight="1">
      <c r="A39" s="11"/>
      <c r="B39" s="6" t="s">
        <v>158</v>
      </c>
      <c r="C39" s="11"/>
      <c r="D39" s="29">
        <v>100</v>
      </c>
      <c r="E39" s="29">
        <v>100</v>
      </c>
      <c r="F39" s="29">
        <v>98.25436408977558</v>
      </c>
      <c r="G39" s="29">
        <v>98.96988906497621</v>
      </c>
      <c r="H39" s="29">
        <v>93.6677115987461</v>
      </c>
      <c r="I39" s="29">
        <v>88.92180094786731</v>
      </c>
      <c r="J39" s="30">
        <v>59.23718712753277</v>
      </c>
      <c r="K39" s="30">
        <v>58.843930635838156</v>
      </c>
      <c r="L39" s="30">
        <v>45.63835932986713</v>
      </c>
      <c r="M39" s="29">
        <v>44.88778054862843</v>
      </c>
      <c r="N39" s="132">
        <v>43.28717639975919</v>
      </c>
      <c r="O39" s="226">
        <v>39.928698752228165</v>
      </c>
      <c r="P39" s="226">
        <v>29.964114832535884</v>
      </c>
    </row>
    <row r="40" spans="1:16" s="79" customFormat="1" ht="12.75" customHeight="1">
      <c r="A40" s="11"/>
      <c r="B40" s="7" t="s">
        <v>159</v>
      </c>
      <c r="C40" s="33"/>
      <c r="D40" s="34">
        <v>0</v>
      </c>
      <c r="E40" s="34">
        <v>0</v>
      </c>
      <c r="F40" s="34">
        <v>2.3275145469659186</v>
      </c>
      <c r="G40" s="34">
        <v>1.9017432646592707</v>
      </c>
      <c r="H40" s="34">
        <v>8.777429467084641</v>
      </c>
      <c r="I40" s="34">
        <v>16.765402843601898</v>
      </c>
      <c r="J40" s="35">
        <v>50.1787842669845</v>
      </c>
      <c r="K40" s="35">
        <v>51.502890173410414</v>
      </c>
      <c r="L40" s="35">
        <v>64.18255343731947</v>
      </c>
      <c r="M40" s="34">
        <v>65.14962593516209</v>
      </c>
      <c r="N40" s="134">
        <v>66.40577965081278</v>
      </c>
      <c r="O40" s="285">
        <v>68.27094474153297</v>
      </c>
      <c r="P40" s="285">
        <v>75.77751196172248</v>
      </c>
    </row>
    <row r="41" spans="1:16" s="79" customFormat="1" ht="12.75" customHeight="1">
      <c r="A41" s="11"/>
      <c r="B41" s="6" t="s">
        <v>47</v>
      </c>
      <c r="C41" s="11"/>
      <c r="D41" s="29">
        <v>3.7989145958297628</v>
      </c>
      <c r="E41" s="29">
        <v>3.5782573067467904</v>
      </c>
      <c r="F41" s="29">
        <v>2.6192445547284255</v>
      </c>
      <c r="G41" s="29">
        <v>2.873399715504979</v>
      </c>
      <c r="H41" s="29">
        <v>2.8366914103923646</v>
      </c>
      <c r="I41" s="29">
        <v>2.9231995748073345</v>
      </c>
      <c r="J41" s="30">
        <v>3.3628779979144943</v>
      </c>
      <c r="K41" s="30">
        <v>2.4129421442281327</v>
      </c>
      <c r="L41" s="30">
        <v>2.227791701475912</v>
      </c>
      <c r="M41" s="29">
        <v>3.4982935153583616</v>
      </c>
      <c r="N41" s="132">
        <v>2.950354609929078</v>
      </c>
      <c r="O41" s="157">
        <v>2.795208214489447</v>
      </c>
      <c r="P41" s="157">
        <v>3.065825067628494</v>
      </c>
    </row>
    <row r="42" spans="1:16" s="79" customFormat="1" ht="12.75" customHeight="1">
      <c r="A42" s="11"/>
      <c r="B42" s="64" t="s">
        <v>45</v>
      </c>
      <c r="C42" s="65"/>
      <c r="D42" s="66">
        <v>33.219080262782064</v>
      </c>
      <c r="E42" s="66">
        <v>35.18164435946463</v>
      </c>
      <c r="F42" s="66">
        <v>37.468982630272954</v>
      </c>
      <c r="G42" s="66">
        <v>40.2275960170697</v>
      </c>
      <c r="H42" s="66">
        <v>46.73913043478261</v>
      </c>
      <c r="I42" s="73">
        <v>48.47196385862344</v>
      </c>
      <c r="J42" s="73">
        <v>51.56412930135558</v>
      </c>
      <c r="K42" s="73">
        <v>53.35892514395393</v>
      </c>
      <c r="L42" s="73">
        <v>53.74547479810638</v>
      </c>
      <c r="M42" s="66">
        <v>52.27531285551763</v>
      </c>
      <c r="N42" s="137">
        <v>53.04964539007092</v>
      </c>
      <c r="O42" s="286">
        <v>54.13576725613235</v>
      </c>
      <c r="P42" s="286">
        <v>56.9882777276826</v>
      </c>
    </row>
    <row r="43" spans="1:16" s="79" customFormat="1" ht="12.75" customHeight="1">
      <c r="A43" s="11"/>
      <c r="B43" s="15" t="s">
        <v>48</v>
      </c>
      <c r="C43" s="11"/>
      <c r="D43" s="29">
        <v>2.5135675521279635</v>
      </c>
      <c r="E43" s="29">
        <v>2.7314941272876263</v>
      </c>
      <c r="F43" s="29">
        <v>2.7019575406672183</v>
      </c>
      <c r="G43" s="29">
        <v>2.759601706970128</v>
      </c>
      <c r="H43" s="29">
        <v>1.6436903499469777</v>
      </c>
      <c r="I43" s="29">
        <v>1.6210470369386127</v>
      </c>
      <c r="J43" s="38">
        <v>2.1637122002085505</v>
      </c>
      <c r="K43" s="30">
        <v>2.056484782012613</v>
      </c>
      <c r="L43" s="30">
        <v>1.642996379838485</v>
      </c>
      <c r="M43" s="29">
        <v>2.4175199089874857</v>
      </c>
      <c r="N43" s="132">
        <v>2.780141843971631</v>
      </c>
      <c r="O43" s="157">
        <v>2.567027952082145</v>
      </c>
      <c r="P43" s="157">
        <v>2.3143973549744516</v>
      </c>
    </row>
    <row r="44" spans="1:16" s="79" customFormat="1" ht="12.75" customHeight="1">
      <c r="A44" s="11"/>
      <c r="B44" s="17" t="s">
        <v>49</v>
      </c>
      <c r="C44" s="33"/>
      <c r="D44" s="34">
        <v>5.141388174807198</v>
      </c>
      <c r="E44" s="34">
        <v>7.429664026222343</v>
      </c>
      <c r="F44" s="34">
        <v>6.093189964157706</v>
      </c>
      <c r="G44" s="34">
        <v>6.600284495021337</v>
      </c>
      <c r="H44" s="34">
        <v>3.6320254506892895</v>
      </c>
      <c r="I44" s="34">
        <v>5.766675524847196</v>
      </c>
      <c r="J44" s="35">
        <v>6.204379562043796</v>
      </c>
      <c r="K44" s="35">
        <v>5.675897998354812</v>
      </c>
      <c r="L44" s="35">
        <v>5.8201058201058204</v>
      </c>
      <c r="M44" s="34">
        <v>8.418657565415245</v>
      </c>
      <c r="N44" s="134">
        <v>7.404255319148936</v>
      </c>
      <c r="O44" s="285">
        <v>8.38562464346834</v>
      </c>
      <c r="P44" s="285">
        <v>6.973249173429516</v>
      </c>
    </row>
    <row r="45" spans="1:16" s="79" customFormat="1" ht="12.75" customHeight="1">
      <c r="A45" s="11"/>
      <c r="B45" s="6" t="s">
        <v>152</v>
      </c>
      <c r="C45" s="11"/>
      <c r="D45" s="157">
        <v>10.051940116101436</v>
      </c>
      <c r="E45" s="157">
        <v>9.74824355971897</v>
      </c>
      <c r="F45" s="157">
        <v>9.334511189634865</v>
      </c>
      <c r="G45" s="157">
        <v>9.300911854103344</v>
      </c>
      <c r="H45" s="157">
        <v>8.859698155394074</v>
      </c>
      <c r="I45" s="157">
        <v>8.853733000277547</v>
      </c>
      <c r="J45" s="158">
        <v>8.204845814977974</v>
      </c>
      <c r="K45" s="158">
        <v>7.901591895803183</v>
      </c>
      <c r="L45" s="158">
        <v>6.684334511189635</v>
      </c>
      <c r="M45" s="158">
        <v>7.850746268656716</v>
      </c>
      <c r="N45" s="133">
        <v>7.559008066925605</v>
      </c>
      <c r="O45" s="158">
        <v>8.44604749023144</v>
      </c>
      <c r="P45" s="158">
        <v>6.015037593984962</v>
      </c>
    </row>
    <row r="46" spans="1:16" s="79" customFormat="1" ht="12.75" customHeight="1">
      <c r="A46" s="11"/>
      <c r="B46" s="7" t="s">
        <v>153</v>
      </c>
      <c r="C46" s="33"/>
      <c r="D46" s="34">
        <v>2.413687748243202</v>
      </c>
      <c r="E46" s="34">
        <v>1.756440281030445</v>
      </c>
      <c r="F46" s="34">
        <v>2.326266195524146</v>
      </c>
      <c r="G46" s="34">
        <v>2.2492401215805473</v>
      </c>
      <c r="H46" s="34">
        <v>1.9843487982112913</v>
      </c>
      <c r="I46" s="34">
        <v>1.9150707743547044</v>
      </c>
      <c r="J46" s="35">
        <v>1.9273127753303965</v>
      </c>
      <c r="K46" s="35">
        <v>2.633863965267728</v>
      </c>
      <c r="L46" s="35">
        <v>2.2673733804475855</v>
      </c>
      <c r="M46" s="35">
        <v>1.5820895522388059</v>
      </c>
      <c r="N46" s="135">
        <v>1.6731401254855094</v>
      </c>
      <c r="O46" s="288">
        <v>2.2242260294559664</v>
      </c>
      <c r="P46" s="288">
        <v>2.0676691729323307</v>
      </c>
    </row>
    <row r="47" spans="1:16" s="79" customFormat="1" ht="12.75" customHeight="1">
      <c r="A47" s="11"/>
      <c r="B47" s="7" t="s">
        <v>150</v>
      </c>
      <c r="C47" s="33"/>
      <c r="D47" s="134">
        <v>58.69751499571551</v>
      </c>
      <c r="E47" s="134">
        <v>58.727123736683964</v>
      </c>
      <c r="F47" s="134">
        <v>61.12489660876758</v>
      </c>
      <c r="G47" s="134">
        <v>67.31152204836415</v>
      </c>
      <c r="H47" s="134">
        <v>67.65641569459173</v>
      </c>
      <c r="I47" s="134">
        <v>71.85756045708212</v>
      </c>
      <c r="J47" s="135">
        <v>74.06152241918666</v>
      </c>
      <c r="K47" s="135">
        <v>75.40444200712915</v>
      </c>
      <c r="L47" s="135">
        <v>74.6588693957115</v>
      </c>
      <c r="M47" s="135">
        <v>74.77246871444824</v>
      </c>
      <c r="N47" s="135">
        <v>74.49645390070921</v>
      </c>
      <c r="O47" s="288">
        <v>75.8</v>
      </c>
      <c r="P47" s="288">
        <v>76.6</v>
      </c>
    </row>
    <row r="48" spans="2:19" ht="12.75" customHeight="1">
      <c r="B48" s="103" t="s">
        <v>94</v>
      </c>
      <c r="C48" s="103"/>
      <c r="D48" s="106">
        <v>2.34192037470726</v>
      </c>
      <c r="E48" s="106">
        <v>2.10727969348659</v>
      </c>
      <c r="F48" s="106">
        <v>3.654485049833887</v>
      </c>
      <c r="G48" s="106">
        <v>2.931854199683043</v>
      </c>
      <c r="H48" s="106">
        <v>2.694235588972431</v>
      </c>
      <c r="I48" s="106">
        <v>1.8354055654233274</v>
      </c>
      <c r="J48" s="106">
        <v>2.599557522123894</v>
      </c>
      <c r="K48" s="106">
        <v>2.038567493112948</v>
      </c>
      <c r="L48" s="106">
        <v>2.535832414553473</v>
      </c>
      <c r="M48" s="106">
        <v>2.7202838557066826</v>
      </c>
      <c r="N48" s="228">
        <v>2.0630372492836675</v>
      </c>
      <c r="O48" s="106">
        <v>2.3730684326710816</v>
      </c>
      <c r="P48" s="228">
        <v>1.7</v>
      </c>
      <c r="Q48"/>
      <c r="R48" s="45"/>
      <c r="S48" s="45"/>
    </row>
    <row r="49" spans="2:19" ht="12.75" customHeight="1">
      <c r="B49" s="108" t="s">
        <v>95</v>
      </c>
      <c r="C49" s="108"/>
      <c r="D49" s="110">
        <v>17.293233082706767</v>
      </c>
      <c r="E49" s="110">
        <v>18.3206106870229</v>
      </c>
      <c r="F49" s="110">
        <v>12.631578947368421</v>
      </c>
      <c r="G49" s="110">
        <v>11.881188118811881</v>
      </c>
      <c r="H49" s="110">
        <v>12.149532710280374</v>
      </c>
      <c r="I49" s="110">
        <v>7.2727272727272725</v>
      </c>
      <c r="J49" s="110">
        <v>7.751937984496124</v>
      </c>
      <c r="K49" s="110">
        <v>12.5</v>
      </c>
      <c r="L49" s="110">
        <v>5</v>
      </c>
      <c r="M49" s="110">
        <v>8.94308943089431</v>
      </c>
      <c r="N49" s="225">
        <v>7.6923076923076925</v>
      </c>
      <c r="O49" s="110">
        <v>7.1</v>
      </c>
      <c r="P49" s="110">
        <v>3.9</v>
      </c>
      <c r="Q49"/>
      <c r="R49" s="45"/>
      <c r="S49" s="45"/>
    </row>
    <row r="50" spans="2:19" ht="23.25" customHeight="1">
      <c r="B50" s="325" t="s">
        <v>97</v>
      </c>
      <c r="C50" s="325"/>
      <c r="D50" s="156">
        <v>47</v>
      </c>
      <c r="E50" s="156">
        <v>53</v>
      </c>
      <c r="F50" s="156">
        <v>67</v>
      </c>
      <c r="G50" s="156">
        <v>101</v>
      </c>
      <c r="H50" s="156">
        <v>175</v>
      </c>
      <c r="I50" s="156">
        <v>194</v>
      </c>
      <c r="J50" s="156">
        <v>188</v>
      </c>
      <c r="K50" s="156">
        <v>182</v>
      </c>
      <c r="L50" s="156">
        <v>184</v>
      </c>
      <c r="M50" s="156">
        <v>165</v>
      </c>
      <c r="N50" s="156">
        <v>165</v>
      </c>
      <c r="O50" s="289">
        <v>192</v>
      </c>
      <c r="P50" s="156">
        <v>176</v>
      </c>
      <c r="Q50"/>
      <c r="R50" s="45"/>
      <c r="S50" s="45"/>
    </row>
    <row r="51" spans="1:16" s="79" customFormat="1" ht="12.75" customHeight="1">
      <c r="A51" s="11"/>
      <c r="B51" s="6"/>
      <c r="C51" s="11"/>
      <c r="D51" s="132"/>
      <c r="E51" s="132"/>
      <c r="F51" s="132"/>
      <c r="G51" s="132"/>
      <c r="H51" s="132"/>
      <c r="I51" s="132"/>
      <c r="J51" s="133"/>
      <c r="K51" s="133"/>
      <c r="L51" s="133"/>
      <c r="M51" s="133"/>
      <c r="N51" s="215"/>
      <c r="O51" s="218"/>
      <c r="P51" s="218"/>
    </row>
    <row r="52" spans="1:16" s="79" customFormat="1" ht="12.75" customHeight="1">
      <c r="A52" s="11"/>
      <c r="B52" s="6"/>
      <c r="C52" s="11"/>
      <c r="D52" s="132"/>
      <c r="E52" s="132"/>
      <c r="F52" s="132"/>
      <c r="G52" s="132"/>
      <c r="H52" s="132"/>
      <c r="I52" s="132"/>
      <c r="J52" s="133"/>
      <c r="K52" s="133"/>
      <c r="L52" s="133"/>
      <c r="M52" s="133"/>
      <c r="N52" s="215"/>
      <c r="O52" s="222"/>
      <c r="P52" s="222"/>
    </row>
    <row r="53" spans="1:19" ht="12.75" customHeight="1">
      <c r="A53" s="44"/>
      <c r="B53" s="24"/>
      <c r="C53" s="25"/>
      <c r="D53" s="77" t="s">
        <v>54</v>
      </c>
      <c r="E53" s="77" t="s">
        <v>55</v>
      </c>
      <c r="F53" s="77" t="s">
        <v>56</v>
      </c>
      <c r="G53" s="77" t="s">
        <v>57</v>
      </c>
      <c r="H53" s="77" t="s">
        <v>58</v>
      </c>
      <c r="I53" s="77" t="s">
        <v>59</v>
      </c>
      <c r="J53" s="77" t="s">
        <v>60</v>
      </c>
      <c r="K53" s="77" t="s">
        <v>61</v>
      </c>
      <c r="L53" s="77" t="s">
        <v>62</v>
      </c>
      <c r="M53" s="77" t="s">
        <v>63</v>
      </c>
      <c r="N53" s="86" t="s">
        <v>64</v>
      </c>
      <c r="O53" s="282">
        <v>2013</v>
      </c>
      <c r="P53" s="210">
        <v>2014</v>
      </c>
      <c r="R53" s="45"/>
      <c r="S53" s="45"/>
    </row>
    <row r="54" spans="2:19" ht="12.75" customHeight="1">
      <c r="B54" s="103" t="s">
        <v>52</v>
      </c>
      <c r="C54" s="103"/>
      <c r="D54" s="105">
        <v>2889</v>
      </c>
      <c r="E54" s="105">
        <v>2676</v>
      </c>
      <c r="F54" s="105">
        <v>2502</v>
      </c>
      <c r="G54" s="105">
        <v>2346</v>
      </c>
      <c r="H54" s="105">
        <v>2475</v>
      </c>
      <c r="I54" s="105">
        <v>2419</v>
      </c>
      <c r="J54" s="105">
        <v>2408</v>
      </c>
      <c r="K54" s="105">
        <v>2296</v>
      </c>
      <c r="L54" s="105">
        <v>2267</v>
      </c>
      <c r="M54" s="105">
        <v>2146</v>
      </c>
      <c r="N54" s="105">
        <v>2096</v>
      </c>
      <c r="O54" s="105">
        <v>2207</v>
      </c>
      <c r="P54" s="105">
        <v>2093</v>
      </c>
      <c r="Q54" s="281"/>
      <c r="R54" s="45"/>
      <c r="S54" s="45"/>
    </row>
    <row r="55" spans="2:19" ht="12.75" customHeight="1">
      <c r="B55" s="69" t="s">
        <v>23</v>
      </c>
      <c r="C55" s="103"/>
      <c r="D55" s="105"/>
      <c r="E55" s="105"/>
      <c r="F55" s="105"/>
      <c r="G55" s="105"/>
      <c r="H55" s="105"/>
      <c r="I55" s="105"/>
      <c r="J55" s="105"/>
      <c r="K55" s="105"/>
      <c r="L55" s="105"/>
      <c r="M55" s="105"/>
      <c r="N55" s="216"/>
      <c r="O55" s="220"/>
      <c r="P55" s="220"/>
      <c r="Q55"/>
      <c r="R55" s="45"/>
      <c r="S55" s="45"/>
    </row>
    <row r="56" spans="2:19" ht="12.75" customHeight="1">
      <c r="B56" s="94" t="s">
        <v>71</v>
      </c>
      <c r="C56" s="103"/>
      <c r="D56" s="107">
        <v>30.044998269297334</v>
      </c>
      <c r="E56" s="107">
        <v>29.820627802690584</v>
      </c>
      <c r="F56" s="107">
        <v>31.854516386890488</v>
      </c>
      <c r="G56" s="107">
        <v>32.608695652173914</v>
      </c>
      <c r="H56" s="107">
        <v>31.595959595959595</v>
      </c>
      <c r="I56" s="107">
        <v>29.764365440264573</v>
      </c>
      <c r="J56" s="107">
        <v>31.64451827242525</v>
      </c>
      <c r="K56" s="107">
        <v>30.662020905923345</v>
      </c>
      <c r="L56" s="107">
        <v>34.00970445522717</v>
      </c>
      <c r="M56" s="107">
        <v>31.780055917986953</v>
      </c>
      <c r="N56" s="107">
        <v>31.583969465648856</v>
      </c>
      <c r="O56" s="107">
        <v>31.536021748980517</v>
      </c>
      <c r="P56" s="107">
        <v>32.91925465838509</v>
      </c>
      <c r="Q56"/>
      <c r="R56" s="45"/>
      <c r="S56" s="45"/>
    </row>
    <row r="57" spans="2:19" ht="12.75" customHeight="1">
      <c r="B57" s="94" t="s">
        <v>72</v>
      </c>
      <c r="C57" s="103"/>
      <c r="D57" s="107">
        <v>32.36413984077535</v>
      </c>
      <c r="E57" s="107">
        <v>36.88340807174888</v>
      </c>
      <c r="F57" s="107">
        <v>36.61071143085532</v>
      </c>
      <c r="G57" s="107">
        <v>33.80221653878943</v>
      </c>
      <c r="H57" s="107">
        <v>28.282828282828284</v>
      </c>
      <c r="I57" s="107">
        <v>30.095080611823068</v>
      </c>
      <c r="J57" s="107">
        <v>28.61295681063123</v>
      </c>
      <c r="K57" s="107">
        <v>31.18466898954704</v>
      </c>
      <c r="L57" s="107">
        <v>29.422143802382003</v>
      </c>
      <c r="M57" s="107">
        <v>32.38583410997204</v>
      </c>
      <c r="N57" s="107">
        <v>34.208015267175576</v>
      </c>
      <c r="O57" s="107">
        <v>34.93429995468962</v>
      </c>
      <c r="P57" s="107">
        <v>32.823698041089344</v>
      </c>
      <c r="Q57"/>
      <c r="R57" s="45"/>
      <c r="S57" s="45"/>
    </row>
    <row r="58" spans="2:19" ht="12.75" customHeight="1">
      <c r="B58" s="94" t="s">
        <v>70</v>
      </c>
      <c r="C58" s="103"/>
      <c r="D58" s="107">
        <v>28.00276912426445</v>
      </c>
      <c r="E58" s="107">
        <v>24.327354260089685</v>
      </c>
      <c r="F58" s="107">
        <v>23.02158273381295</v>
      </c>
      <c r="G58" s="107">
        <v>24.083546462063087</v>
      </c>
      <c r="H58" s="107">
        <v>28.404040404040405</v>
      </c>
      <c r="I58" s="107">
        <v>28.276147168251345</v>
      </c>
      <c r="J58" s="107">
        <v>26.411960132890364</v>
      </c>
      <c r="K58" s="107">
        <v>24.520905923344948</v>
      </c>
      <c r="L58" s="107">
        <v>25.319805910895457</v>
      </c>
      <c r="M58" s="107">
        <v>23.81174277726002</v>
      </c>
      <c r="N58" s="107">
        <v>21.708015267175572</v>
      </c>
      <c r="O58" s="107">
        <v>21.250566379700953</v>
      </c>
      <c r="P58" s="107">
        <v>20.496894409937887</v>
      </c>
      <c r="Q58"/>
      <c r="R58" s="45"/>
      <c r="S58" s="45"/>
    </row>
    <row r="59" spans="2:19" ht="12.75" customHeight="1">
      <c r="B59" s="94" t="s">
        <v>69</v>
      </c>
      <c r="C59" s="103"/>
      <c r="D59" s="107">
        <v>9.588092765662859</v>
      </c>
      <c r="E59" s="107">
        <v>8.968609865470851</v>
      </c>
      <c r="F59" s="107">
        <v>8.513189448441247</v>
      </c>
      <c r="G59" s="107">
        <v>9.505541346973573</v>
      </c>
      <c r="H59" s="107">
        <v>11.717171717171718</v>
      </c>
      <c r="I59" s="107">
        <v>11.864406779661017</v>
      </c>
      <c r="J59" s="107">
        <v>13.330564784053156</v>
      </c>
      <c r="K59" s="107">
        <v>13.632404181184668</v>
      </c>
      <c r="L59" s="107">
        <v>11.248345831495369</v>
      </c>
      <c r="M59" s="107">
        <v>12.022367194780989</v>
      </c>
      <c r="N59" s="107">
        <v>12.5</v>
      </c>
      <c r="O59" s="107">
        <v>12.279111916628908</v>
      </c>
      <c r="P59" s="107">
        <v>13.760152890587673</v>
      </c>
      <c r="Q59"/>
      <c r="R59" s="45"/>
      <c r="S59" s="45"/>
    </row>
    <row r="60" spans="2:19" ht="12.75" customHeight="1">
      <c r="B60" s="108" t="s">
        <v>96</v>
      </c>
      <c r="C60" s="108"/>
      <c r="D60" s="108"/>
      <c r="E60" s="110">
        <v>210.8364914160554</v>
      </c>
      <c r="F60" s="110">
        <v>193.25029698137166</v>
      </c>
      <c r="G60" s="110">
        <v>175.6261453879047</v>
      </c>
      <c r="H60" s="110">
        <v>180.6165922064123</v>
      </c>
      <c r="I60" s="110">
        <v>173.76413045742564</v>
      </c>
      <c r="J60" s="110">
        <v>168.85104855238976</v>
      </c>
      <c r="K60" s="110">
        <v>158.72576943284574</v>
      </c>
      <c r="L60" s="110">
        <v>155.06378682593936</v>
      </c>
      <c r="M60" s="110">
        <v>145.97954245685065</v>
      </c>
      <c r="N60" s="225">
        <v>142.15479816528074</v>
      </c>
      <c r="O60" s="110">
        <v>149.92707443841883</v>
      </c>
      <c r="P60" s="110">
        <v>142.68982245922808</v>
      </c>
      <c r="Q60"/>
      <c r="R60" s="45"/>
      <c r="S60" s="45"/>
    </row>
    <row r="61" spans="1:17" s="55" customFormat="1" ht="12.75" customHeight="1">
      <c r="A61" s="45"/>
      <c r="B61" s="321" t="s">
        <v>154</v>
      </c>
      <c r="C61" s="321"/>
      <c r="D61" s="321"/>
      <c r="E61" s="321"/>
      <c r="F61" s="321"/>
      <c r="G61" s="321"/>
      <c r="H61" s="321"/>
      <c r="I61" s="321"/>
      <c r="J61" s="321"/>
      <c r="K61" s="321"/>
      <c r="L61" s="321"/>
      <c r="M61" s="321"/>
      <c r="N61" s="321"/>
      <c r="O61" s="321"/>
      <c r="P61" s="321"/>
      <c r="Q61"/>
    </row>
    <row r="62" spans="2:19" ht="12.75">
      <c r="B62" s="322"/>
      <c r="C62" s="322"/>
      <c r="D62" s="322"/>
      <c r="E62" s="322"/>
      <c r="F62" s="322"/>
      <c r="G62" s="322"/>
      <c r="H62" s="322"/>
      <c r="I62" s="322"/>
      <c r="J62" s="322"/>
      <c r="K62" s="322"/>
      <c r="L62" s="322"/>
      <c r="M62" s="322"/>
      <c r="N62" s="322"/>
      <c r="O62" s="322"/>
      <c r="P62" s="322"/>
      <c r="R62" s="45"/>
      <c r="S62" s="45"/>
    </row>
    <row r="63" spans="2:19" ht="12.75">
      <c r="B63" s="322"/>
      <c r="C63" s="322"/>
      <c r="D63" s="322"/>
      <c r="E63" s="322"/>
      <c r="F63" s="322"/>
      <c r="G63" s="322"/>
      <c r="H63" s="322"/>
      <c r="I63" s="322"/>
      <c r="J63" s="322"/>
      <c r="K63" s="322"/>
      <c r="L63" s="322"/>
      <c r="M63" s="322"/>
      <c r="N63" s="322"/>
      <c r="O63" s="322"/>
      <c r="P63" s="322"/>
      <c r="R63" s="45"/>
      <c r="S63" s="45"/>
    </row>
    <row r="64" spans="18:19" ht="12.75" customHeight="1">
      <c r="R64" s="45"/>
      <c r="S64" s="45"/>
    </row>
  </sheetData>
  <mergeCells count="7">
    <mergeCell ref="B2:P3"/>
    <mergeCell ref="B61:P63"/>
    <mergeCell ref="D5:N5"/>
    <mergeCell ref="C4:D4"/>
    <mergeCell ref="F4:M4"/>
    <mergeCell ref="D13:N13"/>
    <mergeCell ref="B50:C50"/>
  </mergeCells>
  <hyperlinks>
    <hyperlink ref="B4" location="ÍNDICE!A1" display="Índice"/>
    <hyperlink ref="F4" location="PCVA!A1" display="Distribución por tipo de diagnóstico y Áea e Salud de residencia"/>
    <hyperlink ref="C4:D4" location="PCVS!A1" display="Distribución por género"/>
  </hyperlinks>
  <printOptions/>
  <pageMargins left="0.75" right="0.75" top="1" bottom="1" header="0" footer="0"/>
  <pageSetup horizontalDpi="200" verticalDpi="200" orientation="landscape" paperSize="9" r:id="rId1"/>
</worksheet>
</file>

<file path=xl/worksheets/sheet5.xml><?xml version="1.0" encoding="utf-8"?>
<worksheet xmlns="http://schemas.openxmlformats.org/spreadsheetml/2006/main" xmlns:r="http://schemas.openxmlformats.org/officeDocument/2006/relationships">
  <dimension ref="A1:K46"/>
  <sheetViews>
    <sheetView showGridLines="0" showRowColHeaders="0" workbookViewId="0" topLeftCell="A1">
      <selection activeCell="B4" sqref="B4"/>
    </sheetView>
  </sheetViews>
  <sheetFormatPr defaultColWidth="11.421875" defaultRowHeight="12.75"/>
  <cols>
    <col min="1" max="1" width="8.7109375" style="45" customWidth="1"/>
    <col min="2" max="2" width="32.7109375" style="45" customWidth="1"/>
    <col min="3" max="3" width="5.8515625" style="45" customWidth="1"/>
    <col min="4" max="5" width="10.7109375" style="45" customWidth="1"/>
    <col min="6" max="7" width="21.7109375" style="161" customWidth="1"/>
    <col min="8" max="16384" width="11.421875" style="45" customWidth="1"/>
  </cols>
  <sheetData>
    <row r="1" spans="1:5" ht="12.75">
      <c r="A1" s="44"/>
      <c r="B1" s="44"/>
      <c r="C1" s="44"/>
      <c r="D1" s="44"/>
      <c r="E1" s="44"/>
    </row>
    <row r="2" spans="1:7" ht="21.75" customHeight="1">
      <c r="A2" s="44"/>
      <c r="B2" s="329" t="s">
        <v>193</v>
      </c>
      <c r="C2" s="320"/>
      <c r="D2" s="320"/>
      <c r="E2" s="320"/>
      <c r="F2" s="320"/>
      <c r="G2" s="320"/>
    </row>
    <row r="3" spans="1:7" ht="21.75" customHeight="1">
      <c r="A3" s="44"/>
      <c r="B3" s="320"/>
      <c r="C3" s="320"/>
      <c r="D3" s="320"/>
      <c r="E3" s="320"/>
      <c r="F3" s="320"/>
      <c r="G3" s="320"/>
    </row>
    <row r="4" spans="1:6" ht="14.25" customHeight="1">
      <c r="A4" s="10"/>
      <c r="B4" s="116" t="s">
        <v>33</v>
      </c>
      <c r="C4" s="330" t="s">
        <v>146</v>
      </c>
      <c r="D4" s="330"/>
      <c r="E4" s="330"/>
      <c r="F4" s="330"/>
    </row>
    <row r="5" spans="1:7" ht="14.25" customHeight="1">
      <c r="A5" s="44"/>
      <c r="B5" s="40"/>
      <c r="C5" s="20"/>
      <c r="D5" s="328" t="s">
        <v>103</v>
      </c>
      <c r="E5" s="328"/>
      <c r="F5" s="328" t="s">
        <v>107</v>
      </c>
      <c r="G5" s="328"/>
    </row>
    <row r="6" spans="1:7" ht="12.75" customHeight="1">
      <c r="A6" s="44"/>
      <c r="B6" s="41"/>
      <c r="C6" s="25"/>
      <c r="D6" s="86" t="s">
        <v>104</v>
      </c>
      <c r="E6" s="86" t="s">
        <v>105</v>
      </c>
      <c r="F6" s="142" t="s">
        <v>108</v>
      </c>
      <c r="G6" s="142" t="s">
        <v>111</v>
      </c>
    </row>
    <row r="7" spans="1:9" s="97" customFormat="1" ht="12.75" customHeight="1">
      <c r="A7" s="10"/>
      <c r="B7" s="8" t="s">
        <v>9</v>
      </c>
      <c r="C7" s="26"/>
      <c r="D7" s="88">
        <v>7327</v>
      </c>
      <c r="E7" s="88">
        <v>3309</v>
      </c>
      <c r="F7" s="163"/>
      <c r="G7" s="163"/>
      <c r="H7" s="81"/>
      <c r="I7" s="81"/>
    </row>
    <row r="8" spans="1:9" s="97" customFormat="1" ht="12.75" customHeight="1">
      <c r="A8" s="10"/>
      <c r="B8" s="69" t="s">
        <v>23</v>
      </c>
      <c r="C8" s="42"/>
      <c r="D8" s="164"/>
      <c r="E8" s="164"/>
      <c r="F8" s="165"/>
      <c r="G8" s="165"/>
      <c r="H8" s="81"/>
      <c r="I8" s="81"/>
    </row>
    <row r="9" spans="1:9" s="97" customFormat="1" ht="12.75" customHeight="1">
      <c r="A9" s="10"/>
      <c r="B9" s="94" t="s">
        <v>71</v>
      </c>
      <c r="C9" s="42"/>
      <c r="D9" s="136">
        <v>24.97611573631773</v>
      </c>
      <c r="E9" s="136">
        <v>20.942883046237533</v>
      </c>
      <c r="F9" s="166"/>
      <c r="G9" s="166"/>
      <c r="H9" s="81"/>
      <c r="I9" s="81"/>
    </row>
    <row r="10" spans="1:9" s="97" customFormat="1" ht="12.75" customHeight="1">
      <c r="A10" s="10"/>
      <c r="B10" s="94" t="s">
        <v>72</v>
      </c>
      <c r="C10" s="42"/>
      <c r="D10" s="136">
        <v>30.98130203357445</v>
      </c>
      <c r="E10" s="136">
        <v>40.4653974010275</v>
      </c>
      <c r="F10" s="166"/>
      <c r="G10" s="166"/>
      <c r="H10" s="81"/>
      <c r="I10" s="81"/>
    </row>
    <row r="11" spans="1:9" s="97" customFormat="1" ht="12.75" customHeight="1">
      <c r="A11" s="10"/>
      <c r="B11" s="94" t="s">
        <v>70</v>
      </c>
      <c r="C11" s="42"/>
      <c r="D11" s="136">
        <v>26.84591237887266</v>
      </c>
      <c r="E11" s="136">
        <v>27.621637957086733</v>
      </c>
      <c r="F11" s="166"/>
      <c r="G11" s="166"/>
      <c r="H11" s="81"/>
      <c r="I11" s="81"/>
    </row>
    <row r="12" spans="1:9" s="97" customFormat="1" ht="12.75" customHeight="1">
      <c r="A12" s="10"/>
      <c r="B12" s="94" t="s">
        <v>69</v>
      </c>
      <c r="C12" s="42"/>
      <c r="D12" s="136">
        <v>17.196669851235157</v>
      </c>
      <c r="E12" s="136">
        <v>10.970081595648232</v>
      </c>
      <c r="F12" s="166"/>
      <c r="G12" s="166"/>
      <c r="H12" s="81"/>
      <c r="I12" s="81"/>
    </row>
    <row r="13" spans="1:9" s="97" customFormat="1" ht="12.75" customHeight="1">
      <c r="A13" s="10"/>
      <c r="B13" s="7" t="s">
        <v>15</v>
      </c>
      <c r="C13" s="167"/>
      <c r="D13" s="135">
        <v>329.6092778241379</v>
      </c>
      <c r="E13" s="135">
        <v>151.54138055159413</v>
      </c>
      <c r="F13" s="168">
        <f>+E13/D13</f>
        <v>0.45976066435984425</v>
      </c>
      <c r="G13" s="168" t="s">
        <v>110</v>
      </c>
      <c r="H13" s="133"/>
      <c r="I13" s="133"/>
    </row>
    <row r="14" spans="1:7" s="97" customFormat="1" ht="12.75" customHeight="1">
      <c r="A14" s="10"/>
      <c r="B14" s="6" t="s">
        <v>0</v>
      </c>
      <c r="C14" s="10"/>
      <c r="D14" s="169" t="s">
        <v>106</v>
      </c>
      <c r="E14" s="169" t="s">
        <v>106</v>
      </c>
      <c r="F14" s="169"/>
      <c r="G14" s="169"/>
    </row>
    <row r="15" spans="1:7" s="97" customFormat="1" ht="12.75" customHeight="1">
      <c r="A15" s="10"/>
      <c r="B15" s="7" t="s">
        <v>37</v>
      </c>
      <c r="C15" s="167"/>
      <c r="D15" s="135">
        <v>1.252490787498294</v>
      </c>
      <c r="E15" s="135">
        <v>1.184950135992747</v>
      </c>
      <c r="F15" s="170"/>
      <c r="G15" s="170"/>
    </row>
    <row r="16" spans="1:7" s="97" customFormat="1" ht="12.75" customHeight="1">
      <c r="A16" s="10"/>
      <c r="B16" s="6" t="s">
        <v>2</v>
      </c>
      <c r="C16" s="10"/>
      <c r="D16" s="133">
        <v>100</v>
      </c>
      <c r="E16" s="133">
        <v>0</v>
      </c>
      <c r="F16" s="169"/>
      <c r="G16" s="169"/>
    </row>
    <row r="17" spans="1:7" s="97" customFormat="1" ht="12.75" customHeight="1">
      <c r="A17" s="10"/>
      <c r="B17" s="6" t="s">
        <v>5</v>
      </c>
      <c r="C17" s="10"/>
      <c r="D17" s="133">
        <v>83.43114507984168</v>
      </c>
      <c r="E17" s="133">
        <v>63.00997280145059</v>
      </c>
      <c r="F17" s="169"/>
      <c r="G17" s="169"/>
    </row>
    <row r="18" spans="1:7" s="97" customFormat="1" ht="12.75" customHeight="1">
      <c r="A18" s="10"/>
      <c r="B18" s="7" t="s">
        <v>8</v>
      </c>
      <c r="C18" s="167"/>
      <c r="D18" s="93">
        <v>66.1596833629042</v>
      </c>
      <c r="E18" s="93">
        <v>74.1798126322155</v>
      </c>
      <c r="F18" s="162"/>
      <c r="G18" s="162"/>
    </row>
    <row r="19" spans="1:7" s="97" customFormat="1" ht="12.75" customHeight="1">
      <c r="A19" s="10"/>
      <c r="B19" s="8" t="s">
        <v>6</v>
      </c>
      <c r="C19" s="171"/>
      <c r="D19" s="139">
        <v>82.80333014876484</v>
      </c>
      <c r="E19" s="139">
        <v>89.02991840435176</v>
      </c>
      <c r="F19" s="172"/>
      <c r="G19" s="172"/>
    </row>
    <row r="20" spans="1:8" s="97" customFormat="1" ht="12.75" customHeight="1">
      <c r="A20" s="10"/>
      <c r="B20" s="6" t="s">
        <v>1</v>
      </c>
      <c r="C20" s="10"/>
      <c r="D20" s="132">
        <v>7.774532550839364</v>
      </c>
      <c r="E20" s="132">
        <v>7.8694469628286505</v>
      </c>
      <c r="F20" s="173"/>
      <c r="G20" s="173"/>
      <c r="H20" s="132"/>
    </row>
    <row r="21" spans="1:8" s="97" customFormat="1" ht="12.75" customHeight="1">
      <c r="A21" s="10"/>
      <c r="B21" s="6" t="s">
        <v>3</v>
      </c>
      <c r="C21" s="10"/>
      <c r="D21" s="134">
        <v>4.121741504026205</v>
      </c>
      <c r="E21" s="134">
        <v>7.132064067694167</v>
      </c>
      <c r="F21" s="174">
        <f>+E21/D21</f>
        <v>1.7303521001322901</v>
      </c>
      <c r="G21" s="174" t="s">
        <v>112</v>
      </c>
      <c r="H21" s="132"/>
    </row>
    <row r="22" spans="1:7" s="97" customFormat="1" ht="12.75" customHeight="1">
      <c r="A22" s="10"/>
      <c r="B22" s="8" t="s">
        <v>39</v>
      </c>
      <c r="C22" s="171"/>
      <c r="D22" s="132">
        <v>71.83021700559574</v>
      </c>
      <c r="E22" s="132">
        <v>55.54548201873678</v>
      </c>
      <c r="F22" s="175">
        <f>+E22/D22</f>
        <v>0.7732885174829648</v>
      </c>
      <c r="G22" s="175" t="s">
        <v>113</v>
      </c>
    </row>
    <row r="23" spans="1:7" s="97" customFormat="1" ht="12.75" customHeight="1">
      <c r="A23" s="10"/>
      <c r="B23" s="6" t="s">
        <v>40</v>
      </c>
      <c r="C23" s="10"/>
      <c r="D23" s="132">
        <v>65.64760474955644</v>
      </c>
      <c r="E23" s="132">
        <v>62.889090359625264</v>
      </c>
      <c r="F23" s="173"/>
      <c r="G23" s="173"/>
    </row>
    <row r="24" spans="1:7" s="97" customFormat="1" ht="12.75" customHeight="1">
      <c r="A24" s="10"/>
      <c r="B24" s="6" t="s">
        <v>7</v>
      </c>
      <c r="C24" s="10"/>
      <c r="D24" s="132">
        <v>0.1910741094581684</v>
      </c>
      <c r="E24" s="132">
        <v>0.12088244182532487</v>
      </c>
      <c r="F24" s="173"/>
      <c r="G24" s="173"/>
    </row>
    <row r="25" spans="1:7" s="97" customFormat="1" ht="12.75" customHeight="1">
      <c r="A25" s="10"/>
      <c r="B25" s="6" t="s">
        <v>41</v>
      </c>
      <c r="C25" s="10"/>
      <c r="D25" s="132">
        <v>2.074518902688686</v>
      </c>
      <c r="E25" s="132">
        <v>2.0247809005741915</v>
      </c>
      <c r="F25" s="173"/>
      <c r="G25" s="173"/>
    </row>
    <row r="26" spans="1:7" s="97" customFormat="1" ht="12.75" customHeight="1">
      <c r="A26" s="10"/>
      <c r="B26" s="7" t="s">
        <v>42</v>
      </c>
      <c r="C26" s="167"/>
      <c r="D26" s="134">
        <v>25.549338064692233</v>
      </c>
      <c r="E26" s="134">
        <v>20.701118162586884</v>
      </c>
      <c r="F26" s="176"/>
      <c r="G26" s="176"/>
    </row>
    <row r="27" spans="1:7" s="97" customFormat="1" ht="12.75" customHeight="1">
      <c r="A27" s="10"/>
      <c r="B27" s="8" t="s">
        <v>4</v>
      </c>
      <c r="C27" s="10"/>
      <c r="D27" s="132">
        <v>6.960556844547564</v>
      </c>
      <c r="E27" s="132">
        <v>3.656693865216077</v>
      </c>
      <c r="F27" s="173"/>
      <c r="G27" s="173"/>
    </row>
    <row r="28" spans="1:7" s="97" customFormat="1" ht="12.75" customHeight="1">
      <c r="A28" s="10"/>
      <c r="B28" s="14" t="s">
        <v>43</v>
      </c>
      <c r="C28" s="10"/>
      <c r="D28" s="132">
        <v>54.85191756516992</v>
      </c>
      <c r="E28" s="132">
        <v>37.201571471743726</v>
      </c>
      <c r="F28" s="173"/>
      <c r="G28" s="173"/>
    </row>
    <row r="29" spans="1:7" s="97" customFormat="1" ht="12.75" customHeight="1">
      <c r="A29" s="10"/>
      <c r="B29" s="117" t="s">
        <v>65</v>
      </c>
      <c r="C29" s="167"/>
      <c r="D29" s="134">
        <v>55.93012146854101</v>
      </c>
      <c r="E29" s="134">
        <v>37.95708673315201</v>
      </c>
      <c r="F29" s="174">
        <f>+E29/D29</f>
        <v>0.6786519631376398</v>
      </c>
      <c r="G29" s="174" t="s">
        <v>114</v>
      </c>
    </row>
    <row r="30" spans="1:7" s="97" customFormat="1" ht="12.75" customHeight="1">
      <c r="A30" s="10"/>
      <c r="B30" s="16" t="s">
        <v>44</v>
      </c>
      <c r="C30" s="10"/>
      <c r="D30" s="132">
        <v>52.286065238160226</v>
      </c>
      <c r="E30" s="132">
        <v>35.2372317920822</v>
      </c>
      <c r="F30" s="173"/>
      <c r="G30" s="173"/>
    </row>
    <row r="31" spans="1:7" s="97" customFormat="1" ht="12.75" customHeight="1">
      <c r="A31" s="10"/>
      <c r="B31" s="6" t="s">
        <v>158</v>
      </c>
      <c r="C31" s="10"/>
      <c r="D31" s="132">
        <v>44.03549986948578</v>
      </c>
      <c r="E31" s="132">
        <v>46.39794168096054</v>
      </c>
      <c r="F31" s="173"/>
      <c r="G31" s="173"/>
    </row>
    <row r="32" spans="1:7" s="97" customFormat="1" ht="12.75" customHeight="1">
      <c r="A32" s="10"/>
      <c r="B32" s="7" t="s">
        <v>159</v>
      </c>
      <c r="C32" s="167"/>
      <c r="D32" s="132">
        <v>65.80527277473246</v>
      </c>
      <c r="E32" s="132">
        <v>63.55060034305317</v>
      </c>
      <c r="F32" s="173"/>
      <c r="G32" s="173"/>
    </row>
    <row r="33" spans="1:7" s="97" customFormat="1" ht="12.75" customHeight="1">
      <c r="A33" s="10"/>
      <c r="B33" s="6" t="s">
        <v>47</v>
      </c>
      <c r="C33" s="10"/>
      <c r="D33" s="137">
        <v>3.4939265729493654</v>
      </c>
      <c r="E33" s="137">
        <v>1.5412511332728922</v>
      </c>
      <c r="F33" s="177"/>
      <c r="G33" s="177"/>
    </row>
    <row r="34" spans="1:7" s="97" customFormat="1" ht="12.75" customHeight="1">
      <c r="A34" s="10"/>
      <c r="B34" s="64" t="s">
        <v>45</v>
      </c>
      <c r="C34" s="156"/>
      <c r="D34" s="137">
        <v>59.17838132932987</v>
      </c>
      <c r="E34" s="137">
        <v>39.34723481414325</v>
      </c>
      <c r="F34" s="178">
        <f>+E34/D34</f>
        <v>0.6648920421661153</v>
      </c>
      <c r="G34" s="178" t="s">
        <v>115</v>
      </c>
    </row>
    <row r="35" spans="1:7" s="97" customFormat="1" ht="12.75" customHeight="1">
      <c r="A35" s="10"/>
      <c r="B35" s="15" t="s">
        <v>48</v>
      </c>
      <c r="C35" s="10"/>
      <c r="D35" s="132">
        <v>2.4020745189026886</v>
      </c>
      <c r="E35" s="132">
        <v>1.9945602901178603</v>
      </c>
      <c r="F35" s="173"/>
      <c r="G35" s="173"/>
    </row>
    <row r="36" spans="1:7" s="97" customFormat="1" ht="12.75" customHeight="1">
      <c r="A36" s="10"/>
      <c r="B36" s="17" t="s">
        <v>49</v>
      </c>
      <c r="C36" s="167"/>
      <c r="D36" s="134">
        <v>7.370001364815067</v>
      </c>
      <c r="E36" s="134">
        <v>6.860078573587186</v>
      </c>
      <c r="F36" s="176"/>
      <c r="G36" s="176"/>
    </row>
    <row r="37" spans="1:7" s="97" customFormat="1" ht="12.75" customHeight="1">
      <c r="A37" s="10"/>
      <c r="B37" s="6" t="s">
        <v>152</v>
      </c>
      <c r="C37" s="10"/>
      <c r="D37" s="133">
        <v>6.505338078291815</v>
      </c>
      <c r="E37" s="133">
        <v>9.306866254474455</v>
      </c>
      <c r="F37" s="169">
        <f>+E37/D37</f>
        <v>1.4306506660324518</v>
      </c>
      <c r="G37" s="179" t="s">
        <v>116</v>
      </c>
    </row>
    <row r="38" spans="1:7" s="97" customFormat="1" ht="12.75" customHeight="1">
      <c r="A38" s="10"/>
      <c r="B38" s="7" t="s">
        <v>153</v>
      </c>
      <c r="C38" s="167"/>
      <c r="D38" s="135">
        <v>2.0355871886120998</v>
      </c>
      <c r="E38" s="135">
        <v>1.3992840872111942</v>
      </c>
      <c r="F38" s="170"/>
      <c r="G38" s="170"/>
    </row>
    <row r="39" spans="1:7" s="97" customFormat="1" ht="12.75" customHeight="1">
      <c r="A39" s="10"/>
      <c r="B39" s="7" t="s">
        <v>150</v>
      </c>
      <c r="C39" s="167"/>
      <c r="D39" s="137">
        <v>79.05008871297939</v>
      </c>
      <c r="E39" s="137">
        <v>64.88365064974313</v>
      </c>
      <c r="F39" s="178">
        <f>+E39/D39</f>
        <v>0.820791623464551</v>
      </c>
      <c r="G39" s="178" t="s">
        <v>117</v>
      </c>
    </row>
    <row r="40" spans="1:11" s="55" customFormat="1" ht="12.75" customHeight="1">
      <c r="A40" s="45"/>
      <c r="B40" s="326" t="s">
        <v>154</v>
      </c>
      <c r="C40" s="326"/>
      <c r="D40" s="326"/>
      <c r="E40" s="326"/>
      <c r="F40" s="326"/>
      <c r="G40" s="326"/>
      <c r="H40"/>
      <c r="I40"/>
      <c r="J40"/>
      <c r="K40"/>
    </row>
    <row r="41" spans="2:7" ht="12.75">
      <c r="B41" s="327"/>
      <c r="C41" s="327"/>
      <c r="D41" s="327"/>
      <c r="E41" s="327"/>
      <c r="F41" s="327"/>
      <c r="G41" s="327"/>
    </row>
    <row r="42" spans="2:7" ht="12.75">
      <c r="B42" s="327"/>
      <c r="C42" s="327"/>
      <c r="D42" s="327"/>
      <c r="E42" s="327"/>
      <c r="F42" s="327"/>
      <c r="G42" s="327"/>
    </row>
    <row r="43" spans="2:7" ht="12.75" customHeight="1">
      <c r="B43" s="327"/>
      <c r="C43" s="327"/>
      <c r="D43" s="327"/>
      <c r="E43" s="327"/>
      <c r="F43" s="327"/>
      <c r="G43" s="327"/>
    </row>
    <row r="44" spans="5:7" ht="12.75">
      <c r="E44"/>
      <c r="F44" s="159"/>
      <c r="G44" s="159"/>
    </row>
    <row r="45" spans="2:7" ht="18" customHeight="1">
      <c r="B45" s="111"/>
      <c r="C45" s="112"/>
      <c r="E45"/>
      <c r="F45" s="159"/>
      <c r="G45" s="159"/>
    </row>
    <row r="46" spans="5:7" ht="12.75">
      <c r="E46"/>
      <c r="F46" s="159"/>
      <c r="G46" s="159"/>
    </row>
  </sheetData>
  <mergeCells count="5">
    <mergeCell ref="B40:G43"/>
    <mergeCell ref="F5:G5"/>
    <mergeCell ref="D5:E5"/>
    <mergeCell ref="B2:G3"/>
    <mergeCell ref="C4:F4"/>
  </mergeCells>
  <hyperlinks>
    <hyperlink ref="B4" location="ÍNDICE!A1" display="Índice"/>
    <hyperlink ref="C4:E4" location="PCV!A1" display="Índice Cardiopatía Isquémica"/>
  </hyperlinks>
  <printOptions/>
  <pageMargins left="0.75" right="0.75" top="1" bottom="1" header="0" footer="0"/>
  <pageSetup horizontalDpi="200" verticalDpi="200" orientation="landscape" paperSize="9" r:id="rId1"/>
</worksheet>
</file>

<file path=xl/worksheets/sheet6.xml><?xml version="1.0" encoding="utf-8"?>
<worksheet xmlns="http://schemas.openxmlformats.org/spreadsheetml/2006/main" xmlns:r="http://schemas.openxmlformats.org/officeDocument/2006/relationships">
  <dimension ref="B1:U501"/>
  <sheetViews>
    <sheetView showGridLines="0" showRowColHeaders="0" workbookViewId="0" topLeftCell="A1">
      <selection activeCell="D4" sqref="D4:J4"/>
    </sheetView>
  </sheetViews>
  <sheetFormatPr defaultColWidth="11.421875" defaultRowHeight="12.75"/>
  <cols>
    <col min="1" max="1" width="13.00390625" style="0" customWidth="1"/>
    <col min="2" max="2" width="4.7109375" style="0" customWidth="1"/>
    <col min="3" max="3" width="21.00390625" style="0" customWidth="1"/>
    <col min="5" max="17" width="7.7109375" style="0" customWidth="1"/>
  </cols>
  <sheetData>
    <row r="1" spans="2:17" s="45" customFormat="1" ht="12.75">
      <c r="B1" s="44"/>
      <c r="C1" s="44"/>
      <c r="D1" s="44"/>
      <c r="E1" s="44"/>
      <c r="F1" s="44"/>
      <c r="G1" s="44"/>
      <c r="H1" s="44"/>
      <c r="I1" s="44"/>
      <c r="J1" s="44"/>
      <c r="K1" s="44"/>
      <c r="L1" s="44"/>
      <c r="M1" s="44"/>
      <c r="N1" s="44"/>
      <c r="O1" s="44"/>
      <c r="P1" s="44"/>
      <c r="Q1" s="44"/>
    </row>
    <row r="2" spans="2:17" s="45" customFormat="1" ht="12.75">
      <c r="B2" s="44"/>
      <c r="C2" s="320" t="s">
        <v>200</v>
      </c>
      <c r="D2" s="320"/>
      <c r="E2" s="320"/>
      <c r="F2" s="320"/>
      <c r="G2" s="320"/>
      <c r="H2" s="320"/>
      <c r="I2" s="320"/>
      <c r="J2" s="320"/>
      <c r="K2" s="320"/>
      <c r="L2" s="320"/>
      <c r="M2" s="320"/>
      <c r="N2" s="320"/>
      <c r="O2" s="320"/>
      <c r="P2" s="44"/>
      <c r="Q2" s="44"/>
    </row>
    <row r="3" spans="2:17" s="45" customFormat="1" ht="17.25" customHeight="1">
      <c r="B3" s="44"/>
      <c r="C3" s="320"/>
      <c r="D3" s="320"/>
      <c r="E3" s="320"/>
      <c r="F3" s="320"/>
      <c r="G3" s="320"/>
      <c r="H3" s="320"/>
      <c r="I3" s="320"/>
      <c r="J3" s="320"/>
      <c r="K3" s="320"/>
      <c r="L3" s="320"/>
      <c r="M3" s="320"/>
      <c r="N3" s="320"/>
      <c r="O3" s="320"/>
      <c r="P3" s="46"/>
      <c r="Q3" s="46"/>
    </row>
    <row r="4" spans="2:17" s="45" customFormat="1" ht="14.25" customHeight="1">
      <c r="B4" s="10"/>
      <c r="C4" s="116" t="s">
        <v>33</v>
      </c>
      <c r="D4" s="330" t="s">
        <v>78</v>
      </c>
      <c r="E4" s="330"/>
      <c r="F4" s="330"/>
      <c r="G4" s="330"/>
      <c r="H4" s="330"/>
      <c r="I4" s="330"/>
      <c r="J4" s="330"/>
      <c r="K4" s="47"/>
      <c r="L4" s="47"/>
      <c r="M4" s="47"/>
      <c r="N4" s="47"/>
      <c r="O4" s="47"/>
      <c r="P4" s="47"/>
      <c r="Q4" s="47"/>
    </row>
    <row r="5" spans="2:17" s="45" customFormat="1" ht="14.25" customHeight="1">
      <c r="B5" s="10"/>
      <c r="C5" s="19"/>
      <c r="D5" s="47"/>
      <c r="E5" s="47"/>
      <c r="F5" s="47"/>
      <c r="G5" s="47"/>
      <c r="H5" s="47"/>
      <c r="I5" s="47"/>
      <c r="J5" s="47"/>
      <c r="K5" s="47"/>
      <c r="L5" s="47"/>
      <c r="M5" s="47"/>
      <c r="N5" s="47"/>
      <c r="O5" s="47"/>
      <c r="P5" s="44"/>
      <c r="Q5" s="44"/>
    </row>
    <row r="6" spans="2:17" s="45" customFormat="1" ht="14.25" customHeight="1">
      <c r="B6" s="44"/>
      <c r="C6" s="40"/>
      <c r="D6" s="323" t="s">
        <v>16</v>
      </c>
      <c r="E6" s="323"/>
      <c r="F6" s="323"/>
      <c r="G6" s="323"/>
      <c r="H6" s="323"/>
      <c r="I6" s="323"/>
      <c r="J6" s="323"/>
      <c r="K6" s="323"/>
      <c r="L6" s="323"/>
      <c r="M6" s="323"/>
      <c r="N6" s="323"/>
      <c r="O6" s="323"/>
      <c r="P6" s="323"/>
      <c r="Q6" s="202"/>
    </row>
    <row r="7" spans="2:17" s="45" customFormat="1" ht="12.75" customHeight="1">
      <c r="B7" s="98" t="s">
        <v>81</v>
      </c>
      <c r="C7" s="98"/>
      <c r="D7" s="77" t="s">
        <v>54</v>
      </c>
      <c r="E7" s="77" t="s">
        <v>55</v>
      </c>
      <c r="F7" s="77" t="s">
        <v>56</v>
      </c>
      <c r="G7" s="77" t="s">
        <v>57</v>
      </c>
      <c r="H7" s="77" t="s">
        <v>58</v>
      </c>
      <c r="I7" s="77" t="s">
        <v>59</v>
      </c>
      <c r="J7" s="77" t="s">
        <v>60</v>
      </c>
      <c r="K7" s="77" t="s">
        <v>61</v>
      </c>
      <c r="L7" s="77" t="s">
        <v>62</v>
      </c>
      <c r="M7" s="77" t="s">
        <v>63</v>
      </c>
      <c r="N7" s="77" t="s">
        <v>64</v>
      </c>
      <c r="O7" s="77">
        <v>2013</v>
      </c>
      <c r="P7" s="77">
        <v>2014</v>
      </c>
      <c r="Q7" s="95"/>
    </row>
    <row r="8" spans="2:21" s="45" customFormat="1" ht="12.75" customHeight="1">
      <c r="B8" s="100" t="s">
        <v>79</v>
      </c>
      <c r="C8" s="99"/>
      <c r="D8" s="95"/>
      <c r="E8" s="95"/>
      <c r="F8" s="95"/>
      <c r="G8" s="95"/>
      <c r="H8" s="95"/>
      <c r="I8" s="95"/>
      <c r="J8" s="95"/>
      <c r="K8" s="95"/>
      <c r="L8" s="95"/>
      <c r="M8" s="95"/>
      <c r="N8" s="95"/>
      <c r="O8" s="95"/>
      <c r="P8" s="95"/>
      <c r="Q8" s="95"/>
      <c r="S8" s="78"/>
      <c r="T8" s="78"/>
      <c r="U8" s="78"/>
    </row>
    <row r="9" spans="2:17" s="78" customFormat="1" ht="12.75" customHeight="1">
      <c r="B9" s="10"/>
      <c r="C9" s="6" t="s">
        <v>9</v>
      </c>
      <c r="D9">
        <v>482</v>
      </c>
      <c r="E9">
        <v>569</v>
      </c>
      <c r="F9">
        <v>526</v>
      </c>
      <c r="G9">
        <v>492</v>
      </c>
      <c r="H9">
        <v>565</v>
      </c>
      <c r="I9">
        <v>511</v>
      </c>
      <c r="J9">
        <v>615</v>
      </c>
      <c r="K9">
        <v>511</v>
      </c>
      <c r="L9">
        <v>470</v>
      </c>
      <c r="M9">
        <v>459</v>
      </c>
      <c r="N9">
        <v>482</v>
      </c>
      <c r="O9">
        <v>498</v>
      </c>
      <c r="P9">
        <v>458</v>
      </c>
      <c r="Q9" s="18"/>
    </row>
    <row r="10" spans="2:17" s="78" customFormat="1" ht="12.75" customHeight="1">
      <c r="B10" s="10"/>
      <c r="C10" s="6" t="s">
        <v>15</v>
      </c>
      <c r="D10" s="70"/>
      <c r="E10" s="70"/>
      <c r="F10" s="70"/>
      <c r="G10" s="84">
        <v>212.13754446480544</v>
      </c>
      <c r="H10" s="84">
        <v>237.73157790653153</v>
      </c>
      <c r="I10" s="84">
        <v>210.3789703369769</v>
      </c>
      <c r="J10" s="85">
        <v>248.20204857495702</v>
      </c>
      <c r="K10" s="85">
        <v>203.07513780098637</v>
      </c>
      <c r="L10" s="85">
        <v>184.2573644140224</v>
      </c>
      <c r="M10" s="85">
        <v>178.1334409637058</v>
      </c>
      <c r="N10" s="85">
        <v>186.9195121478293</v>
      </c>
      <c r="O10" s="85">
        <v>193.98188723342096</v>
      </c>
      <c r="P10" s="85">
        <v>177.61851576073468</v>
      </c>
      <c r="Q10" s="18"/>
    </row>
    <row r="11" spans="2:17" s="78" customFormat="1" ht="12.75" customHeight="1">
      <c r="B11" s="10"/>
      <c r="C11" s="69" t="s">
        <v>23</v>
      </c>
      <c r="D11" s="70"/>
      <c r="E11" s="70"/>
      <c r="F11" s="70"/>
      <c r="G11" s="70"/>
      <c r="H11" s="70"/>
      <c r="I11" s="70"/>
      <c r="J11" s="71"/>
      <c r="K11" s="71"/>
      <c r="L11" s="71"/>
      <c r="M11" s="71"/>
      <c r="N11" s="71"/>
      <c r="O11" s="71"/>
      <c r="P11" s="71"/>
      <c r="Q11" s="18"/>
    </row>
    <row r="12" spans="2:17" s="78" customFormat="1" ht="12.75" customHeight="1">
      <c r="B12" s="10"/>
      <c r="C12" s="94" t="s">
        <v>71</v>
      </c>
      <c r="D12" s="84">
        <v>35.26970954356847</v>
      </c>
      <c r="E12" s="84">
        <v>24.956063268892795</v>
      </c>
      <c r="F12" s="84">
        <v>28.136882129277566</v>
      </c>
      <c r="G12" s="84">
        <v>28.45528455284553</v>
      </c>
      <c r="H12" s="84">
        <v>31.68141592920354</v>
      </c>
      <c r="I12" s="84">
        <v>30.528375733855185</v>
      </c>
      <c r="J12" s="85">
        <v>27.317073170731707</v>
      </c>
      <c r="K12" s="85">
        <v>25.244618395303327</v>
      </c>
      <c r="L12" s="85">
        <v>31.70212765957447</v>
      </c>
      <c r="M12" s="85">
        <v>28.104575163398692</v>
      </c>
      <c r="N12" s="85">
        <v>21.78423236514523</v>
      </c>
      <c r="O12" s="85">
        <v>29.31726907630522</v>
      </c>
      <c r="P12" s="85">
        <v>33.842794759825324</v>
      </c>
      <c r="Q12" s="18"/>
    </row>
    <row r="13" spans="2:21" s="78" customFormat="1" ht="12.75" customHeight="1">
      <c r="B13" s="10"/>
      <c r="C13" s="94" t="s">
        <v>72</v>
      </c>
      <c r="D13" s="84">
        <v>28.008298755186722</v>
      </c>
      <c r="E13" s="84">
        <v>33.74340949033392</v>
      </c>
      <c r="F13" s="84">
        <v>32.129277566539926</v>
      </c>
      <c r="G13" s="84">
        <v>34.34959349593496</v>
      </c>
      <c r="H13" s="84">
        <v>26.902654867256636</v>
      </c>
      <c r="I13" s="84">
        <v>30.919765166340508</v>
      </c>
      <c r="J13" s="85">
        <v>33.333333333333336</v>
      </c>
      <c r="K13" s="85">
        <v>33.07240704500978</v>
      </c>
      <c r="L13" s="85">
        <v>28.29787234042553</v>
      </c>
      <c r="M13" s="85">
        <v>30.501089324618736</v>
      </c>
      <c r="N13" s="85">
        <v>39.83402489626556</v>
      </c>
      <c r="O13" s="85">
        <v>36.94779116465863</v>
      </c>
      <c r="P13" s="85">
        <v>35.1528384279476</v>
      </c>
      <c r="Q13" s="18"/>
      <c r="S13" s="79"/>
      <c r="T13" s="79"/>
      <c r="U13" s="79"/>
    </row>
    <row r="14" spans="2:21" s="78" customFormat="1" ht="12.75" customHeight="1">
      <c r="B14" s="10"/>
      <c r="C14" s="94" t="s">
        <v>70</v>
      </c>
      <c r="D14" s="84">
        <v>31.12033195020747</v>
      </c>
      <c r="E14" s="84">
        <v>33.91915641476274</v>
      </c>
      <c r="F14" s="84">
        <v>32.50950570342205</v>
      </c>
      <c r="G14" s="84">
        <v>28.86178861788618</v>
      </c>
      <c r="H14" s="84">
        <v>28.31858407079646</v>
      </c>
      <c r="I14" s="84">
        <v>28.180039138943247</v>
      </c>
      <c r="J14" s="85">
        <v>28.29268292682927</v>
      </c>
      <c r="K14" s="85">
        <v>25.831702544031312</v>
      </c>
      <c r="L14" s="85">
        <v>27.872340425531913</v>
      </c>
      <c r="M14" s="85">
        <v>27.233115468409586</v>
      </c>
      <c r="N14" s="85">
        <v>25.933609958506224</v>
      </c>
      <c r="O14" s="85">
        <v>27.10843373493976</v>
      </c>
      <c r="P14" s="85">
        <v>23.799126637554586</v>
      </c>
      <c r="Q14" s="18"/>
      <c r="S14" s="45"/>
      <c r="T14" s="45"/>
      <c r="U14" s="45"/>
    </row>
    <row r="15" spans="2:17" s="78" customFormat="1" ht="12.75" customHeight="1">
      <c r="B15" s="10"/>
      <c r="C15" s="94" t="s">
        <v>69</v>
      </c>
      <c r="D15" s="84">
        <v>5.601659751037344</v>
      </c>
      <c r="E15" s="84">
        <v>7.381370826010545</v>
      </c>
      <c r="F15" s="84">
        <v>7.224334600760456</v>
      </c>
      <c r="G15" s="84">
        <v>8.333333333333334</v>
      </c>
      <c r="H15" s="84">
        <v>13.097345132743364</v>
      </c>
      <c r="I15" s="84">
        <v>10.371819960861057</v>
      </c>
      <c r="J15" s="85">
        <v>11.05691056910569</v>
      </c>
      <c r="K15" s="85">
        <v>15.851272015655578</v>
      </c>
      <c r="L15" s="85">
        <v>12.127659574468085</v>
      </c>
      <c r="M15" s="85">
        <v>14.161220043572985</v>
      </c>
      <c r="N15" s="85">
        <v>12.448132780082988</v>
      </c>
      <c r="O15" s="85">
        <v>6.626506024096385</v>
      </c>
      <c r="P15" s="85">
        <v>7.205240174672489</v>
      </c>
      <c r="Q15" s="18"/>
    </row>
    <row r="16" spans="2:21" s="79" customFormat="1" ht="6.75" customHeight="1">
      <c r="B16" s="18"/>
      <c r="C16" s="7"/>
      <c r="D16" s="34"/>
      <c r="E16" s="34"/>
      <c r="F16" s="34"/>
      <c r="G16" s="34"/>
      <c r="H16" s="34"/>
      <c r="I16" s="34"/>
      <c r="J16" s="34"/>
      <c r="K16" s="35"/>
      <c r="L16" s="35"/>
      <c r="M16" s="35"/>
      <c r="N16" s="35"/>
      <c r="O16" s="35"/>
      <c r="P16" s="35"/>
      <c r="Q16" s="11"/>
      <c r="S16" s="78"/>
      <c r="T16" s="78"/>
      <c r="U16" s="78"/>
    </row>
    <row r="17" spans="2:21" s="45" customFormat="1" ht="12.75" customHeight="1">
      <c r="B17" s="100" t="s">
        <v>80</v>
      </c>
      <c r="C17" s="99"/>
      <c r="D17" s="95"/>
      <c r="E17" s="95"/>
      <c r="F17" s="95"/>
      <c r="G17" s="118"/>
      <c r="H17" s="118"/>
      <c r="I17" s="118"/>
      <c r="J17" s="118"/>
      <c r="K17" s="118"/>
      <c r="L17" s="118"/>
      <c r="M17" s="118"/>
      <c r="N17" s="118"/>
      <c r="O17" s="118"/>
      <c r="P17" s="118"/>
      <c r="Q17" s="95"/>
      <c r="S17" s="78"/>
      <c r="T17" s="78"/>
      <c r="U17" s="78"/>
    </row>
    <row r="18" spans="2:17" s="78" customFormat="1" ht="12.75" customHeight="1">
      <c r="B18" s="10"/>
      <c r="C18" s="6" t="s">
        <v>9</v>
      </c>
      <c r="D18">
        <v>832</v>
      </c>
      <c r="E18">
        <v>810</v>
      </c>
      <c r="F18">
        <v>716</v>
      </c>
      <c r="G18">
        <v>645</v>
      </c>
      <c r="H18">
        <v>659</v>
      </c>
      <c r="I18">
        <v>740</v>
      </c>
      <c r="J18">
        <v>707</v>
      </c>
      <c r="K18">
        <v>713</v>
      </c>
      <c r="L18">
        <v>690</v>
      </c>
      <c r="M18">
        <v>676</v>
      </c>
      <c r="N18">
        <v>671</v>
      </c>
      <c r="O18">
        <v>716</v>
      </c>
      <c r="P18">
        <v>703</v>
      </c>
      <c r="Q18" s="18"/>
    </row>
    <row r="19" spans="2:17" s="78" customFormat="1" ht="12.75" customHeight="1">
      <c r="B19" s="10"/>
      <c r="C19" s="6" t="s">
        <v>15</v>
      </c>
      <c r="D19" s="70"/>
      <c r="E19" s="70"/>
      <c r="F19" s="70"/>
      <c r="G19" s="118">
        <v>243.94210440722068</v>
      </c>
      <c r="H19" s="118">
        <v>242.22152794368992</v>
      </c>
      <c r="I19" s="118">
        <v>270.80634418754437</v>
      </c>
      <c r="J19" s="118">
        <v>253.02774357946575</v>
      </c>
      <c r="K19" s="118">
        <v>252.2982852209114</v>
      </c>
      <c r="L19" s="118">
        <v>241.2376540512193</v>
      </c>
      <c r="M19" s="118">
        <v>234.73852350857698</v>
      </c>
      <c r="N19" s="118">
        <v>231.29317357673693</v>
      </c>
      <c r="O19" s="118">
        <v>245.0930052647073</v>
      </c>
      <c r="P19" s="118">
        <v>244.6476795010997</v>
      </c>
      <c r="Q19" s="18"/>
    </row>
    <row r="20" spans="2:17" s="78" customFormat="1" ht="12.75" customHeight="1">
      <c r="B20" s="10"/>
      <c r="C20" s="69" t="s">
        <v>23</v>
      </c>
      <c r="D20" s="70"/>
      <c r="E20" s="70"/>
      <c r="F20" s="70"/>
      <c r="G20" s="70"/>
      <c r="H20" s="70"/>
      <c r="I20" s="70"/>
      <c r="J20" s="71"/>
      <c r="K20" s="71"/>
      <c r="L20" s="71"/>
      <c r="M20" s="71"/>
      <c r="N20" s="71"/>
      <c r="O20" s="71"/>
      <c r="P20" s="71"/>
      <c r="Q20" s="18"/>
    </row>
    <row r="21" spans="2:17" s="78" customFormat="1" ht="12.75" customHeight="1">
      <c r="B21" s="10"/>
      <c r="C21" s="94" t="s">
        <v>71</v>
      </c>
      <c r="D21" s="84">
        <v>23.076923076923077</v>
      </c>
      <c r="E21" s="84">
        <v>21.97530864197531</v>
      </c>
      <c r="F21" s="84">
        <v>25.558659217877096</v>
      </c>
      <c r="G21" s="84">
        <v>27.751937984496124</v>
      </c>
      <c r="H21" s="84">
        <v>24.88619119878604</v>
      </c>
      <c r="I21" s="84">
        <v>21.89189189189189</v>
      </c>
      <c r="J21" s="85">
        <v>28.005657708628007</v>
      </c>
      <c r="K21" s="85">
        <v>26.928471248246844</v>
      </c>
      <c r="L21" s="85">
        <v>32.17391304347826</v>
      </c>
      <c r="M21" s="85">
        <v>28.846153846153847</v>
      </c>
      <c r="N21" s="85">
        <v>32.78688524590164</v>
      </c>
      <c r="O21" s="85">
        <v>28.07262569832402</v>
      </c>
      <c r="P21" s="85">
        <v>26.458036984352773</v>
      </c>
      <c r="Q21" s="18"/>
    </row>
    <row r="22" spans="2:21" s="78" customFormat="1" ht="12.75" customHeight="1">
      <c r="B22" s="10"/>
      <c r="C22" s="94" t="s">
        <v>72</v>
      </c>
      <c r="D22" s="84">
        <v>40.50480769230769</v>
      </c>
      <c r="E22" s="84">
        <v>37.28395061728395</v>
      </c>
      <c r="F22" s="84">
        <v>35.89385474860335</v>
      </c>
      <c r="G22" s="84">
        <v>33.48837209302326</v>
      </c>
      <c r="H22" s="84">
        <v>28.528072837632777</v>
      </c>
      <c r="I22" s="84">
        <v>37.027027027027025</v>
      </c>
      <c r="J22" s="85">
        <v>27.298444130127297</v>
      </c>
      <c r="K22" s="85">
        <v>37.727910238429175</v>
      </c>
      <c r="L22" s="85">
        <v>28.840579710144926</v>
      </c>
      <c r="M22" s="85">
        <v>31.65680473372781</v>
      </c>
      <c r="N22" s="85">
        <v>36.661698956780924</v>
      </c>
      <c r="O22" s="85">
        <v>37.70949720670391</v>
      </c>
      <c r="P22" s="85">
        <v>42.38975817923186</v>
      </c>
      <c r="Q22" s="18"/>
      <c r="S22" s="79"/>
      <c r="T22" s="79"/>
      <c r="U22" s="79"/>
    </row>
    <row r="23" spans="2:21" s="78" customFormat="1" ht="12.75" customHeight="1">
      <c r="B23" s="10"/>
      <c r="C23" s="94" t="s">
        <v>70</v>
      </c>
      <c r="D23" s="84">
        <v>23.197115384615383</v>
      </c>
      <c r="E23" s="84">
        <v>26.296296296296298</v>
      </c>
      <c r="F23" s="84">
        <v>26.11731843575419</v>
      </c>
      <c r="G23" s="84">
        <v>29.45736434108527</v>
      </c>
      <c r="H23" s="84">
        <v>33.68740515933232</v>
      </c>
      <c r="I23" s="84">
        <v>27.2972972972973</v>
      </c>
      <c r="J23" s="85">
        <v>30.834512022630836</v>
      </c>
      <c r="K23" s="85">
        <v>20.61711079943899</v>
      </c>
      <c r="L23" s="85">
        <v>25.507246376811594</v>
      </c>
      <c r="M23" s="85">
        <v>24.556213017751478</v>
      </c>
      <c r="N23" s="85">
        <v>18.0327868852459</v>
      </c>
      <c r="O23" s="85">
        <v>15.782122905027933</v>
      </c>
      <c r="P23" s="85">
        <v>13.513513513513514</v>
      </c>
      <c r="Q23" s="18"/>
      <c r="S23" s="45"/>
      <c r="T23" s="45"/>
      <c r="U23" s="45"/>
    </row>
    <row r="24" spans="2:17" s="78" customFormat="1" ht="12.75" customHeight="1">
      <c r="B24" s="10"/>
      <c r="C24" s="94" t="s">
        <v>69</v>
      </c>
      <c r="D24" s="84">
        <v>13.221153846153847</v>
      </c>
      <c r="E24" s="84">
        <v>14.444444444444445</v>
      </c>
      <c r="F24" s="84">
        <v>12.430167597765363</v>
      </c>
      <c r="G24" s="84">
        <v>9.30232558139535</v>
      </c>
      <c r="H24" s="84">
        <v>12.898330804248863</v>
      </c>
      <c r="I24" s="84">
        <v>13.783783783783784</v>
      </c>
      <c r="J24" s="85">
        <v>13.861386138613861</v>
      </c>
      <c r="K24" s="85">
        <v>14.726507713884994</v>
      </c>
      <c r="L24" s="85">
        <v>13.478260869565217</v>
      </c>
      <c r="M24" s="85">
        <v>14.940828402366863</v>
      </c>
      <c r="N24" s="85">
        <v>12.518628912071534</v>
      </c>
      <c r="O24" s="85">
        <v>18.435754189944134</v>
      </c>
      <c r="P24" s="85">
        <v>17.63869132290185</v>
      </c>
      <c r="Q24" s="18"/>
    </row>
    <row r="25" spans="2:21" s="79" customFormat="1" ht="6.75" customHeight="1">
      <c r="B25" s="18"/>
      <c r="C25" s="7"/>
      <c r="D25" s="34"/>
      <c r="E25" s="34"/>
      <c r="F25" s="34"/>
      <c r="G25" s="34"/>
      <c r="H25" s="34"/>
      <c r="I25" s="34"/>
      <c r="J25" s="34"/>
      <c r="K25" s="35"/>
      <c r="L25" s="35"/>
      <c r="M25" s="35"/>
      <c r="N25" s="35"/>
      <c r="O25" s="35"/>
      <c r="P25" s="35"/>
      <c r="Q25" s="11"/>
      <c r="S25" s="78"/>
      <c r="T25" s="78"/>
      <c r="U25" s="78"/>
    </row>
    <row r="26" spans="2:21" s="45" customFormat="1" ht="12.75" customHeight="1">
      <c r="B26" s="100" t="s">
        <v>83</v>
      </c>
      <c r="C26" s="99"/>
      <c r="D26" s="95"/>
      <c r="E26" s="95"/>
      <c r="F26" s="95"/>
      <c r="G26" s="95"/>
      <c r="H26" s="95"/>
      <c r="I26" s="95"/>
      <c r="J26" s="95"/>
      <c r="K26" s="95"/>
      <c r="L26" s="95"/>
      <c r="M26" s="95"/>
      <c r="N26" s="95"/>
      <c r="O26" s="95"/>
      <c r="P26" s="95"/>
      <c r="Q26" s="95"/>
      <c r="S26" s="78"/>
      <c r="T26" s="78"/>
      <c r="U26" s="78"/>
    </row>
    <row r="27" spans="2:17" s="78" customFormat="1" ht="12.75" customHeight="1">
      <c r="B27" s="10"/>
      <c r="C27" s="6" t="s">
        <v>9</v>
      </c>
      <c r="D27">
        <v>423</v>
      </c>
      <c r="E27">
        <v>387</v>
      </c>
      <c r="F27">
        <v>390</v>
      </c>
      <c r="G27">
        <v>442</v>
      </c>
      <c r="H27">
        <v>486</v>
      </c>
      <c r="I27">
        <v>510</v>
      </c>
      <c r="J27">
        <v>496</v>
      </c>
      <c r="K27">
        <v>493</v>
      </c>
      <c r="L27">
        <v>426</v>
      </c>
      <c r="M27">
        <v>355</v>
      </c>
      <c r="N27">
        <v>405</v>
      </c>
      <c r="O27">
        <v>373</v>
      </c>
      <c r="P27">
        <v>446</v>
      </c>
      <c r="Q27" s="18"/>
    </row>
    <row r="28" spans="2:17" s="78" customFormat="1" ht="12.75" customHeight="1">
      <c r="B28" s="10"/>
      <c r="C28" s="6" t="s">
        <v>15</v>
      </c>
      <c r="D28" s="70"/>
      <c r="E28" s="70"/>
      <c r="F28" s="70"/>
      <c r="G28" s="84">
        <v>276.89030883919065</v>
      </c>
      <c r="H28" s="84">
        <v>295.13214146910224</v>
      </c>
      <c r="I28" s="84">
        <v>308.17199622942496</v>
      </c>
      <c r="J28" s="85">
        <v>294.06882159034313</v>
      </c>
      <c r="K28" s="85">
        <v>288.87339376431913</v>
      </c>
      <c r="L28" s="85">
        <v>247.5305055200465</v>
      </c>
      <c r="M28" s="85">
        <v>204.9618078208807</v>
      </c>
      <c r="N28" s="85">
        <v>232.74658207334105</v>
      </c>
      <c r="O28" s="85">
        <v>214.78256863829003</v>
      </c>
      <c r="P28" s="85">
        <v>258.31711611528124</v>
      </c>
      <c r="Q28" s="18"/>
    </row>
    <row r="29" spans="2:17" s="78" customFormat="1" ht="12.75" customHeight="1">
      <c r="B29" s="10"/>
      <c r="C29" s="69" t="s">
        <v>23</v>
      </c>
      <c r="D29" s="70"/>
      <c r="E29" s="70"/>
      <c r="F29" s="70"/>
      <c r="G29" s="70"/>
      <c r="H29" s="70"/>
      <c r="I29" s="70"/>
      <c r="J29" s="71"/>
      <c r="K29" s="71"/>
      <c r="L29" s="71"/>
      <c r="M29" s="71"/>
      <c r="N29" s="71"/>
      <c r="O29" s="71"/>
      <c r="P29" s="71"/>
      <c r="Q29" s="18"/>
    </row>
    <row r="30" spans="2:17" s="78" customFormat="1" ht="12.75" customHeight="1">
      <c r="B30" s="10"/>
      <c r="C30" s="94" t="s">
        <v>71</v>
      </c>
      <c r="D30" s="84">
        <v>28.84160756501182</v>
      </c>
      <c r="E30" s="84">
        <v>27.131782945736433</v>
      </c>
      <c r="F30" s="84">
        <v>25.384615384615383</v>
      </c>
      <c r="G30" s="84">
        <v>29.638009049773757</v>
      </c>
      <c r="H30" s="84">
        <v>27.983539094650205</v>
      </c>
      <c r="I30" s="84">
        <v>18.823529411764707</v>
      </c>
      <c r="J30" s="85">
        <v>17.943548387096776</v>
      </c>
      <c r="K30" s="85">
        <v>21.29817444219067</v>
      </c>
      <c r="L30" s="85">
        <v>24.88262910798122</v>
      </c>
      <c r="M30" s="85">
        <v>26.47887323943662</v>
      </c>
      <c r="N30" s="85">
        <v>21.728395061728396</v>
      </c>
      <c r="O30" s="85">
        <v>21.179624664879356</v>
      </c>
      <c r="P30" s="85">
        <v>23.542600896860986</v>
      </c>
      <c r="Q30" s="18"/>
    </row>
    <row r="31" spans="2:21" s="78" customFormat="1" ht="12.75" customHeight="1">
      <c r="B31" s="10"/>
      <c r="C31" s="94" t="s">
        <v>72</v>
      </c>
      <c r="D31" s="84">
        <v>36.170212765957444</v>
      </c>
      <c r="E31" s="84">
        <v>37.2093023255814</v>
      </c>
      <c r="F31" s="84">
        <v>33.84615384615385</v>
      </c>
      <c r="G31" s="84">
        <v>36.65158371040724</v>
      </c>
      <c r="H31" s="84">
        <v>18.106995884773664</v>
      </c>
      <c r="I31" s="84">
        <v>17.254901960784313</v>
      </c>
      <c r="J31" s="85">
        <v>15.120967741935484</v>
      </c>
      <c r="K31" s="85">
        <v>17.24137931034483</v>
      </c>
      <c r="L31" s="85">
        <v>15.492957746478874</v>
      </c>
      <c r="M31" s="85">
        <v>21.12676056338028</v>
      </c>
      <c r="N31" s="85">
        <v>19.25925925925926</v>
      </c>
      <c r="O31" s="85">
        <v>25.201072386058982</v>
      </c>
      <c r="P31" s="85">
        <v>21.748878923766817</v>
      </c>
      <c r="Q31" s="18"/>
      <c r="S31" s="79"/>
      <c r="T31" s="79"/>
      <c r="U31" s="79"/>
    </row>
    <row r="32" spans="2:21" s="78" customFormat="1" ht="12.75" customHeight="1">
      <c r="B32" s="10"/>
      <c r="C32" s="94" t="s">
        <v>70</v>
      </c>
      <c r="D32" s="84">
        <v>23.87706855791962</v>
      </c>
      <c r="E32" s="84">
        <v>24.289405684754524</v>
      </c>
      <c r="F32" s="84">
        <v>25.641025641025642</v>
      </c>
      <c r="G32" s="84">
        <v>20.81447963800905</v>
      </c>
      <c r="H32" s="84">
        <v>35.18518518518518</v>
      </c>
      <c r="I32" s="84">
        <v>47.254901960784316</v>
      </c>
      <c r="J32" s="85">
        <v>49.193548387096776</v>
      </c>
      <c r="K32" s="85">
        <v>43.81338742393509</v>
      </c>
      <c r="L32" s="85">
        <v>42.95774647887324</v>
      </c>
      <c r="M32" s="85">
        <v>37.183098591549296</v>
      </c>
      <c r="N32" s="85">
        <v>41.48148148148148</v>
      </c>
      <c r="O32" s="85">
        <v>36.729222520107236</v>
      </c>
      <c r="P32" s="85">
        <v>33.408071748878925</v>
      </c>
      <c r="Q32" s="18"/>
      <c r="S32" s="45"/>
      <c r="T32" s="45"/>
      <c r="U32" s="45"/>
    </row>
    <row r="33" spans="2:17" s="78" customFormat="1" ht="12.75" customHeight="1">
      <c r="B33" s="10"/>
      <c r="C33" s="94" t="s">
        <v>69</v>
      </c>
      <c r="D33" s="84">
        <v>11.11111111111111</v>
      </c>
      <c r="E33" s="84">
        <v>11.369509043927648</v>
      </c>
      <c r="F33" s="84">
        <v>15.128205128205128</v>
      </c>
      <c r="G33" s="84">
        <v>12.895927601809955</v>
      </c>
      <c r="H33" s="84">
        <v>18.724279835390945</v>
      </c>
      <c r="I33" s="84">
        <v>16.666666666666668</v>
      </c>
      <c r="J33" s="85">
        <v>17.741935483870968</v>
      </c>
      <c r="K33" s="85">
        <v>17.647058823529413</v>
      </c>
      <c r="L33" s="85">
        <v>16.666666666666668</v>
      </c>
      <c r="M33" s="85">
        <v>15.211267605633802</v>
      </c>
      <c r="N33" s="85">
        <v>17.530864197530864</v>
      </c>
      <c r="O33" s="85">
        <v>16.890080428954423</v>
      </c>
      <c r="P33" s="85">
        <v>21.300448430493272</v>
      </c>
      <c r="Q33" s="18"/>
    </row>
    <row r="34" spans="2:21" s="79" customFormat="1" ht="6.75" customHeight="1">
      <c r="B34" s="18"/>
      <c r="C34" s="7"/>
      <c r="D34" s="34"/>
      <c r="E34" s="34"/>
      <c r="F34" s="34"/>
      <c r="G34" s="34"/>
      <c r="H34" s="34"/>
      <c r="I34" s="34"/>
      <c r="J34" s="34"/>
      <c r="K34" s="35"/>
      <c r="L34" s="35"/>
      <c r="M34" s="35"/>
      <c r="N34" s="35"/>
      <c r="O34" s="35"/>
      <c r="P34" s="35"/>
      <c r="Q34" s="11"/>
      <c r="S34" s="78"/>
      <c r="T34" s="78"/>
      <c r="U34" s="78"/>
    </row>
    <row r="35" spans="2:21" s="45" customFormat="1" ht="12.75" customHeight="1">
      <c r="B35" s="100" t="s">
        <v>82</v>
      </c>
      <c r="C35" s="99"/>
      <c r="D35" s="95"/>
      <c r="E35" s="95"/>
      <c r="F35" s="95"/>
      <c r="G35" s="95"/>
      <c r="H35" s="95"/>
      <c r="I35" s="95"/>
      <c r="J35" s="95"/>
      <c r="K35" s="95"/>
      <c r="L35" s="95"/>
      <c r="M35" s="95"/>
      <c r="N35" s="95"/>
      <c r="O35" s="95"/>
      <c r="P35" s="95"/>
      <c r="Q35" s="95"/>
      <c r="S35" s="78"/>
      <c r="T35" s="78"/>
      <c r="U35" s="78"/>
    </row>
    <row r="36" spans="2:17" s="78" customFormat="1" ht="12.75" customHeight="1">
      <c r="B36" s="10"/>
      <c r="C36" s="6" t="s">
        <v>9</v>
      </c>
      <c r="D36">
        <v>173</v>
      </c>
      <c r="E36">
        <v>214</v>
      </c>
      <c r="F36">
        <v>158</v>
      </c>
      <c r="G36">
        <v>188</v>
      </c>
      <c r="H36">
        <v>164</v>
      </c>
      <c r="I36">
        <v>161</v>
      </c>
      <c r="J36">
        <v>178</v>
      </c>
      <c r="K36">
        <v>165</v>
      </c>
      <c r="L36">
        <v>169</v>
      </c>
      <c r="M36">
        <v>181</v>
      </c>
      <c r="N36">
        <v>202</v>
      </c>
      <c r="O36">
        <v>157</v>
      </c>
      <c r="P36">
        <v>164</v>
      </c>
      <c r="Q36" s="18"/>
    </row>
    <row r="37" spans="2:17" s="78" customFormat="1" ht="12.75" customHeight="1">
      <c r="B37" s="10"/>
      <c r="C37" s="6" t="s">
        <v>15</v>
      </c>
      <c r="D37" s="70"/>
      <c r="E37" s="70"/>
      <c r="F37" s="70"/>
      <c r="G37" s="84">
        <v>268.97873923369673</v>
      </c>
      <c r="H37" s="84">
        <v>230.83960869871208</v>
      </c>
      <c r="I37" s="84">
        <v>223.09365776601493</v>
      </c>
      <c r="J37" s="85">
        <v>241.208753980622</v>
      </c>
      <c r="K37" s="85">
        <v>221.90244361660638</v>
      </c>
      <c r="L37" s="85">
        <v>226.94616407267648</v>
      </c>
      <c r="M37" s="85">
        <v>244.09321393893623</v>
      </c>
      <c r="N37" s="85">
        <v>273.2129573273822</v>
      </c>
      <c r="O37" s="85">
        <v>213.99558378540468</v>
      </c>
      <c r="P37" s="85">
        <v>224.52835355001233</v>
      </c>
      <c r="Q37" s="18"/>
    </row>
    <row r="38" spans="2:17" s="78" customFormat="1" ht="12.75" customHeight="1">
      <c r="B38" s="10"/>
      <c r="C38" s="69" t="s">
        <v>23</v>
      </c>
      <c r="D38" s="70"/>
      <c r="E38" s="70"/>
      <c r="F38" s="70"/>
      <c r="G38" s="70"/>
      <c r="H38" s="70"/>
      <c r="I38" s="70"/>
      <c r="J38" s="71"/>
      <c r="K38" s="71"/>
      <c r="L38" s="71"/>
      <c r="M38" s="71"/>
      <c r="N38" s="71"/>
      <c r="O38" s="71"/>
      <c r="P38" s="71"/>
      <c r="Q38" s="18"/>
    </row>
    <row r="39" spans="2:17" s="78" customFormat="1" ht="12.75" customHeight="1">
      <c r="B39" s="10"/>
      <c r="C39" s="94" t="s">
        <v>71</v>
      </c>
      <c r="D39" s="89">
        <v>28.90173410404624</v>
      </c>
      <c r="E39" s="89">
        <v>25.700934579439252</v>
      </c>
      <c r="F39" s="89">
        <v>30.379746835443036</v>
      </c>
      <c r="G39" s="89">
        <v>26.06382978723404</v>
      </c>
      <c r="H39" s="89">
        <v>28.658536585365855</v>
      </c>
      <c r="I39" s="89">
        <v>31.055900621118013</v>
      </c>
      <c r="J39" s="89">
        <v>28.651685393258425</v>
      </c>
      <c r="K39" s="89">
        <v>30.303030303030305</v>
      </c>
      <c r="L39" s="89">
        <v>24.2603550295858</v>
      </c>
      <c r="M39" s="89">
        <v>23.204419889502763</v>
      </c>
      <c r="N39" s="89">
        <v>30.693069306930692</v>
      </c>
      <c r="O39" s="89">
        <v>29.936305732484076</v>
      </c>
      <c r="P39" s="89">
        <v>24.390243902439025</v>
      </c>
      <c r="Q39" s="18"/>
    </row>
    <row r="40" spans="2:21" s="78" customFormat="1" ht="12.75" customHeight="1">
      <c r="B40" s="10"/>
      <c r="C40" s="94" t="s">
        <v>72</v>
      </c>
      <c r="D40" s="89">
        <v>23.69942196531792</v>
      </c>
      <c r="E40" s="89">
        <v>34.11214953271028</v>
      </c>
      <c r="F40" s="89">
        <v>31.0126582278481</v>
      </c>
      <c r="G40" s="89">
        <v>35.1063829787234</v>
      </c>
      <c r="H40" s="89">
        <v>32.31707317073171</v>
      </c>
      <c r="I40" s="89">
        <v>31.677018633540374</v>
      </c>
      <c r="J40" s="89">
        <v>41.01123595505618</v>
      </c>
      <c r="K40" s="89">
        <v>40.60606060606061</v>
      </c>
      <c r="L40" s="89">
        <v>49.70414201183432</v>
      </c>
      <c r="M40" s="89">
        <v>43.0939226519337</v>
      </c>
      <c r="N40" s="89">
        <v>38.118811881188115</v>
      </c>
      <c r="O40" s="89">
        <v>47.13375796178344</v>
      </c>
      <c r="P40" s="89">
        <v>45.1219512195122</v>
      </c>
      <c r="Q40" s="18"/>
      <c r="S40" s="79"/>
      <c r="T40" s="79"/>
      <c r="U40" s="79"/>
    </row>
    <row r="41" spans="2:21" s="78" customFormat="1" ht="12.75" customHeight="1">
      <c r="B41" s="10"/>
      <c r="C41" s="94" t="s">
        <v>70</v>
      </c>
      <c r="D41" s="89">
        <v>38.72832369942196</v>
      </c>
      <c r="E41" s="89">
        <v>33.64485981308411</v>
      </c>
      <c r="F41" s="89">
        <v>34.81012658227848</v>
      </c>
      <c r="G41" s="89">
        <v>35.638297872340424</v>
      </c>
      <c r="H41" s="89">
        <v>32.926829268292686</v>
      </c>
      <c r="I41" s="89">
        <v>34.161490683229815</v>
      </c>
      <c r="J41" s="89">
        <v>21.348314606741575</v>
      </c>
      <c r="K41" s="89">
        <v>21.818181818181817</v>
      </c>
      <c r="L41" s="89">
        <v>17.159763313609467</v>
      </c>
      <c r="M41" s="89">
        <v>27.07182320441989</v>
      </c>
      <c r="N41" s="89">
        <v>24.257425742574256</v>
      </c>
      <c r="O41" s="89">
        <v>15.92356687898089</v>
      </c>
      <c r="P41" s="89">
        <v>18.29268292682927</v>
      </c>
      <c r="Q41" s="18"/>
      <c r="S41" s="45"/>
      <c r="T41" s="45"/>
      <c r="U41" s="45"/>
    </row>
    <row r="42" spans="2:17" s="78" customFormat="1" ht="12.75" customHeight="1">
      <c r="B42" s="10"/>
      <c r="C42" s="94" t="s">
        <v>69</v>
      </c>
      <c r="D42" s="89">
        <v>8.670520231213873</v>
      </c>
      <c r="E42" s="89">
        <v>6.542056074766355</v>
      </c>
      <c r="F42" s="89">
        <v>3.7974683544303796</v>
      </c>
      <c r="G42" s="89">
        <v>3.1914893617021276</v>
      </c>
      <c r="H42" s="89">
        <v>6.097560975609756</v>
      </c>
      <c r="I42" s="89">
        <v>3.1055900621118013</v>
      </c>
      <c r="J42" s="89">
        <v>8.98876404494382</v>
      </c>
      <c r="K42" s="89">
        <v>7.2727272727272725</v>
      </c>
      <c r="L42" s="89">
        <v>8.875739644970414</v>
      </c>
      <c r="M42" s="89">
        <v>6.629834254143646</v>
      </c>
      <c r="N42" s="89">
        <v>6.930693069306931</v>
      </c>
      <c r="O42" s="89">
        <v>7.006369426751593</v>
      </c>
      <c r="P42" s="89">
        <v>12.195121951219512</v>
      </c>
      <c r="Q42" s="18"/>
    </row>
    <row r="43" spans="2:21" s="79" customFormat="1" ht="6.75" customHeight="1">
      <c r="B43" s="18"/>
      <c r="C43" s="7"/>
      <c r="D43" s="34"/>
      <c r="E43" s="34"/>
      <c r="F43" s="34"/>
      <c r="G43" s="34"/>
      <c r="H43" s="34"/>
      <c r="I43" s="34"/>
      <c r="J43" s="34"/>
      <c r="K43" s="35"/>
      <c r="L43" s="35"/>
      <c r="M43" s="35"/>
      <c r="N43" s="35"/>
      <c r="O43" s="35"/>
      <c r="P43" s="35"/>
      <c r="Q43" s="11"/>
      <c r="S43" s="78"/>
      <c r="T43" s="78"/>
      <c r="U43" s="78"/>
    </row>
    <row r="44" spans="2:21" s="45" customFormat="1" ht="12.75" customHeight="1">
      <c r="B44" s="100" t="s">
        <v>84</v>
      </c>
      <c r="C44" s="99"/>
      <c r="D44" s="95"/>
      <c r="E44" s="95"/>
      <c r="F44" s="95"/>
      <c r="G44" s="95"/>
      <c r="H44" s="95"/>
      <c r="I44" s="95"/>
      <c r="J44" s="95"/>
      <c r="K44" s="95"/>
      <c r="L44" s="95"/>
      <c r="M44" s="95"/>
      <c r="N44" s="95"/>
      <c r="O44" s="95"/>
      <c r="P44" s="95"/>
      <c r="Q44" s="95"/>
      <c r="S44" s="78"/>
      <c r="T44" s="78"/>
      <c r="U44" s="78"/>
    </row>
    <row r="45" spans="2:17" s="78" customFormat="1" ht="12.75" customHeight="1">
      <c r="B45" s="10"/>
      <c r="C45" s="6" t="s">
        <v>9</v>
      </c>
      <c r="D45">
        <v>95</v>
      </c>
      <c r="E45">
        <v>102</v>
      </c>
      <c r="F45">
        <v>122</v>
      </c>
      <c r="G45">
        <v>138</v>
      </c>
      <c r="H45">
        <v>108</v>
      </c>
      <c r="I45">
        <v>85</v>
      </c>
      <c r="J45">
        <v>116</v>
      </c>
      <c r="K45">
        <v>85</v>
      </c>
      <c r="L45">
        <v>102</v>
      </c>
      <c r="M45">
        <v>114</v>
      </c>
      <c r="N45">
        <v>121</v>
      </c>
      <c r="O45">
        <v>131</v>
      </c>
      <c r="P45">
        <v>104</v>
      </c>
      <c r="Q45" s="18"/>
    </row>
    <row r="46" spans="2:17" s="78" customFormat="1" ht="12.75" customHeight="1">
      <c r="B46" s="10"/>
      <c r="C46" s="6" t="s">
        <v>15</v>
      </c>
      <c r="D46" s="70"/>
      <c r="E46" s="70"/>
      <c r="F46" s="70"/>
      <c r="G46" s="84">
        <v>238.99828544708265</v>
      </c>
      <c r="H46" s="84">
        <v>185.92480374604048</v>
      </c>
      <c r="I46" s="84">
        <v>144.66361454805386</v>
      </c>
      <c r="J46" s="85">
        <v>192.63663085175284</v>
      </c>
      <c r="K46" s="85">
        <v>140.00988305056828</v>
      </c>
      <c r="L46" s="85">
        <v>167.3228346456693</v>
      </c>
      <c r="M46" s="85">
        <v>187.68830570144388</v>
      </c>
      <c r="N46" s="85">
        <v>200.62342485740814</v>
      </c>
      <c r="O46" s="85">
        <v>217.9591700913432</v>
      </c>
      <c r="P46" s="85">
        <v>174.47907928732008</v>
      </c>
      <c r="Q46" s="18"/>
    </row>
    <row r="47" spans="2:17" s="78" customFormat="1" ht="12.75" customHeight="1">
      <c r="B47" s="10"/>
      <c r="C47" s="69" t="s">
        <v>23</v>
      </c>
      <c r="D47" s="70"/>
      <c r="E47" s="70"/>
      <c r="F47" s="70"/>
      <c r="G47" s="70"/>
      <c r="H47" s="70"/>
      <c r="I47" s="70"/>
      <c r="J47" s="71"/>
      <c r="K47" s="71"/>
      <c r="L47" s="71"/>
      <c r="M47" s="71"/>
      <c r="N47" s="71"/>
      <c r="O47" s="71"/>
      <c r="P47" s="71"/>
      <c r="Q47" s="18"/>
    </row>
    <row r="48" spans="2:17" s="78" customFormat="1" ht="12.75" customHeight="1">
      <c r="B48" s="10"/>
      <c r="C48" s="94" t="s">
        <v>71</v>
      </c>
      <c r="D48" s="89">
        <v>34.73684210526316</v>
      </c>
      <c r="E48" s="89">
        <v>36.27450980392157</v>
      </c>
      <c r="F48" s="89">
        <v>26.229508196721312</v>
      </c>
      <c r="G48" s="89">
        <v>26.81159420289855</v>
      </c>
      <c r="H48" s="89">
        <v>30.555555555555557</v>
      </c>
      <c r="I48" s="89">
        <v>24.705882352941178</v>
      </c>
      <c r="J48" s="89">
        <v>23.275862068965516</v>
      </c>
      <c r="K48" s="89">
        <v>28.235294117647058</v>
      </c>
      <c r="L48" s="89">
        <v>17.647058823529413</v>
      </c>
      <c r="M48" s="89">
        <v>39.473684210526315</v>
      </c>
      <c r="N48" s="89">
        <v>26.446280991735538</v>
      </c>
      <c r="O48" s="89">
        <v>33.587786259541986</v>
      </c>
      <c r="P48" s="89">
        <v>25</v>
      </c>
      <c r="Q48" s="18"/>
    </row>
    <row r="49" spans="2:21" s="78" customFormat="1" ht="12.75" customHeight="1">
      <c r="B49" s="10"/>
      <c r="C49" s="94" t="s">
        <v>72</v>
      </c>
      <c r="D49" s="89">
        <v>33.68421052631579</v>
      </c>
      <c r="E49" s="89">
        <v>27.45098039215686</v>
      </c>
      <c r="F49" s="89">
        <v>43.442622950819676</v>
      </c>
      <c r="G49" s="89">
        <v>44.20289855072464</v>
      </c>
      <c r="H49" s="89">
        <v>24.074074074074073</v>
      </c>
      <c r="I49" s="89">
        <v>34.11764705882353</v>
      </c>
      <c r="J49" s="89">
        <v>37.06896551724138</v>
      </c>
      <c r="K49" s="89">
        <v>27.058823529411764</v>
      </c>
      <c r="L49" s="89">
        <v>46.07843137254902</v>
      </c>
      <c r="M49" s="89">
        <v>32.45614035087719</v>
      </c>
      <c r="N49" s="89">
        <v>41.32231404958678</v>
      </c>
      <c r="O49" s="89">
        <v>40.458015267175576</v>
      </c>
      <c r="P49" s="89">
        <v>34.61538461538461</v>
      </c>
      <c r="Q49" s="18"/>
      <c r="S49" s="79"/>
      <c r="T49" s="79"/>
      <c r="U49" s="79"/>
    </row>
    <row r="50" spans="2:21" s="78" customFormat="1" ht="12.75" customHeight="1">
      <c r="B50" s="10"/>
      <c r="C50" s="94" t="s">
        <v>70</v>
      </c>
      <c r="D50" s="89">
        <v>20</v>
      </c>
      <c r="E50" s="89">
        <v>18.627450980392158</v>
      </c>
      <c r="F50" s="89">
        <v>21.311475409836067</v>
      </c>
      <c r="G50" s="89">
        <v>13.768115942028986</v>
      </c>
      <c r="H50" s="89">
        <v>25.925925925925927</v>
      </c>
      <c r="I50" s="89">
        <v>20</v>
      </c>
      <c r="J50" s="89">
        <v>18.103448275862068</v>
      </c>
      <c r="K50" s="89">
        <v>20</v>
      </c>
      <c r="L50" s="89">
        <v>18.627450980392158</v>
      </c>
      <c r="M50" s="89">
        <v>16.666666666666668</v>
      </c>
      <c r="N50" s="89">
        <v>19.00826446280992</v>
      </c>
      <c r="O50" s="89">
        <v>12.977099236641221</v>
      </c>
      <c r="P50" s="89">
        <v>11.538461538461538</v>
      </c>
      <c r="Q50" s="18"/>
      <c r="S50" s="45"/>
      <c r="T50" s="45"/>
      <c r="U50" s="45"/>
    </row>
    <row r="51" spans="2:17" s="78" customFormat="1" ht="12.75" customHeight="1">
      <c r="B51" s="10"/>
      <c r="C51" s="94" t="s">
        <v>69</v>
      </c>
      <c r="D51" s="89">
        <v>11.578947368421053</v>
      </c>
      <c r="E51" s="89">
        <v>17.647058823529413</v>
      </c>
      <c r="F51" s="89">
        <v>9.01639344262295</v>
      </c>
      <c r="G51" s="89">
        <v>15.217391304347826</v>
      </c>
      <c r="H51" s="89">
        <v>19.444444444444443</v>
      </c>
      <c r="I51" s="89">
        <v>21.176470588235293</v>
      </c>
      <c r="J51" s="89">
        <v>21.551724137931036</v>
      </c>
      <c r="K51" s="89">
        <v>24.705882352941178</v>
      </c>
      <c r="L51" s="89">
        <v>17.647058823529413</v>
      </c>
      <c r="M51" s="89">
        <v>11.403508771929825</v>
      </c>
      <c r="N51" s="89">
        <v>13.223140495867769</v>
      </c>
      <c r="O51" s="89">
        <v>12.977099236641221</v>
      </c>
      <c r="P51" s="89">
        <v>28.846153846153847</v>
      </c>
      <c r="Q51" s="18"/>
    </row>
    <row r="52" spans="2:21" s="79" customFormat="1" ht="6.75" customHeight="1">
      <c r="B52" s="18"/>
      <c r="C52" s="7"/>
      <c r="D52" s="34"/>
      <c r="E52" s="34"/>
      <c r="F52" s="34"/>
      <c r="G52" s="34"/>
      <c r="H52" s="34"/>
      <c r="I52" s="34"/>
      <c r="J52" s="34"/>
      <c r="K52" s="35"/>
      <c r="L52" s="35"/>
      <c r="M52" s="35"/>
      <c r="N52" s="35"/>
      <c r="O52" s="35"/>
      <c r="P52" s="35"/>
      <c r="Q52" s="11"/>
      <c r="S52" s="78"/>
      <c r="T52" s="78"/>
      <c r="U52" s="78"/>
    </row>
    <row r="53" spans="2:21" s="45" customFormat="1" ht="12.75" customHeight="1">
      <c r="B53" s="100" t="s">
        <v>85</v>
      </c>
      <c r="C53" s="99"/>
      <c r="D53" s="95"/>
      <c r="E53" s="95"/>
      <c r="F53" s="95"/>
      <c r="G53" s="95"/>
      <c r="H53" s="95"/>
      <c r="I53" s="95"/>
      <c r="J53" s="95"/>
      <c r="K53" s="95"/>
      <c r="L53" s="95"/>
      <c r="M53" s="95"/>
      <c r="N53" s="95"/>
      <c r="O53" s="95"/>
      <c r="P53" s="95"/>
      <c r="Q53" s="95"/>
      <c r="S53" s="78"/>
      <c r="T53" s="78"/>
      <c r="U53" s="78"/>
    </row>
    <row r="54" spans="2:17" s="78" customFormat="1" ht="12.75" customHeight="1">
      <c r="B54" s="10"/>
      <c r="C54" s="6" t="s">
        <v>9</v>
      </c>
      <c r="D54">
        <v>579</v>
      </c>
      <c r="E54">
        <v>681</v>
      </c>
      <c r="F54">
        <v>762</v>
      </c>
      <c r="G54">
        <v>755</v>
      </c>
      <c r="H54">
        <v>786</v>
      </c>
      <c r="I54">
        <v>720</v>
      </c>
      <c r="J54">
        <v>715</v>
      </c>
      <c r="K54">
        <v>727</v>
      </c>
      <c r="L54">
        <v>802</v>
      </c>
      <c r="M54">
        <v>762</v>
      </c>
      <c r="N54">
        <v>711</v>
      </c>
      <c r="O54">
        <v>730</v>
      </c>
      <c r="P54">
        <v>631</v>
      </c>
      <c r="Q54" s="18"/>
    </row>
    <row r="55" spans="2:17" s="78" customFormat="1" ht="12.75" customHeight="1">
      <c r="B55" s="10"/>
      <c r="C55" s="6" t="s">
        <v>15</v>
      </c>
      <c r="D55" s="70"/>
      <c r="E55" s="70"/>
      <c r="F55" s="70"/>
      <c r="G55" s="84">
        <v>322.5503263952972</v>
      </c>
      <c r="H55" s="84">
        <v>328.2549864688784</v>
      </c>
      <c r="I55" s="84">
        <v>296.52082235108065</v>
      </c>
      <c r="J55" s="85">
        <v>286.05492254512865</v>
      </c>
      <c r="K55" s="85">
        <v>286.39411296612906</v>
      </c>
      <c r="L55" s="85">
        <v>312.2992153579564</v>
      </c>
      <c r="M55" s="85">
        <v>295.068636372437</v>
      </c>
      <c r="N55" s="85">
        <v>273.6878572665858</v>
      </c>
      <c r="O55" s="85">
        <v>281.13903673293333</v>
      </c>
      <c r="P55" s="85">
        <v>242.3157862398427</v>
      </c>
      <c r="Q55" s="18"/>
    </row>
    <row r="56" spans="2:17" s="78" customFormat="1" ht="12.75" customHeight="1">
      <c r="B56" s="10"/>
      <c r="C56" s="69" t="s">
        <v>23</v>
      </c>
      <c r="D56" s="70"/>
      <c r="E56" s="70"/>
      <c r="F56" s="70"/>
      <c r="G56" s="70"/>
      <c r="H56" s="70"/>
      <c r="I56" s="70"/>
      <c r="J56" s="71"/>
      <c r="K56" s="71"/>
      <c r="L56" s="71"/>
      <c r="M56" s="71"/>
      <c r="N56" s="71"/>
      <c r="O56" s="71"/>
      <c r="P56" s="71"/>
      <c r="Q56" s="18"/>
    </row>
    <row r="57" spans="2:17" s="78" customFormat="1" ht="12.75" customHeight="1">
      <c r="B57" s="10"/>
      <c r="C57" s="94" t="s">
        <v>71</v>
      </c>
      <c r="D57" s="89">
        <v>20.379965457685664</v>
      </c>
      <c r="E57" s="89">
        <v>19.676945668135094</v>
      </c>
      <c r="F57" s="89">
        <v>23.62204724409449</v>
      </c>
      <c r="G57" s="89">
        <v>19.205298013245034</v>
      </c>
      <c r="H57" s="89">
        <v>17.557251908396946</v>
      </c>
      <c r="I57" s="89">
        <v>17.63888888888889</v>
      </c>
      <c r="J57" s="89">
        <v>19.44055944055944</v>
      </c>
      <c r="K57" s="89">
        <v>19.944979367262725</v>
      </c>
      <c r="L57" s="89">
        <v>18.453865336658353</v>
      </c>
      <c r="M57" s="89">
        <v>13.648293963254593</v>
      </c>
      <c r="N57" s="89">
        <v>15.189873417721518</v>
      </c>
      <c r="O57" s="89">
        <v>19.315068493150687</v>
      </c>
      <c r="P57" s="89">
        <v>20.602218700475436</v>
      </c>
      <c r="Q57" s="18"/>
    </row>
    <row r="58" spans="2:21" s="78" customFormat="1" ht="12.75" customHeight="1">
      <c r="B58" s="10"/>
      <c r="C58" s="94" t="s">
        <v>72</v>
      </c>
      <c r="D58" s="89">
        <v>25.906735751295336</v>
      </c>
      <c r="E58" s="89">
        <v>46.69603524229075</v>
      </c>
      <c r="F58" s="89">
        <v>47.63779527559055</v>
      </c>
      <c r="G58" s="89">
        <v>39.33774834437086</v>
      </c>
      <c r="H58" s="89">
        <v>43.25699745547074</v>
      </c>
      <c r="I58" s="89">
        <v>42.5</v>
      </c>
      <c r="J58" s="89">
        <v>41.81818181818182</v>
      </c>
      <c r="K58" s="89">
        <v>38.101788170563964</v>
      </c>
      <c r="L58" s="89">
        <v>37.406483790523694</v>
      </c>
      <c r="M58" s="89">
        <v>40.28871391076115</v>
      </c>
      <c r="N58" s="89">
        <v>39.38115330520394</v>
      </c>
      <c r="O58" s="89">
        <v>36.16438356164384</v>
      </c>
      <c r="P58" s="89">
        <v>35.34072900158478</v>
      </c>
      <c r="Q58" s="18"/>
      <c r="S58" s="79"/>
      <c r="T58" s="79"/>
      <c r="U58" s="79"/>
    </row>
    <row r="59" spans="2:21" s="78" customFormat="1" ht="12.75" customHeight="1">
      <c r="B59" s="10"/>
      <c r="C59" s="94" t="s">
        <v>70</v>
      </c>
      <c r="D59" s="89">
        <v>41.105354058721936</v>
      </c>
      <c r="E59" s="89">
        <v>18.649045521292216</v>
      </c>
      <c r="F59" s="89">
        <v>14.960629921259843</v>
      </c>
      <c r="G59" s="89">
        <v>23.04635761589404</v>
      </c>
      <c r="H59" s="89">
        <v>23.66412213740458</v>
      </c>
      <c r="I59" s="89">
        <v>24.166666666666668</v>
      </c>
      <c r="J59" s="89">
        <v>20.6993006993007</v>
      </c>
      <c r="K59" s="89">
        <v>18.844566712517192</v>
      </c>
      <c r="L59" s="89">
        <v>26.433915211970074</v>
      </c>
      <c r="M59" s="89">
        <v>25.19685039370079</v>
      </c>
      <c r="N59" s="89">
        <v>24.19127988748242</v>
      </c>
      <c r="O59" s="89">
        <v>26.71232876712329</v>
      </c>
      <c r="P59" s="89">
        <v>26.465927099841522</v>
      </c>
      <c r="Q59" s="18"/>
      <c r="S59" s="45"/>
      <c r="T59" s="45"/>
      <c r="U59" s="45"/>
    </row>
    <row r="60" spans="2:17" s="78" customFormat="1" ht="12.75" customHeight="1">
      <c r="B60" s="10"/>
      <c r="C60" s="94" t="s">
        <v>69</v>
      </c>
      <c r="D60" s="89">
        <v>12.607944732297064</v>
      </c>
      <c r="E60" s="89">
        <v>14.977973568281937</v>
      </c>
      <c r="F60" s="89">
        <v>13.779527559055119</v>
      </c>
      <c r="G60" s="89">
        <v>18.410596026490065</v>
      </c>
      <c r="H60" s="89">
        <v>15.521628498727736</v>
      </c>
      <c r="I60" s="89">
        <v>15.694444444444445</v>
      </c>
      <c r="J60" s="89">
        <v>18.041958041958043</v>
      </c>
      <c r="K60" s="89">
        <v>23.108665749656122</v>
      </c>
      <c r="L60" s="89">
        <v>17.705735660847882</v>
      </c>
      <c r="M60" s="89">
        <v>20.866141732283463</v>
      </c>
      <c r="N60" s="89">
        <v>21.237693389592124</v>
      </c>
      <c r="O60" s="89">
        <v>17.80821917808219</v>
      </c>
      <c r="P60" s="89">
        <v>17.591125198098258</v>
      </c>
      <c r="Q60" s="18"/>
    </row>
    <row r="61" spans="2:21" s="79" customFormat="1" ht="6.75" customHeight="1">
      <c r="B61" s="18"/>
      <c r="C61" s="7"/>
      <c r="D61" s="34"/>
      <c r="E61" s="34"/>
      <c r="F61" s="34"/>
      <c r="G61" s="34"/>
      <c r="H61" s="34"/>
      <c r="I61" s="34"/>
      <c r="J61" s="34"/>
      <c r="K61" s="35"/>
      <c r="L61" s="35"/>
      <c r="M61" s="35"/>
      <c r="N61" s="35"/>
      <c r="O61" s="35"/>
      <c r="P61" s="35"/>
      <c r="Q61" s="11"/>
      <c r="S61" s="78"/>
      <c r="T61" s="78"/>
      <c r="U61" s="78"/>
    </row>
    <row r="62" spans="2:21" s="45" customFormat="1" ht="12.75" customHeight="1">
      <c r="B62" s="100" t="s">
        <v>86</v>
      </c>
      <c r="C62" s="99"/>
      <c r="D62" s="95"/>
      <c r="E62" s="95"/>
      <c r="F62" s="95"/>
      <c r="G62" s="95"/>
      <c r="H62" s="95"/>
      <c r="I62" s="95"/>
      <c r="J62" s="95"/>
      <c r="K62" s="95"/>
      <c r="L62" s="95"/>
      <c r="M62" s="95"/>
      <c r="N62" s="95"/>
      <c r="O62" s="95"/>
      <c r="P62" s="95"/>
      <c r="Q62" s="95"/>
      <c r="S62" s="78"/>
      <c r="T62" s="78"/>
      <c r="U62" s="78"/>
    </row>
    <row r="63" spans="2:17" s="78" customFormat="1" ht="12.75" customHeight="1">
      <c r="B63" s="10"/>
      <c r="C63" s="6" t="s">
        <v>9</v>
      </c>
      <c r="D63">
        <v>476</v>
      </c>
      <c r="E63">
        <v>554</v>
      </c>
      <c r="F63">
        <v>560</v>
      </c>
      <c r="G63">
        <v>402</v>
      </c>
      <c r="H63">
        <v>555</v>
      </c>
      <c r="I63">
        <v>594</v>
      </c>
      <c r="J63">
        <v>593</v>
      </c>
      <c r="K63">
        <v>547</v>
      </c>
      <c r="L63">
        <v>547</v>
      </c>
      <c r="M63">
        <v>547</v>
      </c>
      <c r="N63">
        <v>542</v>
      </c>
      <c r="O63">
        <v>560</v>
      </c>
      <c r="P63">
        <v>492</v>
      </c>
      <c r="Q63" s="18"/>
    </row>
    <row r="64" spans="2:17" s="78" customFormat="1" ht="12.75" customHeight="1">
      <c r="B64" s="10"/>
      <c r="C64" s="6" t="s">
        <v>15</v>
      </c>
      <c r="D64" s="70"/>
      <c r="E64" s="70"/>
      <c r="F64" s="70"/>
      <c r="G64" s="84">
        <v>221.87879456893697</v>
      </c>
      <c r="H64" s="84">
        <v>299.22847576788496</v>
      </c>
      <c r="I64" s="84">
        <v>311.6735927465055</v>
      </c>
      <c r="J64" s="85">
        <v>303.89684931226043</v>
      </c>
      <c r="K64" s="85">
        <v>275.3753058327208</v>
      </c>
      <c r="L64" s="85">
        <v>272.9826977876923</v>
      </c>
      <c r="M64" s="85">
        <v>273.26089671537403</v>
      </c>
      <c r="N64" s="85">
        <v>272.01461451213027</v>
      </c>
      <c r="O64" s="85">
        <v>283.6865061473853</v>
      </c>
      <c r="P64" s="85">
        <v>248.85813568838105</v>
      </c>
      <c r="Q64" s="18"/>
    </row>
    <row r="65" spans="2:17" s="78" customFormat="1" ht="12.75" customHeight="1">
      <c r="B65" s="10"/>
      <c r="C65" s="69" t="s">
        <v>23</v>
      </c>
      <c r="D65" s="70"/>
      <c r="E65" s="70"/>
      <c r="F65" s="70"/>
      <c r="G65" s="70"/>
      <c r="H65" s="70"/>
      <c r="I65" s="70"/>
      <c r="J65" s="71"/>
      <c r="K65" s="71"/>
      <c r="L65" s="71"/>
      <c r="M65" s="71"/>
      <c r="N65" s="71"/>
      <c r="O65" s="71"/>
      <c r="P65" s="71"/>
      <c r="Q65" s="18"/>
    </row>
    <row r="66" spans="2:17" s="78" customFormat="1" ht="12.75" customHeight="1">
      <c r="B66" s="10"/>
      <c r="C66" s="94" t="s">
        <v>71</v>
      </c>
      <c r="D66" s="89">
        <v>25.42016806722689</v>
      </c>
      <c r="E66" s="89">
        <v>22.20216606498195</v>
      </c>
      <c r="F66" s="89">
        <v>22.321428571428573</v>
      </c>
      <c r="G66" s="89">
        <v>19.154228855721392</v>
      </c>
      <c r="H66" s="89">
        <v>23.063063063063062</v>
      </c>
      <c r="I66" s="89">
        <v>22.39057239057239</v>
      </c>
      <c r="J66" s="89">
        <v>21.247892074198987</v>
      </c>
      <c r="K66" s="89">
        <v>17.915904936014627</v>
      </c>
      <c r="L66" s="89">
        <v>21.937842778793417</v>
      </c>
      <c r="M66" s="89">
        <v>23.40036563071298</v>
      </c>
      <c r="N66" s="89">
        <v>18.26568265682657</v>
      </c>
      <c r="O66" s="89">
        <v>16.25</v>
      </c>
      <c r="P66" s="89">
        <v>21.747967479674795</v>
      </c>
      <c r="Q66" s="18"/>
    </row>
    <row r="67" spans="2:21" s="78" customFormat="1" ht="12.75" customHeight="1">
      <c r="B67" s="10"/>
      <c r="C67" s="94" t="s">
        <v>72</v>
      </c>
      <c r="D67" s="89">
        <v>32.35294117647059</v>
      </c>
      <c r="E67" s="89">
        <v>42.59927797833935</v>
      </c>
      <c r="F67" s="89">
        <v>43.035714285714285</v>
      </c>
      <c r="G67" s="89">
        <v>36.069651741293534</v>
      </c>
      <c r="H67" s="89">
        <v>28.82882882882883</v>
      </c>
      <c r="I67" s="89">
        <v>33.333333333333336</v>
      </c>
      <c r="J67" s="89">
        <v>31.871838111298484</v>
      </c>
      <c r="K67" s="89">
        <v>35.46617915904936</v>
      </c>
      <c r="L67" s="89">
        <v>38.93967093235832</v>
      </c>
      <c r="M67" s="89">
        <v>34.552102376599635</v>
      </c>
      <c r="N67" s="89">
        <v>38.56088560885609</v>
      </c>
      <c r="O67" s="89">
        <v>42.67857142857143</v>
      </c>
      <c r="P67" s="89">
        <v>34.34959349593496</v>
      </c>
      <c r="Q67" s="18"/>
      <c r="S67" s="79"/>
      <c r="T67" s="79"/>
      <c r="U67" s="79"/>
    </row>
    <row r="68" spans="2:21" s="78" customFormat="1" ht="12.75" customHeight="1">
      <c r="B68" s="10"/>
      <c r="C68" s="94" t="s">
        <v>70</v>
      </c>
      <c r="D68" s="89">
        <v>30.252100840336134</v>
      </c>
      <c r="E68" s="89">
        <v>23.465703971119133</v>
      </c>
      <c r="F68" s="89">
        <v>23.75</v>
      </c>
      <c r="G68" s="89">
        <v>28.109452736318406</v>
      </c>
      <c r="H68" s="89">
        <v>34.234234234234236</v>
      </c>
      <c r="I68" s="89">
        <v>31.818181818181817</v>
      </c>
      <c r="J68" s="89">
        <v>30.522765598650928</v>
      </c>
      <c r="K68" s="89">
        <v>32.72394881170018</v>
      </c>
      <c r="L68" s="89">
        <v>26.873857404021937</v>
      </c>
      <c r="M68" s="89">
        <v>27.787934186471663</v>
      </c>
      <c r="N68" s="89">
        <v>27.30627306273063</v>
      </c>
      <c r="O68" s="89">
        <v>27.678571428571427</v>
      </c>
      <c r="P68" s="89">
        <v>23.170731707317074</v>
      </c>
      <c r="Q68" s="18"/>
      <c r="S68" s="45"/>
      <c r="T68" s="45"/>
      <c r="U68" s="45"/>
    </row>
    <row r="69" spans="2:17" s="78" customFormat="1" ht="12.75" customHeight="1">
      <c r="B69" s="10"/>
      <c r="C69" s="94" t="s">
        <v>69</v>
      </c>
      <c r="D69" s="89">
        <v>11.974789915966387</v>
      </c>
      <c r="E69" s="89">
        <v>11.732851985559567</v>
      </c>
      <c r="F69" s="89">
        <v>10.892857142857142</v>
      </c>
      <c r="G69" s="89">
        <v>16.666666666666668</v>
      </c>
      <c r="H69" s="89">
        <v>13.873873873873874</v>
      </c>
      <c r="I69" s="89">
        <v>12.457912457912458</v>
      </c>
      <c r="J69" s="89">
        <v>16.357504215851602</v>
      </c>
      <c r="K69" s="89">
        <v>13.893967093235831</v>
      </c>
      <c r="L69" s="89">
        <v>12.248628884826326</v>
      </c>
      <c r="M69" s="89">
        <v>14.259597806215723</v>
      </c>
      <c r="N69" s="89">
        <v>15.867158671586715</v>
      </c>
      <c r="O69" s="89">
        <v>13.392857142857142</v>
      </c>
      <c r="P69" s="89">
        <v>20.73170731707317</v>
      </c>
      <c r="Q69" s="18"/>
    </row>
    <row r="70" spans="2:21" s="79" customFormat="1" ht="6.75" customHeight="1">
      <c r="B70" s="18"/>
      <c r="C70" s="7"/>
      <c r="D70" s="34"/>
      <c r="E70" s="34"/>
      <c r="F70" s="34"/>
      <c r="G70" s="34"/>
      <c r="H70" s="34"/>
      <c r="I70" s="34"/>
      <c r="J70" s="34"/>
      <c r="K70" s="35"/>
      <c r="L70" s="35"/>
      <c r="M70" s="35"/>
      <c r="N70" s="35"/>
      <c r="O70" s="35"/>
      <c r="P70" s="35"/>
      <c r="Q70" s="11"/>
      <c r="S70" s="78"/>
      <c r="T70" s="78"/>
      <c r="U70" s="78"/>
    </row>
    <row r="71" spans="2:21" s="45" customFormat="1" ht="12.75" customHeight="1">
      <c r="B71" s="100" t="s">
        <v>88</v>
      </c>
      <c r="C71" s="99"/>
      <c r="D71" s="95"/>
      <c r="E71" s="95"/>
      <c r="F71" s="95"/>
      <c r="G71" s="95"/>
      <c r="H71" s="95"/>
      <c r="I71" s="95"/>
      <c r="J71" s="95"/>
      <c r="K71" s="95"/>
      <c r="L71" s="95"/>
      <c r="M71" s="95"/>
      <c r="N71" s="95"/>
      <c r="O71" s="95"/>
      <c r="P71" s="95"/>
      <c r="Q71" s="95"/>
      <c r="S71" s="78"/>
      <c r="T71" s="78"/>
      <c r="U71" s="78"/>
    </row>
    <row r="72" spans="2:17" s="78" customFormat="1" ht="12.75" customHeight="1">
      <c r="B72" s="10"/>
      <c r="C72" s="6" t="s">
        <v>9</v>
      </c>
      <c r="D72">
        <v>191</v>
      </c>
      <c r="E72">
        <v>173</v>
      </c>
      <c r="F72">
        <v>197</v>
      </c>
      <c r="G72">
        <v>247</v>
      </c>
      <c r="H72">
        <v>261</v>
      </c>
      <c r="I72">
        <v>263</v>
      </c>
      <c r="J72">
        <v>248</v>
      </c>
      <c r="K72">
        <v>264</v>
      </c>
      <c r="L72">
        <v>223</v>
      </c>
      <c r="M72">
        <v>269</v>
      </c>
      <c r="N72">
        <v>239</v>
      </c>
      <c r="O72">
        <v>216</v>
      </c>
      <c r="P72">
        <v>234</v>
      </c>
      <c r="Q72" s="18"/>
    </row>
    <row r="73" spans="2:17" s="78" customFormat="1" ht="12.75" customHeight="1">
      <c r="B73" s="10"/>
      <c r="C73" s="6" t="s">
        <v>15</v>
      </c>
      <c r="D73" s="70"/>
      <c r="E73" s="70"/>
      <c r="F73" s="70"/>
      <c r="G73" s="84">
        <v>295.3309021342739</v>
      </c>
      <c r="H73" s="84">
        <v>296.2845239581796</v>
      </c>
      <c r="I73" s="84">
        <v>285.3639746970042</v>
      </c>
      <c r="J73" s="85">
        <v>256.2248166132865</v>
      </c>
      <c r="K73" s="85">
        <v>265.2946378326232</v>
      </c>
      <c r="L73" s="85">
        <v>220.02960039467192</v>
      </c>
      <c r="M73" s="85">
        <v>261.15744201625193</v>
      </c>
      <c r="N73" s="85">
        <v>229.30718527828682</v>
      </c>
      <c r="O73" s="85">
        <v>207.4111060965422</v>
      </c>
      <c r="P73" s="85">
        <v>225.9297879735836</v>
      </c>
      <c r="Q73" s="18"/>
    </row>
    <row r="74" spans="2:17" s="78" customFormat="1" ht="12.75" customHeight="1">
      <c r="B74" s="10"/>
      <c r="C74" s="69" t="s">
        <v>23</v>
      </c>
      <c r="D74" s="70"/>
      <c r="E74" s="70"/>
      <c r="F74" s="70"/>
      <c r="G74" s="70"/>
      <c r="H74" s="70"/>
      <c r="I74" s="70"/>
      <c r="J74" s="71"/>
      <c r="K74" s="71"/>
      <c r="L74" s="71"/>
      <c r="M74" s="71"/>
      <c r="N74" s="71"/>
      <c r="O74" s="71"/>
      <c r="P74" s="71"/>
      <c r="Q74" s="18"/>
    </row>
    <row r="75" spans="2:17" s="78" customFormat="1" ht="12.75" customHeight="1">
      <c r="B75" s="10"/>
      <c r="C75" s="94" t="s">
        <v>71</v>
      </c>
      <c r="D75" s="89">
        <v>30.89005235602094</v>
      </c>
      <c r="E75" s="89">
        <v>27.745664739884393</v>
      </c>
      <c r="F75" s="89">
        <v>19.289340101522843</v>
      </c>
      <c r="G75" s="89">
        <v>23.076923076923077</v>
      </c>
      <c r="H75" s="89">
        <v>20.689655172413794</v>
      </c>
      <c r="I75" s="89">
        <v>23.193916349809886</v>
      </c>
      <c r="J75" s="89">
        <v>27.419354838709676</v>
      </c>
      <c r="K75" s="89">
        <v>21.59090909090909</v>
      </c>
      <c r="L75" s="89">
        <v>28.699551569506728</v>
      </c>
      <c r="M75" s="89">
        <v>20.817843866171003</v>
      </c>
      <c r="N75" s="89">
        <v>20.92050209205021</v>
      </c>
      <c r="O75" s="89">
        <v>24.537037037037038</v>
      </c>
      <c r="P75" s="89">
        <v>24.358974358974358</v>
      </c>
      <c r="Q75" s="18"/>
    </row>
    <row r="76" spans="2:21" s="78" customFormat="1" ht="12.75" customHeight="1">
      <c r="B76" s="10"/>
      <c r="C76" s="94" t="s">
        <v>72</v>
      </c>
      <c r="D76" s="89">
        <v>21.98952879581152</v>
      </c>
      <c r="E76" s="89">
        <v>19.07514450867052</v>
      </c>
      <c r="F76" s="89">
        <v>24.365482233502537</v>
      </c>
      <c r="G76" s="89">
        <v>30.364372469635626</v>
      </c>
      <c r="H76" s="89">
        <v>29.885057471264368</v>
      </c>
      <c r="I76" s="89">
        <v>30.03802281368821</v>
      </c>
      <c r="J76" s="89">
        <v>27.419354838709676</v>
      </c>
      <c r="K76" s="89">
        <v>36.74242424242424</v>
      </c>
      <c r="L76" s="89">
        <v>27.3542600896861</v>
      </c>
      <c r="M76" s="89">
        <v>37.54646840148699</v>
      </c>
      <c r="N76" s="89">
        <v>45.18828451882845</v>
      </c>
      <c r="O76" s="89">
        <v>40.27777777777778</v>
      </c>
      <c r="P76" s="89">
        <v>34.18803418803419</v>
      </c>
      <c r="Q76" s="18"/>
      <c r="S76" s="79"/>
      <c r="T76" s="79"/>
      <c r="U76" s="79"/>
    </row>
    <row r="77" spans="2:21" s="78" customFormat="1" ht="12.75" customHeight="1">
      <c r="B77" s="10"/>
      <c r="C77" s="94" t="s">
        <v>70</v>
      </c>
      <c r="D77" s="89">
        <v>25.654450261780106</v>
      </c>
      <c r="E77" s="89">
        <v>28.90173410404624</v>
      </c>
      <c r="F77" s="89">
        <v>28.426395939086294</v>
      </c>
      <c r="G77" s="89">
        <v>18.62348178137652</v>
      </c>
      <c r="H77" s="89">
        <v>27.203065134099617</v>
      </c>
      <c r="I77" s="89">
        <v>28.897338403041825</v>
      </c>
      <c r="J77" s="89">
        <v>22.983870967741936</v>
      </c>
      <c r="K77" s="89">
        <v>21.59090909090909</v>
      </c>
      <c r="L77" s="89">
        <v>25.56053811659193</v>
      </c>
      <c r="M77" s="89">
        <v>29.739776951672862</v>
      </c>
      <c r="N77" s="89">
        <v>20.0836820083682</v>
      </c>
      <c r="O77" s="89">
        <v>15.277777777777779</v>
      </c>
      <c r="P77" s="89">
        <v>23.931623931623932</v>
      </c>
      <c r="Q77" s="18"/>
      <c r="S77" s="45"/>
      <c r="T77" s="45"/>
      <c r="U77" s="45"/>
    </row>
    <row r="78" spans="2:17" s="78" customFormat="1" ht="12.75" customHeight="1">
      <c r="B78" s="10"/>
      <c r="C78" s="94" t="s">
        <v>69</v>
      </c>
      <c r="D78" s="89">
        <v>21.465968586387433</v>
      </c>
      <c r="E78" s="89">
        <v>24.277456647398843</v>
      </c>
      <c r="F78" s="89">
        <v>27.918781725888326</v>
      </c>
      <c r="G78" s="89">
        <v>27.93522267206478</v>
      </c>
      <c r="H78" s="89">
        <v>22.22222222222222</v>
      </c>
      <c r="I78" s="89">
        <v>17.870722433460077</v>
      </c>
      <c r="J78" s="89">
        <v>22.177419354838708</v>
      </c>
      <c r="K78" s="89">
        <v>20.075757575757574</v>
      </c>
      <c r="L78" s="89">
        <v>18.385650224215247</v>
      </c>
      <c r="M78" s="89">
        <v>11.895910780669144</v>
      </c>
      <c r="N78" s="89">
        <v>13.807531380753138</v>
      </c>
      <c r="O78" s="89">
        <v>19.90740740740741</v>
      </c>
      <c r="P78" s="89">
        <v>17.521367521367523</v>
      </c>
      <c r="Q78" s="18"/>
    </row>
    <row r="79" spans="2:21" s="79" customFormat="1" ht="6.75" customHeight="1">
      <c r="B79" s="18"/>
      <c r="C79" s="7"/>
      <c r="D79" s="34"/>
      <c r="E79" s="34"/>
      <c r="F79" s="34"/>
      <c r="G79" s="34"/>
      <c r="H79" s="34"/>
      <c r="I79" s="34"/>
      <c r="J79" s="34"/>
      <c r="K79" s="35"/>
      <c r="L79" s="35"/>
      <c r="M79" s="35"/>
      <c r="N79" s="35"/>
      <c r="O79" s="35"/>
      <c r="P79" s="35"/>
      <c r="Q79" s="11"/>
      <c r="S79" s="78"/>
      <c r="T79" s="78"/>
      <c r="U79" s="78"/>
    </row>
    <row r="80" spans="2:21" s="45" customFormat="1" ht="12.75" customHeight="1">
      <c r="B80" s="100" t="s">
        <v>87</v>
      </c>
      <c r="C80" s="99"/>
      <c r="D80" s="95"/>
      <c r="E80" s="95"/>
      <c r="F80" s="95"/>
      <c r="G80" s="95"/>
      <c r="H80" s="95"/>
      <c r="I80" s="95"/>
      <c r="J80" s="95"/>
      <c r="K80" s="95"/>
      <c r="L80" s="95"/>
      <c r="M80" s="95"/>
      <c r="N80" s="95"/>
      <c r="O80" s="95"/>
      <c r="P80" s="95"/>
      <c r="Q80" s="95"/>
      <c r="S80" s="78"/>
      <c r="T80" s="78"/>
      <c r="U80" s="78"/>
    </row>
    <row r="81" spans="2:17" s="78" customFormat="1" ht="12.75" customHeight="1">
      <c r="B81" s="10"/>
      <c r="C81" s="6" t="s">
        <v>9</v>
      </c>
      <c r="D81">
        <v>160</v>
      </c>
      <c r="E81">
        <v>142</v>
      </c>
      <c r="F81">
        <v>139</v>
      </c>
      <c r="G81">
        <v>153</v>
      </c>
      <c r="H81">
        <v>143</v>
      </c>
      <c r="I81">
        <v>148</v>
      </c>
      <c r="J81">
        <v>146</v>
      </c>
      <c r="K81">
        <v>125</v>
      </c>
      <c r="L81">
        <v>154</v>
      </c>
      <c r="M81">
        <v>144</v>
      </c>
      <c r="N81">
        <v>130</v>
      </c>
      <c r="O81">
        <v>120</v>
      </c>
      <c r="P81">
        <v>90</v>
      </c>
      <c r="Q81" s="18"/>
    </row>
    <row r="82" spans="2:17" s="78" customFormat="1" ht="12.75" customHeight="1">
      <c r="B82" s="10"/>
      <c r="C82" s="6" t="s">
        <v>15</v>
      </c>
      <c r="D82" s="70"/>
      <c r="E82" s="70"/>
      <c r="F82" s="70"/>
      <c r="G82" s="84">
        <v>287.01133038193143</v>
      </c>
      <c r="H82" s="84">
        <v>266.01186822181296</v>
      </c>
      <c r="I82" s="84">
        <v>274.1502269148838</v>
      </c>
      <c r="J82" s="85">
        <v>268.59466122118585</v>
      </c>
      <c r="K82" s="85">
        <v>229.10137277542566</v>
      </c>
      <c r="L82" s="85">
        <v>280.9449968074432</v>
      </c>
      <c r="M82" s="85">
        <v>262.2950819672131</v>
      </c>
      <c r="N82" s="85">
        <v>236.56148778978783</v>
      </c>
      <c r="O82" s="85">
        <v>218.75056966294184</v>
      </c>
      <c r="P82" s="85">
        <v>164.7536932286232</v>
      </c>
      <c r="Q82" s="18"/>
    </row>
    <row r="83" spans="2:17" s="78" customFormat="1" ht="12.75" customHeight="1">
      <c r="B83" s="10"/>
      <c r="C83" s="69" t="s">
        <v>23</v>
      </c>
      <c r="D83" s="70"/>
      <c r="E83" s="70"/>
      <c r="F83" s="70"/>
      <c r="G83" s="70"/>
      <c r="H83" s="70"/>
      <c r="I83" s="70"/>
      <c r="J83" s="71"/>
      <c r="K83" s="71"/>
      <c r="L83" s="71"/>
      <c r="M83" s="71"/>
      <c r="N83" s="71"/>
      <c r="O83" s="71"/>
      <c r="P83" s="71"/>
      <c r="Q83" s="18"/>
    </row>
    <row r="84" spans="2:17" s="78" customFormat="1" ht="12.75" customHeight="1">
      <c r="B84" s="10"/>
      <c r="C84" s="94" t="s">
        <v>71</v>
      </c>
      <c r="D84" s="89">
        <v>25</v>
      </c>
      <c r="E84" s="89">
        <v>28.169014084507044</v>
      </c>
      <c r="F84" s="89">
        <v>21.58273381294964</v>
      </c>
      <c r="G84" s="89">
        <v>24.836601307189543</v>
      </c>
      <c r="H84" s="89">
        <v>23.076923076923077</v>
      </c>
      <c r="I84" s="89">
        <v>18.243243243243242</v>
      </c>
      <c r="J84" s="89">
        <v>22.602739726027398</v>
      </c>
      <c r="K84" s="89">
        <v>19.2</v>
      </c>
      <c r="L84" s="89">
        <v>20.77922077922078</v>
      </c>
      <c r="M84" s="89">
        <v>16.666666666666668</v>
      </c>
      <c r="N84" s="89">
        <v>25.384615384615383</v>
      </c>
      <c r="O84" s="89">
        <v>25.833333333333332</v>
      </c>
      <c r="P84" s="89">
        <v>24.444444444444443</v>
      </c>
      <c r="Q84" s="18"/>
    </row>
    <row r="85" spans="2:21" s="78" customFormat="1" ht="12.75" customHeight="1">
      <c r="B85" s="10"/>
      <c r="C85" s="94" t="s">
        <v>72</v>
      </c>
      <c r="D85" s="89">
        <v>31.875</v>
      </c>
      <c r="E85" s="89">
        <v>27.464788732394368</v>
      </c>
      <c r="F85" s="89">
        <v>33.093525179856115</v>
      </c>
      <c r="G85" s="89">
        <v>21.568627450980394</v>
      </c>
      <c r="H85" s="89">
        <v>22.377622377622377</v>
      </c>
      <c r="I85" s="89">
        <v>29.054054054054053</v>
      </c>
      <c r="J85" s="89">
        <v>24.65753424657534</v>
      </c>
      <c r="K85" s="89">
        <v>26.4</v>
      </c>
      <c r="L85" s="89">
        <v>27.92207792207792</v>
      </c>
      <c r="M85" s="89">
        <v>25</v>
      </c>
      <c r="N85" s="89">
        <v>26.153846153846153</v>
      </c>
      <c r="O85" s="89">
        <v>30.833333333333332</v>
      </c>
      <c r="P85" s="89">
        <v>28.88888888888889</v>
      </c>
      <c r="Q85" s="18"/>
      <c r="S85" s="79"/>
      <c r="T85" s="79"/>
      <c r="U85" s="79"/>
    </row>
    <row r="86" spans="2:21" s="78" customFormat="1" ht="12.75" customHeight="1">
      <c r="B86" s="10"/>
      <c r="C86" s="94" t="s">
        <v>70</v>
      </c>
      <c r="D86" s="89">
        <v>35</v>
      </c>
      <c r="E86" s="89">
        <v>30.985915492957748</v>
      </c>
      <c r="F86" s="89">
        <v>34.53237410071942</v>
      </c>
      <c r="G86" s="89">
        <v>41.830065359477125</v>
      </c>
      <c r="H86" s="89">
        <v>42.65734265734266</v>
      </c>
      <c r="I86" s="89">
        <v>37.83783783783784</v>
      </c>
      <c r="J86" s="89">
        <v>39.726027397260275</v>
      </c>
      <c r="K86" s="89">
        <v>42.4</v>
      </c>
      <c r="L86" s="89">
        <v>35.064935064935064</v>
      </c>
      <c r="M86" s="89">
        <v>38.19444444444444</v>
      </c>
      <c r="N86" s="89">
        <v>34.61538461538461</v>
      </c>
      <c r="O86" s="89">
        <v>27.5</v>
      </c>
      <c r="P86" s="89">
        <v>23.333333333333332</v>
      </c>
      <c r="Q86" s="18"/>
      <c r="S86" s="45"/>
      <c r="T86" s="45"/>
      <c r="U86" s="45"/>
    </row>
    <row r="87" spans="2:17" s="78" customFormat="1" ht="12.75" customHeight="1">
      <c r="B87" s="10"/>
      <c r="C87" s="94" t="s">
        <v>69</v>
      </c>
      <c r="D87" s="89">
        <v>8.125</v>
      </c>
      <c r="E87" s="89">
        <v>13.380281690140846</v>
      </c>
      <c r="F87" s="89">
        <v>10.79136690647482</v>
      </c>
      <c r="G87" s="89">
        <v>11.764705882352942</v>
      </c>
      <c r="H87" s="89">
        <v>11.888111888111888</v>
      </c>
      <c r="I87" s="89">
        <v>14.864864864864865</v>
      </c>
      <c r="J87" s="89">
        <v>13.013698630136986</v>
      </c>
      <c r="K87" s="89">
        <v>12</v>
      </c>
      <c r="L87" s="89">
        <v>16.233766233766232</v>
      </c>
      <c r="M87" s="89">
        <v>20.13888888888889</v>
      </c>
      <c r="N87" s="89">
        <v>13.846153846153847</v>
      </c>
      <c r="O87" s="89">
        <v>15.833333333333334</v>
      </c>
      <c r="P87" s="89">
        <v>23.333333333333332</v>
      </c>
      <c r="Q87" s="18"/>
    </row>
    <row r="88" spans="2:21" s="79" customFormat="1" ht="6.75" customHeight="1">
      <c r="B88" s="18"/>
      <c r="C88" s="7"/>
      <c r="D88" s="34"/>
      <c r="E88" s="34"/>
      <c r="F88" s="34"/>
      <c r="G88" s="34"/>
      <c r="H88" s="34"/>
      <c r="I88" s="34"/>
      <c r="J88" s="34"/>
      <c r="K88" s="35"/>
      <c r="L88" s="35"/>
      <c r="M88" s="35"/>
      <c r="N88" s="35"/>
      <c r="O88" s="35"/>
      <c r="P88" s="35"/>
      <c r="Q88" s="11"/>
      <c r="S88" s="78"/>
      <c r="T88" s="78"/>
      <c r="U88" s="78"/>
    </row>
    <row r="89" spans="2:21" s="45" customFormat="1" ht="12.75" customHeight="1">
      <c r="B89" s="100" t="s">
        <v>98</v>
      </c>
      <c r="C89" s="99"/>
      <c r="D89" s="95"/>
      <c r="E89" s="95"/>
      <c r="F89" s="95"/>
      <c r="G89" s="95"/>
      <c r="H89" s="95"/>
      <c r="I89" s="95"/>
      <c r="J89" s="95"/>
      <c r="K89" s="95"/>
      <c r="L89" s="95"/>
      <c r="M89" s="95"/>
      <c r="N89" s="95"/>
      <c r="O89" s="95"/>
      <c r="P89" s="95"/>
      <c r="Q89" s="95"/>
      <c r="S89" s="78"/>
      <c r="T89" s="78"/>
      <c r="U89" s="78"/>
    </row>
    <row r="90" spans="2:17" s="78" customFormat="1" ht="12.75" customHeight="1">
      <c r="B90" s="10"/>
      <c r="C90" s="6" t="s">
        <v>9</v>
      </c>
      <c r="D90">
        <v>90</v>
      </c>
      <c r="E90">
        <v>29</v>
      </c>
      <c r="F90">
        <v>57</v>
      </c>
      <c r="G90">
        <v>53</v>
      </c>
      <c r="H90">
        <v>45</v>
      </c>
      <c r="I90">
        <v>31</v>
      </c>
      <c r="J90">
        <v>22</v>
      </c>
      <c r="K90">
        <v>17</v>
      </c>
      <c r="L90">
        <v>8</v>
      </c>
      <c r="M90">
        <v>9</v>
      </c>
      <c r="N90">
        <v>22</v>
      </c>
      <c r="O90">
        <v>5</v>
      </c>
      <c r="P90">
        <v>5</v>
      </c>
      <c r="Q90" s="18"/>
    </row>
    <row r="91" spans="2:17" s="78" customFormat="1" ht="12.75" customHeight="1">
      <c r="B91" s="10"/>
      <c r="C91" s="6" t="s">
        <v>15</v>
      </c>
      <c r="D91" s="70"/>
      <c r="E91" s="70"/>
      <c r="F91" s="70"/>
      <c r="G91" s="70"/>
      <c r="H91" s="70"/>
      <c r="I91" s="70"/>
      <c r="J91" s="71"/>
      <c r="K91" s="71"/>
      <c r="L91" s="71"/>
      <c r="M91" s="71"/>
      <c r="N91" s="71"/>
      <c r="O91" s="71"/>
      <c r="P91" s="71"/>
      <c r="Q91" s="18"/>
    </row>
    <row r="92" spans="2:17" s="78" customFormat="1" ht="12.75" customHeight="1">
      <c r="B92" s="10"/>
      <c r="C92" s="69" t="s">
        <v>23</v>
      </c>
      <c r="D92" s="70"/>
      <c r="E92" s="70"/>
      <c r="F92" s="70"/>
      <c r="G92" s="70"/>
      <c r="H92" s="70"/>
      <c r="I92" s="70"/>
      <c r="J92" s="71"/>
      <c r="K92" s="71"/>
      <c r="L92" s="71"/>
      <c r="M92" s="71"/>
      <c r="N92" s="71"/>
      <c r="O92" s="71"/>
      <c r="P92" s="71"/>
      <c r="Q92" s="18"/>
    </row>
    <row r="93" spans="2:17" s="78" customFormat="1" ht="12.75" customHeight="1">
      <c r="B93" s="10"/>
      <c r="C93" s="94" t="s">
        <v>71</v>
      </c>
      <c r="D93" s="89">
        <v>21.11111111111111</v>
      </c>
      <c r="E93" s="89">
        <v>17.24137931034483</v>
      </c>
      <c r="F93" s="89">
        <v>28.07017543859649</v>
      </c>
      <c r="G93" s="89">
        <v>37.735849056603776</v>
      </c>
      <c r="H93" s="89">
        <v>26.666666666666668</v>
      </c>
      <c r="I93" s="89">
        <v>12.903225806451612</v>
      </c>
      <c r="J93" s="89">
        <v>18.181818181818183</v>
      </c>
      <c r="K93" s="89">
        <v>5.882352941176471</v>
      </c>
      <c r="L93" s="89">
        <v>12.5</v>
      </c>
      <c r="M93" s="89">
        <v>11.11111111111111</v>
      </c>
      <c r="N93" s="89">
        <v>27.272727272727273</v>
      </c>
      <c r="O93" s="89">
        <v>20</v>
      </c>
      <c r="P93" s="89">
        <v>40</v>
      </c>
      <c r="Q93" s="18"/>
    </row>
    <row r="94" spans="2:21" s="78" customFormat="1" ht="12.75" customHeight="1">
      <c r="B94" s="10"/>
      <c r="C94" s="94" t="s">
        <v>72</v>
      </c>
      <c r="D94" s="89">
        <v>21.11111111111111</v>
      </c>
      <c r="E94" s="89">
        <v>13.793103448275861</v>
      </c>
      <c r="F94" s="89">
        <v>50.87719298245614</v>
      </c>
      <c r="G94" s="89">
        <v>33.9622641509434</v>
      </c>
      <c r="H94" s="89">
        <v>17.77777777777778</v>
      </c>
      <c r="I94" s="89">
        <v>45.16129032258065</v>
      </c>
      <c r="J94" s="89">
        <v>18.181818181818183</v>
      </c>
      <c r="K94" s="89">
        <v>52.94117647058823</v>
      </c>
      <c r="L94" s="89">
        <v>62.5</v>
      </c>
      <c r="M94" s="89">
        <v>33.333333333333336</v>
      </c>
      <c r="N94" s="89">
        <v>13.636363636363637</v>
      </c>
      <c r="O94" s="89">
        <v>40</v>
      </c>
      <c r="P94" s="89">
        <v>60</v>
      </c>
      <c r="Q94" s="18"/>
      <c r="S94" s="79"/>
      <c r="T94" s="79"/>
      <c r="U94" s="79"/>
    </row>
    <row r="95" spans="2:21" s="78" customFormat="1" ht="12.75" customHeight="1">
      <c r="B95" s="10"/>
      <c r="C95" s="94" t="s">
        <v>70</v>
      </c>
      <c r="D95" s="89">
        <v>21.11111111111111</v>
      </c>
      <c r="E95" s="89">
        <v>10.344827586206897</v>
      </c>
      <c r="F95" s="89">
        <v>14.035087719298245</v>
      </c>
      <c r="G95" s="89">
        <v>20.754716981132077</v>
      </c>
      <c r="H95" s="89">
        <v>37.77777777777778</v>
      </c>
      <c r="I95" s="89">
        <v>19.35483870967742</v>
      </c>
      <c r="J95" s="89">
        <v>18.181818181818183</v>
      </c>
      <c r="K95" s="89">
        <v>23.529411764705884</v>
      </c>
      <c r="L95" s="89"/>
      <c r="M95" s="89">
        <v>11.11111111111111</v>
      </c>
      <c r="N95" s="89">
        <v>18.181818181818183</v>
      </c>
      <c r="O95" s="89">
        <v>0</v>
      </c>
      <c r="P95" s="89">
        <v>0</v>
      </c>
      <c r="Q95" s="18"/>
      <c r="S95"/>
      <c r="T95"/>
      <c r="U95"/>
    </row>
    <row r="96" spans="2:21" s="78" customFormat="1" ht="12.75" customHeight="1">
      <c r="B96" s="10"/>
      <c r="C96" s="94" t="s">
        <v>69</v>
      </c>
      <c r="D96" s="89">
        <v>36.666666666666664</v>
      </c>
      <c r="E96" s="89">
        <v>58.62068965517241</v>
      </c>
      <c r="F96" s="89">
        <v>7.017543859649122</v>
      </c>
      <c r="G96" s="89">
        <v>7.547169811320755</v>
      </c>
      <c r="H96" s="89">
        <v>17.77777777777778</v>
      </c>
      <c r="I96" s="89">
        <v>22.580645161290324</v>
      </c>
      <c r="J96" s="89">
        <v>45.45454545454545</v>
      </c>
      <c r="K96" s="89">
        <v>17.647058823529413</v>
      </c>
      <c r="L96" s="89">
        <v>25</v>
      </c>
      <c r="M96" s="89">
        <v>44.44444444444444</v>
      </c>
      <c r="N96" s="89">
        <v>40.90909090909091</v>
      </c>
      <c r="O96" s="89">
        <v>40</v>
      </c>
      <c r="P96" s="89">
        <v>0</v>
      </c>
      <c r="Q96" s="18"/>
      <c r="S96"/>
      <c r="T96"/>
      <c r="U96"/>
    </row>
    <row r="97" spans="2:21" s="79" customFormat="1" ht="6.75" customHeight="1">
      <c r="B97" s="18"/>
      <c r="C97" s="7"/>
      <c r="D97" s="34"/>
      <c r="E97" s="34"/>
      <c r="F97" s="34"/>
      <c r="G97" s="34"/>
      <c r="H97" s="34"/>
      <c r="I97" s="34"/>
      <c r="J97" s="34"/>
      <c r="K97" s="35"/>
      <c r="L97" s="35"/>
      <c r="M97" s="35"/>
      <c r="N97" s="35"/>
      <c r="O97" s="35"/>
      <c r="P97" s="35"/>
      <c r="Q97" s="11"/>
      <c r="S97" s="45"/>
      <c r="T97" s="45"/>
      <c r="U97" s="45"/>
    </row>
    <row r="98" spans="2:19" s="45" customFormat="1" ht="12.75" customHeight="1">
      <c r="B98" s="101" t="s">
        <v>89</v>
      </c>
      <c r="C98" s="99"/>
      <c r="D98" s="95"/>
      <c r="E98" s="95"/>
      <c r="F98" s="95"/>
      <c r="G98" s="95"/>
      <c r="H98" s="95"/>
      <c r="I98" s="95"/>
      <c r="J98" s="95"/>
      <c r="K98" s="95"/>
      <c r="L98" s="95"/>
      <c r="M98" s="95"/>
      <c r="N98" s="95"/>
      <c r="O98" s="95"/>
      <c r="P98" s="95"/>
      <c r="Q98" s="95"/>
      <c r="R98" s="44"/>
      <c r="S98" s="44"/>
    </row>
    <row r="99" spans="2:19" s="78" customFormat="1" ht="12.75" customHeight="1">
      <c r="B99" s="10"/>
      <c r="C99" s="6" t="s">
        <v>9</v>
      </c>
      <c r="D99" s="224">
        <v>3501</v>
      </c>
      <c r="E99" s="224">
        <v>3661</v>
      </c>
      <c r="F99" s="224">
        <v>3627</v>
      </c>
      <c r="G99" s="224">
        <v>3515</v>
      </c>
      <c r="H99" s="224">
        <v>3772</v>
      </c>
      <c r="I99" s="224">
        <v>3763</v>
      </c>
      <c r="J99" s="224">
        <v>3836</v>
      </c>
      <c r="K99" s="224">
        <v>3647</v>
      </c>
      <c r="L99" s="224">
        <v>3591</v>
      </c>
      <c r="M99" s="224">
        <v>3516</v>
      </c>
      <c r="N99" s="224">
        <v>3525</v>
      </c>
      <c r="O99" s="105">
        <v>3506</v>
      </c>
      <c r="P99" s="105">
        <v>3327</v>
      </c>
      <c r="Q99" s="18"/>
      <c r="R99" s="105"/>
      <c r="S99" s="105"/>
    </row>
    <row r="100" spans="2:19" s="78" customFormat="1" ht="12.75" customHeight="1">
      <c r="B100" s="10"/>
      <c r="C100" s="6" t="s">
        <v>15</v>
      </c>
      <c r="D100" s="84">
        <v>285.331</v>
      </c>
      <c r="E100" s="84">
        <v>288.4425990561206</v>
      </c>
      <c r="F100" s="84">
        <v>280.14341612767186</v>
      </c>
      <c r="G100" s="84">
        <v>263.13977026363386</v>
      </c>
      <c r="H100" s="84">
        <v>275.26698416266146</v>
      </c>
      <c r="I100" s="84">
        <v>270.3077399385253</v>
      </c>
      <c r="J100" s="85">
        <v>268.9836471125279</v>
      </c>
      <c r="K100" s="85">
        <v>252.1223349832702</v>
      </c>
      <c r="L100" s="85">
        <v>245.62596316362956</v>
      </c>
      <c r="M100" s="85">
        <v>239.17244700758943</v>
      </c>
      <c r="N100" s="85">
        <v>239.07235855563673</v>
      </c>
      <c r="O100" s="85">
        <v>238.17141956551717</v>
      </c>
      <c r="P100" s="85">
        <v>226.81750564828084</v>
      </c>
      <c r="Q100" s="18"/>
      <c r="R100" s="290"/>
      <c r="S100" s="290"/>
    </row>
    <row r="101" spans="2:19" s="78" customFormat="1" ht="12.75" customHeight="1">
      <c r="B101" s="10"/>
      <c r="C101" s="69" t="s">
        <v>23</v>
      </c>
      <c r="D101" s="70"/>
      <c r="E101" s="70"/>
      <c r="F101" s="70"/>
      <c r="G101" s="70"/>
      <c r="H101" s="70"/>
      <c r="I101" s="70"/>
      <c r="J101" s="71"/>
      <c r="K101" s="71"/>
      <c r="L101" s="71"/>
      <c r="M101" s="71"/>
      <c r="N101" s="71"/>
      <c r="O101" s="71"/>
      <c r="P101" s="71"/>
      <c r="Q101" s="18"/>
      <c r="R101" s="228"/>
      <c r="S101" s="228"/>
    </row>
    <row r="102" spans="2:19" s="78" customFormat="1" ht="12.75" customHeight="1">
      <c r="B102" s="10"/>
      <c r="C102" s="94" t="s">
        <v>71</v>
      </c>
      <c r="D102" s="89">
        <v>26.392459297343617</v>
      </c>
      <c r="E102" s="89">
        <v>23.68205408358372</v>
      </c>
      <c r="F102" s="89">
        <v>24.786324786324787</v>
      </c>
      <c r="G102" s="89">
        <v>24.836415362731152</v>
      </c>
      <c r="H102" s="89">
        <v>24.496288441145282</v>
      </c>
      <c r="I102" s="89">
        <v>22.2428913101249</v>
      </c>
      <c r="J102" s="89">
        <v>23.54014598540146</v>
      </c>
      <c r="K102" s="89">
        <v>22.621332602138743</v>
      </c>
      <c r="L102" s="89">
        <v>25.09050403787246</v>
      </c>
      <c r="M102" s="89">
        <v>23.265073947667805</v>
      </c>
      <c r="N102" s="89">
        <v>22.78014184397163</v>
      </c>
      <c r="O102" s="89">
        <v>23.78779235596121</v>
      </c>
      <c r="P102" s="89">
        <v>24.947400060114216</v>
      </c>
      <c r="Q102" s="18"/>
      <c r="R102" s="228"/>
      <c r="S102" s="228"/>
    </row>
    <row r="103" spans="2:19" s="78" customFormat="1" ht="12.75" customHeight="1">
      <c r="B103" s="10"/>
      <c r="C103" s="94" t="s">
        <v>72</v>
      </c>
      <c r="D103" s="89">
        <v>31.819480148528992</v>
      </c>
      <c r="E103" s="89">
        <v>37.3941546025676</v>
      </c>
      <c r="F103" s="89">
        <v>38.240970499035015</v>
      </c>
      <c r="G103" s="89">
        <v>35.33428165007113</v>
      </c>
      <c r="H103" s="89">
        <v>29.825026511134677</v>
      </c>
      <c r="I103" s="89">
        <v>32.952431570555405</v>
      </c>
      <c r="J103" s="89">
        <v>30.89155370177268</v>
      </c>
      <c r="K103" s="89">
        <v>33.534411845352345</v>
      </c>
      <c r="L103" s="89">
        <v>32.05235310498468</v>
      </c>
      <c r="M103" s="89">
        <v>33.5608646188851</v>
      </c>
      <c r="N103" s="89">
        <v>36.226950354609926</v>
      </c>
      <c r="O103" s="89">
        <v>37.19338277239019</v>
      </c>
      <c r="P103" s="89">
        <v>35.07664562669071</v>
      </c>
      <c r="Q103" s="18"/>
      <c r="R103" s="228"/>
      <c r="S103" s="228"/>
    </row>
    <row r="104" spans="2:19" s="78" customFormat="1" ht="12.75" customHeight="1">
      <c r="B104" s="10"/>
      <c r="C104" s="94" t="s">
        <v>70</v>
      </c>
      <c r="D104" s="89">
        <v>29.591545272779207</v>
      </c>
      <c r="E104" s="89">
        <v>25.81261950286807</v>
      </c>
      <c r="F104" s="89">
        <v>24.758753791011856</v>
      </c>
      <c r="G104" s="89">
        <v>26.116642958748223</v>
      </c>
      <c r="H104" s="89">
        <v>30.75291622481442</v>
      </c>
      <c r="I104" s="89">
        <v>30.826468243422802</v>
      </c>
      <c r="J104" s="89">
        <v>29.796663190823775</v>
      </c>
      <c r="K104" s="89">
        <v>26.816561557444476</v>
      </c>
      <c r="L104" s="89">
        <v>28.07017543859649</v>
      </c>
      <c r="M104" s="89">
        <v>27.616609783845277</v>
      </c>
      <c r="N104" s="89">
        <v>25.617021276595743</v>
      </c>
      <c r="O104" s="89">
        <v>24.044495151169425</v>
      </c>
      <c r="P104" s="89">
        <v>22.633002705139766</v>
      </c>
      <c r="Q104" s="18"/>
      <c r="R104" s="228"/>
      <c r="S104" s="228"/>
    </row>
    <row r="105" spans="2:19" s="78" customFormat="1" ht="12.75" customHeight="1">
      <c r="B105" s="10"/>
      <c r="C105" s="94" t="s">
        <v>69</v>
      </c>
      <c r="D105" s="89">
        <v>12.196515281348185</v>
      </c>
      <c r="E105" s="89">
        <v>13.111171810980606</v>
      </c>
      <c r="F105" s="89">
        <v>12.213950923628342</v>
      </c>
      <c r="G105" s="89">
        <v>13.712660028449502</v>
      </c>
      <c r="H105" s="89">
        <v>14.92576882290562</v>
      </c>
      <c r="I105" s="89">
        <v>13.978208875896891</v>
      </c>
      <c r="J105" s="89">
        <v>15.771637122002085</v>
      </c>
      <c r="K105" s="89">
        <v>17.027693995064435</v>
      </c>
      <c r="L105" s="89">
        <v>14.786967418546366</v>
      </c>
      <c r="M105" s="89">
        <v>15.55745164960182</v>
      </c>
      <c r="N105" s="89">
        <v>15.375886524822695</v>
      </c>
      <c r="O105" s="89">
        <v>14.97432972047918</v>
      </c>
      <c r="P105" s="89">
        <v>17.342951608055305</v>
      </c>
      <c r="Q105" s="18"/>
      <c r="R105" s="133"/>
      <c r="S105" s="133"/>
    </row>
    <row r="106" spans="2:21" s="79" customFormat="1" ht="6.75" customHeight="1">
      <c r="B106" s="102"/>
      <c r="C106" s="7"/>
      <c r="D106" s="33"/>
      <c r="E106" s="34"/>
      <c r="F106" s="34"/>
      <c r="G106" s="34"/>
      <c r="H106" s="34"/>
      <c r="I106" s="34"/>
      <c r="J106" s="34"/>
      <c r="K106" s="34"/>
      <c r="L106" s="35"/>
      <c r="M106" s="35"/>
      <c r="N106" s="35"/>
      <c r="O106" s="35"/>
      <c r="P106" s="35"/>
      <c r="Q106" s="11"/>
      <c r="R106" s="11"/>
      <c r="S106" s="18"/>
      <c r="T106" s="78"/>
      <c r="U106" s="78"/>
    </row>
    <row r="107" spans="17:21" ht="12.75">
      <c r="Q107" s="113"/>
      <c r="S107" s="78"/>
      <c r="T107" s="78"/>
      <c r="U107" s="78"/>
    </row>
    <row r="108" spans="16:21" ht="12.75">
      <c r="P108" s="113"/>
      <c r="Q108" s="113"/>
      <c r="S108" s="78"/>
      <c r="T108" s="78"/>
      <c r="U108" s="78"/>
    </row>
    <row r="109" spans="3:21" s="45" customFormat="1" ht="19.5" customHeight="1">
      <c r="C109" s="297" t="s">
        <v>188</v>
      </c>
      <c r="D109" s="297"/>
      <c r="E109" s="297"/>
      <c r="F109" s="297"/>
      <c r="G109" s="297"/>
      <c r="H109" s="297"/>
      <c r="I109" s="297"/>
      <c r="J109" s="297"/>
      <c r="K109" s="297"/>
      <c r="L109" s="297"/>
      <c r="M109" s="297"/>
      <c r="N109" s="297"/>
      <c r="O109" s="297"/>
      <c r="P109" s="44"/>
      <c r="Q109" s="44"/>
      <c r="S109" s="78"/>
      <c r="T109" s="78"/>
      <c r="U109" s="78"/>
    </row>
    <row r="110" spans="2:21" s="45" customFormat="1" ht="12.75" customHeight="1">
      <c r="B110" s="119"/>
      <c r="C110" s="119"/>
      <c r="D110" s="42"/>
      <c r="E110" s="95"/>
      <c r="F110" s="95"/>
      <c r="G110" s="95"/>
      <c r="H110" s="95"/>
      <c r="I110" s="95"/>
      <c r="J110" s="95"/>
      <c r="K110" s="95"/>
      <c r="L110" s="95"/>
      <c r="M110" s="95"/>
      <c r="N110" s="95"/>
      <c r="O110" s="95"/>
      <c r="P110" s="44"/>
      <c r="Q110" s="44"/>
      <c r="S110" s="78"/>
      <c r="T110" s="78"/>
      <c r="U110" s="78"/>
    </row>
    <row r="111" spans="3:17" s="78" customFormat="1" ht="12.75" customHeight="1">
      <c r="C111" s="77"/>
      <c r="D111" s="77" t="s">
        <v>54</v>
      </c>
      <c r="E111" s="77" t="s">
        <v>55</v>
      </c>
      <c r="F111" s="77" t="s">
        <v>56</v>
      </c>
      <c r="G111" s="77" t="s">
        <v>57</v>
      </c>
      <c r="H111" s="77" t="s">
        <v>58</v>
      </c>
      <c r="I111" s="77" t="s">
        <v>59</v>
      </c>
      <c r="J111" s="77" t="s">
        <v>60</v>
      </c>
      <c r="K111" s="77" t="s">
        <v>61</v>
      </c>
      <c r="L111" s="77" t="s">
        <v>62</v>
      </c>
      <c r="M111" s="77" t="s">
        <v>63</v>
      </c>
      <c r="N111" s="77" t="s">
        <v>64</v>
      </c>
      <c r="O111" s="77">
        <v>2013</v>
      </c>
      <c r="P111" s="77">
        <v>2014</v>
      </c>
      <c r="Q111" s="86" t="s">
        <v>99</v>
      </c>
    </row>
    <row r="112" spans="3:18" s="78" customFormat="1" ht="12.75" customHeight="1">
      <c r="C112" s="121" t="s">
        <v>79</v>
      </c>
      <c r="D112" s="70"/>
      <c r="E112" s="70"/>
      <c r="F112" s="70"/>
      <c r="G112" s="89">
        <v>212.13754446480544</v>
      </c>
      <c r="H112" s="89">
        <v>237.73157790653153</v>
      </c>
      <c r="I112" s="89">
        <v>210.3789703369769</v>
      </c>
      <c r="J112" s="89">
        <v>248.20204857495702</v>
      </c>
      <c r="K112" s="89">
        <v>203.07513780098637</v>
      </c>
      <c r="L112" s="89">
        <v>184.2573644140224</v>
      </c>
      <c r="M112" s="89">
        <v>178.1334409637058</v>
      </c>
      <c r="N112" s="89">
        <v>186.9195121478293</v>
      </c>
      <c r="O112" s="89">
        <v>193.98188723342096</v>
      </c>
      <c r="P112" s="89">
        <v>177.61851576073465</v>
      </c>
      <c r="Q112" s="89">
        <v>202.67575243523268</v>
      </c>
      <c r="R112" s="230"/>
    </row>
    <row r="113" spans="3:17" s="78" customFormat="1" ht="12.75" customHeight="1">
      <c r="C113" s="121" t="s">
        <v>80</v>
      </c>
      <c r="D113" s="70"/>
      <c r="E113" s="70"/>
      <c r="F113" s="70"/>
      <c r="G113" s="89">
        <v>243.94210440722068</v>
      </c>
      <c r="H113" s="89">
        <v>242.22152794368992</v>
      </c>
      <c r="I113" s="89">
        <v>270.80634418754437</v>
      </c>
      <c r="J113" s="89">
        <v>253.02774357946575</v>
      </c>
      <c r="K113" s="89">
        <v>252.2982852209114</v>
      </c>
      <c r="L113" s="89">
        <v>241.2376540512193</v>
      </c>
      <c r="M113" s="89">
        <v>234.73852350857698</v>
      </c>
      <c r="N113" s="89">
        <v>231.29317357673693</v>
      </c>
      <c r="O113" s="89">
        <v>245.09300526470724</v>
      </c>
      <c r="P113" s="89">
        <v>244.6476795010997</v>
      </c>
      <c r="Q113" s="89">
        <v>245.7956337176199</v>
      </c>
    </row>
    <row r="114" spans="3:17" s="78" customFormat="1" ht="12.75" customHeight="1">
      <c r="C114" s="121" t="s">
        <v>83</v>
      </c>
      <c r="D114" s="70"/>
      <c r="E114" s="70"/>
      <c r="F114" s="70"/>
      <c r="G114" s="89">
        <v>276.89030883919065</v>
      </c>
      <c r="H114" s="89">
        <v>295.13214146910224</v>
      </c>
      <c r="I114" s="89">
        <v>308.17199622942496</v>
      </c>
      <c r="J114" s="89">
        <v>294.06882159034313</v>
      </c>
      <c r="K114" s="89">
        <v>288.87339376431913</v>
      </c>
      <c r="L114" s="89">
        <v>247.5305055200465</v>
      </c>
      <c r="M114" s="89">
        <v>204.9618078208807</v>
      </c>
      <c r="N114" s="89">
        <v>232.74658207334105</v>
      </c>
      <c r="O114" s="89">
        <v>214.78256863829</v>
      </c>
      <c r="P114" s="89">
        <v>256.8177630366685</v>
      </c>
      <c r="Q114" s="89">
        <v>261.35696868375044</v>
      </c>
    </row>
    <row r="115" spans="3:21" s="78" customFormat="1" ht="12.75" customHeight="1">
      <c r="C115" s="121" t="s">
        <v>82</v>
      </c>
      <c r="D115" s="70"/>
      <c r="E115" s="70"/>
      <c r="F115" s="70"/>
      <c r="G115" s="89">
        <v>268.97873923369673</v>
      </c>
      <c r="H115" s="89">
        <v>230.8396086987121</v>
      </c>
      <c r="I115" s="89">
        <v>223.09365776601493</v>
      </c>
      <c r="J115" s="89">
        <v>241.208753980622</v>
      </c>
      <c r="K115" s="89">
        <v>221.90244361660638</v>
      </c>
      <c r="L115" s="89">
        <v>226.94616407267648</v>
      </c>
      <c r="M115" s="89">
        <v>244.09321393893626</v>
      </c>
      <c r="N115" s="89">
        <v>273.2129573273821</v>
      </c>
      <c r="O115" s="89">
        <v>213.99558378540468</v>
      </c>
      <c r="P115" s="89">
        <v>223.53678815800234</v>
      </c>
      <c r="Q115" s="89">
        <v>236.67294509297182</v>
      </c>
      <c r="S115" s="45"/>
      <c r="T115" s="45"/>
      <c r="U115" s="45"/>
    </row>
    <row r="116" spans="3:21" s="78" customFormat="1" ht="12.75" customHeight="1">
      <c r="C116" s="121" t="s">
        <v>84</v>
      </c>
      <c r="D116" s="70"/>
      <c r="E116" s="70"/>
      <c r="F116" s="70"/>
      <c r="G116" s="89">
        <v>238.99828544708265</v>
      </c>
      <c r="H116" s="89">
        <v>185.92480374604048</v>
      </c>
      <c r="I116" s="89">
        <v>144.66361454805386</v>
      </c>
      <c r="J116" s="89">
        <v>192.6366308517528</v>
      </c>
      <c r="K116" s="89">
        <v>140.00988305056828</v>
      </c>
      <c r="L116" s="89">
        <v>167.32283464566933</v>
      </c>
      <c r="M116" s="89">
        <v>187.68830570144388</v>
      </c>
      <c r="N116" s="89">
        <v>200.62342485740817</v>
      </c>
      <c r="O116" s="89">
        <v>217.9591700913432</v>
      </c>
      <c r="P116" s="89">
        <v>173.03628770610453</v>
      </c>
      <c r="Q116" s="89">
        <v>184.69877703980058</v>
      </c>
      <c r="S116"/>
      <c r="T116"/>
      <c r="U116"/>
    </row>
    <row r="117" spans="3:21" s="78" customFormat="1" ht="12.75" customHeight="1">
      <c r="C117" s="121" t="s">
        <v>85</v>
      </c>
      <c r="D117" s="70"/>
      <c r="E117" s="70"/>
      <c r="F117" s="70"/>
      <c r="G117" s="128">
        <v>322.5503263952972</v>
      </c>
      <c r="H117" s="128">
        <v>328.2549864688784</v>
      </c>
      <c r="I117" s="128">
        <v>296.52082235108065</v>
      </c>
      <c r="J117" s="136">
        <v>286.05492254512865</v>
      </c>
      <c r="K117" s="136">
        <v>286.39411296612906</v>
      </c>
      <c r="L117" s="136">
        <v>312.2992153579565</v>
      </c>
      <c r="M117" s="136">
        <v>295.068636372437</v>
      </c>
      <c r="N117" s="136">
        <v>273.6878572665858</v>
      </c>
      <c r="O117" s="136">
        <v>281.13903673293333</v>
      </c>
      <c r="P117" s="136">
        <v>243.01196188833006</v>
      </c>
      <c r="Q117" s="276">
        <v>291.89212837844553</v>
      </c>
      <c r="S117" s="45"/>
      <c r="T117" s="45"/>
      <c r="U117" s="45"/>
    </row>
    <row r="118" spans="3:17" s="78" customFormat="1" ht="12.75" customHeight="1">
      <c r="C118" s="121" t="s">
        <v>86</v>
      </c>
      <c r="D118" s="70"/>
      <c r="E118" s="70"/>
      <c r="F118" s="70"/>
      <c r="G118" s="89">
        <v>221.878794568937</v>
      </c>
      <c r="H118" s="89">
        <v>299.22847576788496</v>
      </c>
      <c r="I118" s="89">
        <v>311.6735927465055</v>
      </c>
      <c r="J118" s="89">
        <v>303.89684931226043</v>
      </c>
      <c r="K118" s="89">
        <v>275.37530583272087</v>
      </c>
      <c r="L118" s="89">
        <v>272.9826977876923</v>
      </c>
      <c r="M118" s="89">
        <v>273.26089671537403</v>
      </c>
      <c r="N118" s="89">
        <v>272.01461451213027</v>
      </c>
      <c r="O118" s="89">
        <v>283.6865061473853</v>
      </c>
      <c r="P118" s="89">
        <v>249.23885897234564</v>
      </c>
      <c r="Q118" s="89">
        <v>276.46699948242747</v>
      </c>
    </row>
    <row r="119" spans="3:17" s="78" customFormat="1" ht="12.75" customHeight="1">
      <c r="C119" s="121" t="s">
        <v>88</v>
      </c>
      <c r="D119" s="70"/>
      <c r="E119" s="70"/>
      <c r="F119" s="70"/>
      <c r="G119" s="89">
        <v>295.33090213427397</v>
      </c>
      <c r="H119" s="89">
        <v>296.28452395817965</v>
      </c>
      <c r="I119" s="89">
        <v>285.3639746970042</v>
      </c>
      <c r="J119" s="89">
        <v>256.22481661328646</v>
      </c>
      <c r="K119" s="89">
        <v>265.2946378326232</v>
      </c>
      <c r="L119" s="89">
        <v>220.02960039467192</v>
      </c>
      <c r="M119" s="89">
        <v>261.157442016252</v>
      </c>
      <c r="N119" s="89">
        <v>229.30718527828682</v>
      </c>
      <c r="O119" s="89">
        <v>207.4111060965422</v>
      </c>
      <c r="P119" s="89">
        <v>224.69536493792071</v>
      </c>
      <c r="Q119" s="89">
        <v>252.18693356450467</v>
      </c>
    </row>
    <row r="120" spans="3:17" s="78" customFormat="1" ht="12.75" customHeight="1">
      <c r="C120" s="121" t="s">
        <v>87</v>
      </c>
      <c r="D120" s="70"/>
      <c r="E120" s="70"/>
      <c r="F120" s="70"/>
      <c r="G120" s="89">
        <v>287.01133038193143</v>
      </c>
      <c r="H120" s="89">
        <v>266.01186822181296</v>
      </c>
      <c r="I120" s="89">
        <v>274.1502269148838</v>
      </c>
      <c r="J120" s="89">
        <v>268.5946612211859</v>
      </c>
      <c r="K120" s="89">
        <v>229.10137277542566</v>
      </c>
      <c r="L120" s="89">
        <v>280.9449968074432</v>
      </c>
      <c r="M120" s="89">
        <v>262.2950819672131</v>
      </c>
      <c r="N120" s="89">
        <v>236.56148778978783</v>
      </c>
      <c r="O120" s="89">
        <v>218.75056966294184</v>
      </c>
      <c r="P120" s="89">
        <v>164.06292724720635</v>
      </c>
      <c r="Q120" s="89">
        <v>248.5528638690845</v>
      </c>
    </row>
    <row r="121" spans="3:17" s="78" customFormat="1" ht="12.75" customHeight="1">
      <c r="C121" s="122" t="s">
        <v>89</v>
      </c>
      <c r="D121" s="34"/>
      <c r="E121" s="34"/>
      <c r="F121" s="34"/>
      <c r="G121" s="123">
        <v>263.1397702636339</v>
      </c>
      <c r="H121" s="123">
        <v>275.2669841626615</v>
      </c>
      <c r="I121" s="123">
        <v>270.3077399385253</v>
      </c>
      <c r="J121" s="123">
        <v>268.9836471125279</v>
      </c>
      <c r="K121" s="123">
        <v>252.1223349832702</v>
      </c>
      <c r="L121" s="123">
        <v>245.62596316362954</v>
      </c>
      <c r="M121" s="123">
        <v>239.17244700758945</v>
      </c>
      <c r="N121" s="123">
        <v>239.0723585556367</v>
      </c>
      <c r="O121" s="123">
        <v>238.1714195655172</v>
      </c>
      <c r="P121" s="123">
        <v>226.81750564828081</v>
      </c>
      <c r="Q121" s="123">
        <v>251.44926645379837</v>
      </c>
    </row>
    <row r="122" spans="3:17" s="78" customFormat="1" ht="12.75" customHeight="1">
      <c r="C122" s="10"/>
      <c r="D122" s="70"/>
      <c r="E122" s="70"/>
      <c r="F122" s="70"/>
      <c r="G122" s="70"/>
      <c r="H122" s="70"/>
      <c r="I122" s="70"/>
      <c r="J122" s="71"/>
      <c r="K122" s="71"/>
      <c r="L122" s="71" t="s">
        <v>100</v>
      </c>
      <c r="N122" s="277"/>
      <c r="O122" s="277"/>
      <c r="P122" s="277">
        <f>+MAX(P112:P120)/MIN(P112:P120)</f>
        <v>1.565361336322503</v>
      </c>
      <c r="Q122" s="277">
        <f>+MAX(Q112:Q120)/MIN(Q112:Q120)</f>
        <v>1.5803684954315964</v>
      </c>
    </row>
    <row r="123" spans="3:17" s="78" customFormat="1" ht="12.75" customHeight="1">
      <c r="C123" s="10"/>
      <c r="D123" s="89"/>
      <c r="E123" s="89"/>
      <c r="F123" s="89"/>
      <c r="G123" s="89"/>
      <c r="H123" s="89"/>
      <c r="I123" s="89"/>
      <c r="J123" s="89"/>
      <c r="K123" s="89"/>
      <c r="L123" s="89"/>
      <c r="M123" s="89"/>
      <c r="N123" s="89"/>
      <c r="O123" s="18"/>
      <c r="Q123" s="18"/>
    </row>
    <row r="124" spans="3:17" s="78" customFormat="1" ht="12.75" customHeight="1">
      <c r="C124" s="10"/>
      <c r="D124" s="89"/>
      <c r="E124" s="89"/>
      <c r="F124" s="89"/>
      <c r="G124" s="89"/>
      <c r="H124" s="89"/>
      <c r="I124" s="89"/>
      <c r="J124" s="89"/>
      <c r="K124" s="89"/>
      <c r="L124" s="89"/>
      <c r="M124" s="89"/>
      <c r="N124" s="89"/>
      <c r="O124" s="18"/>
      <c r="Q124" s="18"/>
    </row>
    <row r="125" spans="3:17" s="78" customFormat="1" ht="12.75" customHeight="1">
      <c r="C125" s="10"/>
      <c r="D125" s="89"/>
      <c r="E125" s="89"/>
      <c r="F125" s="89"/>
      <c r="G125" s="89"/>
      <c r="H125" s="89"/>
      <c r="I125" s="89"/>
      <c r="J125" s="89"/>
      <c r="K125" s="89"/>
      <c r="L125" s="89"/>
      <c r="M125" s="89"/>
      <c r="N125" s="89"/>
      <c r="O125" s="18"/>
      <c r="Q125" s="18"/>
    </row>
    <row r="126" spans="3:17" s="78" customFormat="1" ht="12.75" customHeight="1">
      <c r="C126" s="10"/>
      <c r="D126" s="89"/>
      <c r="E126" s="89"/>
      <c r="F126" s="89"/>
      <c r="G126" s="89"/>
      <c r="H126" s="89"/>
      <c r="I126" s="89"/>
      <c r="J126" s="89"/>
      <c r="K126" s="89"/>
      <c r="L126" s="89"/>
      <c r="M126" s="89"/>
      <c r="N126" s="89"/>
      <c r="O126" s="18"/>
      <c r="Q126" s="18"/>
    </row>
    <row r="127" spans="3:21" s="45" customFormat="1" ht="19.5" customHeight="1">
      <c r="C127" s="296" t="s">
        <v>189</v>
      </c>
      <c r="D127" s="296"/>
      <c r="E127" s="296"/>
      <c r="F127" s="296"/>
      <c r="G127" s="296"/>
      <c r="H127" s="296"/>
      <c r="I127" s="296"/>
      <c r="J127" s="296"/>
      <c r="K127" s="296"/>
      <c r="L127" s="296"/>
      <c r="M127" s="296"/>
      <c r="N127" s="296"/>
      <c r="O127" s="296"/>
      <c r="Q127" s="44"/>
      <c r="S127" s="78"/>
      <c r="T127" s="78"/>
      <c r="U127" s="78"/>
    </row>
    <row r="128" spans="3:21" ht="12.75">
      <c r="C128" s="10"/>
      <c r="Q128" s="113"/>
      <c r="S128" s="78"/>
      <c r="T128" s="78"/>
      <c r="U128" s="78"/>
    </row>
    <row r="129" spans="3:21" s="45" customFormat="1" ht="12.75" customHeight="1">
      <c r="C129" s="77"/>
      <c r="D129" s="77" t="s">
        <v>54</v>
      </c>
      <c r="E129" s="77" t="s">
        <v>55</v>
      </c>
      <c r="F129" s="77" t="s">
        <v>56</v>
      </c>
      <c r="G129" s="77" t="s">
        <v>57</v>
      </c>
      <c r="H129" s="77" t="s">
        <v>58</v>
      </c>
      <c r="I129" s="77" t="s">
        <v>59</v>
      </c>
      <c r="J129" s="77" t="s">
        <v>60</v>
      </c>
      <c r="K129" s="77" t="s">
        <v>61</v>
      </c>
      <c r="L129" s="77" t="s">
        <v>62</v>
      </c>
      <c r="M129" s="77" t="s">
        <v>63</v>
      </c>
      <c r="N129" s="77" t="s">
        <v>64</v>
      </c>
      <c r="O129" s="77">
        <v>2013</v>
      </c>
      <c r="P129" s="77">
        <v>2014</v>
      </c>
      <c r="Q129" s="77" t="s">
        <v>99</v>
      </c>
      <c r="S129" s="78"/>
      <c r="T129" s="78"/>
      <c r="U129" s="78"/>
    </row>
    <row r="130" spans="3:17" s="78" customFormat="1" ht="12.75" customHeight="1">
      <c r="C130" s="121" t="s">
        <v>79</v>
      </c>
      <c r="D130" s="70"/>
      <c r="E130" s="70"/>
      <c r="F130" s="70"/>
      <c r="G130" s="89">
        <v>60.364341920879596</v>
      </c>
      <c r="H130" s="89">
        <v>75.3167299916268</v>
      </c>
      <c r="I130" s="89">
        <v>64.22528252948806</v>
      </c>
      <c r="J130" s="89">
        <v>67.80153522047607</v>
      </c>
      <c r="K130" s="89">
        <v>51.26554359359538</v>
      </c>
      <c r="L130" s="89">
        <v>58.413504888700714</v>
      </c>
      <c r="M130" s="89">
        <v>50.06364680679313</v>
      </c>
      <c r="N130" s="89">
        <v>40.71898086207899</v>
      </c>
      <c r="O130" s="89">
        <v>56.87019183951699</v>
      </c>
      <c r="P130" s="89">
        <v>60.11106974435342</v>
      </c>
      <c r="Q130" s="89">
        <v>58.30782366048187</v>
      </c>
    </row>
    <row r="131" spans="3:21" s="78" customFormat="1" ht="12.75" customHeight="1">
      <c r="C131" s="121" t="s">
        <v>80</v>
      </c>
      <c r="D131" s="70"/>
      <c r="E131" s="70"/>
      <c r="F131" s="70"/>
      <c r="G131" s="89">
        <v>67.69866153316667</v>
      </c>
      <c r="H131" s="89">
        <v>60.27971256868763</v>
      </c>
      <c r="I131" s="89">
        <v>59.28463210592188</v>
      </c>
      <c r="J131" s="89">
        <v>70.86208377473015</v>
      </c>
      <c r="K131" s="89">
        <v>67.94007119553294</v>
      </c>
      <c r="L131" s="89">
        <v>77.61559304256619</v>
      </c>
      <c r="M131" s="89">
        <v>67.71303562747413</v>
      </c>
      <c r="N131" s="89">
        <v>75.83382740220883</v>
      </c>
      <c r="O131" s="89">
        <v>68.80404198073487</v>
      </c>
      <c r="P131" s="89">
        <v>64.7289735237618</v>
      </c>
      <c r="Q131" s="89">
        <v>68.16211287631684</v>
      </c>
      <c r="S131" s="79"/>
      <c r="T131" s="79"/>
      <c r="U131" s="79"/>
    </row>
    <row r="132" spans="3:21" s="78" customFormat="1" ht="12.75" customHeight="1">
      <c r="C132" s="121" t="s">
        <v>83</v>
      </c>
      <c r="D132" s="70"/>
      <c r="E132" s="70"/>
      <c r="F132" s="70"/>
      <c r="G132" s="89">
        <v>82.06477479170582</v>
      </c>
      <c r="H132" s="89">
        <v>82.58841818888457</v>
      </c>
      <c r="I132" s="89">
        <v>58.008846349068236</v>
      </c>
      <c r="J132" s="89">
        <v>52.76638129342851</v>
      </c>
      <c r="K132" s="89">
        <v>61.524759321001035</v>
      </c>
      <c r="L132" s="89">
        <v>61.59209761766415</v>
      </c>
      <c r="M132" s="89">
        <v>54.27157728214869</v>
      </c>
      <c r="N132" s="89">
        <v>50.57209684556546</v>
      </c>
      <c r="O132" s="89">
        <v>45.49014188317671</v>
      </c>
      <c r="P132" s="89">
        <v>60.46158098396904</v>
      </c>
      <c r="Q132" s="89">
        <v>60.68057779232382</v>
      </c>
      <c r="S132"/>
      <c r="T132"/>
      <c r="U132"/>
    </row>
    <row r="133" spans="3:21" s="78" customFormat="1" ht="12.75" customHeight="1">
      <c r="C133" s="121" t="s">
        <v>82</v>
      </c>
      <c r="D133" s="70"/>
      <c r="E133" s="70"/>
      <c r="F133" s="70"/>
      <c r="G133" s="89">
        <v>70.10616075771883</v>
      </c>
      <c r="H133" s="89">
        <v>66.15525371243578</v>
      </c>
      <c r="I133" s="89">
        <v>69.28374464783073</v>
      </c>
      <c r="J133" s="89">
        <v>69.11037333152653</v>
      </c>
      <c r="K133" s="89">
        <v>67.24316473230496</v>
      </c>
      <c r="L133" s="89">
        <v>55.05794513005761</v>
      </c>
      <c r="M133" s="89">
        <v>56.64041428417305</v>
      </c>
      <c r="N133" s="89">
        <v>83.85744234800839</v>
      </c>
      <c r="O133" s="89">
        <v>64.06237221601286</v>
      </c>
      <c r="P133" s="89">
        <v>54.521167843415206</v>
      </c>
      <c r="Q133" s="89">
        <v>65.56757703848092</v>
      </c>
      <c r="S133" s="45"/>
      <c r="T133" s="45"/>
      <c r="U133" s="45"/>
    </row>
    <row r="134" spans="3:21" s="78" customFormat="1" ht="12.75" customHeight="1">
      <c r="C134" s="121" t="s">
        <v>84</v>
      </c>
      <c r="D134" s="70"/>
      <c r="E134" s="70"/>
      <c r="F134" s="70"/>
      <c r="G134" s="89">
        <v>64.07925044595694</v>
      </c>
      <c r="H134" s="89">
        <v>56.810356700179035</v>
      </c>
      <c r="I134" s="89">
        <v>35.74042241775448</v>
      </c>
      <c r="J134" s="89">
        <v>44.83783649135626</v>
      </c>
      <c r="K134" s="89">
        <v>39.53220227310163</v>
      </c>
      <c r="L134" s="89">
        <v>29.527559055118118</v>
      </c>
      <c r="M134" s="89">
        <v>74.08748909267521</v>
      </c>
      <c r="N134" s="89">
        <v>53.05743467303356</v>
      </c>
      <c r="O134" s="89">
        <v>73.20766018335192</v>
      </c>
      <c r="P134" s="89">
        <v>43.25907192652613</v>
      </c>
      <c r="Q134" s="89">
        <v>51.36098238335034</v>
      </c>
      <c r="S134"/>
      <c r="T134"/>
      <c r="U134"/>
    </row>
    <row r="135" spans="3:21" s="78" customFormat="1" ht="12.75" customHeight="1">
      <c r="C135" s="121" t="s">
        <v>85</v>
      </c>
      <c r="D135" s="70"/>
      <c r="E135" s="70"/>
      <c r="F135" s="70"/>
      <c r="G135" s="89">
        <v>61.94675142691139</v>
      </c>
      <c r="H135" s="89">
        <v>57.632554876215295</v>
      </c>
      <c r="I135" s="89">
        <v>52.302978386926725</v>
      </c>
      <c r="J135" s="89">
        <v>55.610677250032005</v>
      </c>
      <c r="K135" s="89">
        <v>57.12124674014955</v>
      </c>
      <c r="L135" s="89">
        <v>57.63127664959794</v>
      </c>
      <c r="M135" s="89">
        <v>40.27183488547697</v>
      </c>
      <c r="N135" s="89">
        <v>41.57283907846873</v>
      </c>
      <c r="O135" s="89">
        <v>54.30219750595015</v>
      </c>
      <c r="P135" s="136">
        <v>50.06585585654977</v>
      </c>
      <c r="Q135" s="89">
        <v>52.69887860763597</v>
      </c>
      <c r="S135" s="45"/>
      <c r="T135" s="45"/>
      <c r="U135" s="45"/>
    </row>
    <row r="136" spans="3:17" s="78" customFormat="1" ht="12.75" customHeight="1">
      <c r="C136" s="121" t="s">
        <v>86</v>
      </c>
      <c r="D136" s="70"/>
      <c r="E136" s="70"/>
      <c r="F136" s="70"/>
      <c r="G136" s="89">
        <v>42.49917209405012</v>
      </c>
      <c r="H136" s="89">
        <v>69.01125206898969</v>
      </c>
      <c r="I136" s="89">
        <v>69.78550140620409</v>
      </c>
      <c r="J136" s="89">
        <v>64.57167455876022</v>
      </c>
      <c r="K136" s="89">
        <v>49.33597801024981</v>
      </c>
      <c r="L136" s="89">
        <v>59.88651505397272</v>
      </c>
      <c r="M136" s="89">
        <v>63.94404895716248</v>
      </c>
      <c r="N136" s="89">
        <v>49.68532626697583</v>
      </c>
      <c r="O136" s="89">
        <v>46.0990572489501</v>
      </c>
      <c r="P136" s="89">
        <v>54.20438599601826</v>
      </c>
      <c r="Q136" s="89">
        <v>56.897001008932364</v>
      </c>
    </row>
    <row r="137" spans="3:17" s="78" customFormat="1" ht="12.75" customHeight="1">
      <c r="C137" s="121" t="s">
        <v>88</v>
      </c>
      <c r="D137" s="70"/>
      <c r="E137" s="70"/>
      <c r="F137" s="70"/>
      <c r="G137" s="89">
        <v>68.15328510790937</v>
      </c>
      <c r="H137" s="89">
        <v>61.30024633617509</v>
      </c>
      <c r="I137" s="89">
        <v>66.18708158371581</v>
      </c>
      <c r="J137" s="89">
        <v>70.25519165203016</v>
      </c>
      <c r="K137" s="89">
        <v>57.27952407749819</v>
      </c>
      <c r="L137" s="89">
        <v>63.147508633448446</v>
      </c>
      <c r="M137" s="89">
        <v>54.367348523829406</v>
      </c>
      <c r="N137" s="89">
        <v>47.97221449336544</v>
      </c>
      <c r="O137" s="89">
        <v>50.89253992183674</v>
      </c>
      <c r="P137" s="89">
        <v>54.73348633103197</v>
      </c>
      <c r="Q137" s="89">
        <v>59.05513825759708</v>
      </c>
    </row>
    <row r="138" spans="3:17" s="78" customFormat="1" ht="12.75" customHeight="1">
      <c r="C138" s="121" t="s">
        <v>87</v>
      </c>
      <c r="D138" s="70"/>
      <c r="E138" s="70"/>
      <c r="F138" s="70"/>
      <c r="G138" s="89">
        <v>71.28385983342088</v>
      </c>
      <c r="H138" s="89">
        <v>61.387354205033766</v>
      </c>
      <c r="I138" s="89">
        <v>50.01389274798555</v>
      </c>
      <c r="J138" s="89">
        <v>60.70975219382968</v>
      </c>
      <c r="K138" s="89">
        <v>43.98746357288173</v>
      </c>
      <c r="L138" s="89">
        <v>58.378181154793396</v>
      </c>
      <c r="M138" s="89">
        <v>43.71584699453552</v>
      </c>
      <c r="N138" s="89">
        <v>60.050223823561524</v>
      </c>
      <c r="O138" s="89">
        <v>56.51056382959331</v>
      </c>
      <c r="P138" s="89">
        <v>40.104271104872666</v>
      </c>
      <c r="Q138" s="89">
        <v>54.56038475175025</v>
      </c>
    </row>
    <row r="139" spans="3:17" s="78" customFormat="1" ht="12.75" customHeight="1">
      <c r="C139" s="122" t="s">
        <v>89</v>
      </c>
      <c r="D139" s="34"/>
      <c r="E139" s="34"/>
      <c r="F139" s="34"/>
      <c r="G139" s="123">
        <v>65.35448632721263</v>
      </c>
      <c r="H139" s="123">
        <v>67.43019442372726</v>
      </c>
      <c r="I139" s="123">
        <v>60.12425679738126</v>
      </c>
      <c r="J139" s="123">
        <v>63.319143207146155</v>
      </c>
      <c r="K139" s="123">
        <v>57.033431960843956</v>
      </c>
      <c r="L139" s="123">
        <v>61.628792205633594</v>
      </c>
      <c r="M139" s="123">
        <v>55.64364665876228</v>
      </c>
      <c r="N139" s="123">
        <v>54.46102238870249</v>
      </c>
      <c r="O139" s="123">
        <v>56.65572273749039</v>
      </c>
      <c r="P139" s="123">
        <v>56.58507054044878</v>
      </c>
      <c r="Q139" s="123">
        <v>59.708548520669716</v>
      </c>
    </row>
    <row r="140" spans="3:17" s="78" customFormat="1" ht="12.75" customHeight="1">
      <c r="C140" s="10"/>
      <c r="D140" s="89"/>
      <c r="E140" s="89"/>
      <c r="F140" s="89"/>
      <c r="G140" s="89"/>
      <c r="H140" s="89"/>
      <c r="I140" s="89"/>
      <c r="J140" s="89"/>
      <c r="K140" s="89"/>
      <c r="L140" s="71" t="s">
        <v>100</v>
      </c>
      <c r="N140" s="71"/>
      <c r="O140" s="124"/>
      <c r="P140" s="124">
        <f>+MAX(P130:P138)/MIN(P130:P138)</f>
        <v>1.6140169548150005</v>
      </c>
      <c r="Q140" s="124">
        <f>+MAX(Q130:Q138)/MIN(Q130:Q138)</f>
        <v>1.327118557966152</v>
      </c>
    </row>
    <row r="141" spans="3:17" s="78" customFormat="1" ht="12.75" customHeight="1">
      <c r="C141" s="10"/>
      <c r="D141" s="89"/>
      <c r="E141" s="89"/>
      <c r="F141" s="89"/>
      <c r="G141" s="84"/>
      <c r="H141" s="84"/>
      <c r="I141" s="84"/>
      <c r="J141" s="84"/>
      <c r="K141" s="85"/>
      <c r="L141" s="85"/>
      <c r="M141" s="85"/>
      <c r="N141" s="85"/>
      <c r="O141" s="18"/>
      <c r="Q141" s="18"/>
    </row>
    <row r="142" spans="3:17" s="78" customFormat="1" ht="12.75" customHeight="1">
      <c r="C142" s="10"/>
      <c r="D142" s="89"/>
      <c r="E142" s="89"/>
      <c r="F142" s="89"/>
      <c r="G142" s="89"/>
      <c r="H142" s="89"/>
      <c r="I142" s="89"/>
      <c r="J142" s="89"/>
      <c r="K142" s="89"/>
      <c r="L142" s="89"/>
      <c r="M142" s="89"/>
      <c r="N142" s="89"/>
      <c r="O142" s="18"/>
      <c r="Q142" s="18"/>
    </row>
    <row r="143" spans="3:21" s="79" customFormat="1" ht="6.75" customHeight="1">
      <c r="C143" s="10"/>
      <c r="D143" s="33"/>
      <c r="E143" s="34"/>
      <c r="F143" s="34"/>
      <c r="G143" s="34"/>
      <c r="H143" s="34"/>
      <c r="I143" s="34"/>
      <c r="J143" s="34"/>
      <c r="K143" s="34"/>
      <c r="L143" s="35"/>
      <c r="M143" s="35"/>
      <c r="N143" s="35"/>
      <c r="O143" s="35"/>
      <c r="Q143" s="11"/>
      <c r="S143" s="78"/>
      <c r="T143" s="78"/>
      <c r="U143" s="78"/>
    </row>
    <row r="144" spans="3:21" ht="12.75">
      <c r="C144" s="10"/>
      <c r="Q144" s="113"/>
      <c r="S144" s="78"/>
      <c r="T144" s="78"/>
      <c r="U144" s="78"/>
    </row>
    <row r="145" spans="3:21" s="45" customFormat="1" ht="19.5" customHeight="1">
      <c r="C145" s="296" t="s">
        <v>190</v>
      </c>
      <c r="D145" s="296"/>
      <c r="E145" s="296"/>
      <c r="F145" s="296"/>
      <c r="G145" s="296"/>
      <c r="H145" s="296"/>
      <c r="I145" s="296"/>
      <c r="J145" s="296"/>
      <c r="K145" s="296"/>
      <c r="L145" s="296"/>
      <c r="M145" s="296"/>
      <c r="N145" s="296"/>
      <c r="O145" s="296"/>
      <c r="Q145" s="44"/>
      <c r="S145" s="78"/>
      <c r="T145" s="78"/>
      <c r="U145" s="78"/>
    </row>
    <row r="146" spans="3:21" ht="12.75">
      <c r="C146" s="10"/>
      <c r="Q146" s="113"/>
      <c r="S146" s="78"/>
      <c r="T146" s="78"/>
      <c r="U146" s="78"/>
    </row>
    <row r="147" spans="3:21" s="45" customFormat="1" ht="12.75" customHeight="1">
      <c r="C147" s="77"/>
      <c r="D147" s="77" t="s">
        <v>54</v>
      </c>
      <c r="E147" s="77" t="s">
        <v>55</v>
      </c>
      <c r="F147" s="77" t="s">
        <v>56</v>
      </c>
      <c r="G147" s="77" t="s">
        <v>57</v>
      </c>
      <c r="H147" s="77" t="s">
        <v>58</v>
      </c>
      <c r="I147" s="77" t="s">
        <v>59</v>
      </c>
      <c r="J147" s="77" t="s">
        <v>60</v>
      </c>
      <c r="K147" s="77" t="s">
        <v>61</v>
      </c>
      <c r="L147" s="77" t="s">
        <v>62</v>
      </c>
      <c r="M147" s="77" t="s">
        <v>63</v>
      </c>
      <c r="N147" s="77" t="s">
        <v>64</v>
      </c>
      <c r="O147" s="77">
        <v>2013</v>
      </c>
      <c r="P147" s="77">
        <v>2014</v>
      </c>
      <c r="Q147" s="77" t="s">
        <v>99</v>
      </c>
      <c r="S147" s="78"/>
      <c r="T147" s="78"/>
      <c r="U147" s="78"/>
    </row>
    <row r="148" spans="3:21" s="78" customFormat="1" ht="12.75" customHeight="1">
      <c r="C148" s="121" t="s">
        <v>79</v>
      </c>
      <c r="D148" s="70"/>
      <c r="E148" s="70"/>
      <c r="F148" s="70"/>
      <c r="G148" s="89">
        <v>72.86838417591893</v>
      </c>
      <c r="H148" s="89">
        <v>63.95610591467751</v>
      </c>
      <c r="I148" s="89">
        <v>65.04868358755841</v>
      </c>
      <c r="J148" s="89">
        <v>82.73401619165234</v>
      </c>
      <c r="K148" s="89">
        <v>67.16183618075674</v>
      </c>
      <c r="L148" s="89">
        <v>52.14091375971272</v>
      </c>
      <c r="M148" s="89">
        <v>54.33263994535689</v>
      </c>
      <c r="N148" s="89">
        <v>74.45756500494444</v>
      </c>
      <c r="O148" s="89">
        <v>71.672022592268</v>
      </c>
      <c r="P148" s="89">
        <v>62.4379498634897</v>
      </c>
      <c r="Q148" s="89">
        <v>66.59746617265203</v>
      </c>
      <c r="S148" s="79"/>
      <c r="T148" s="79"/>
      <c r="U148" s="79"/>
    </row>
    <row r="149" spans="3:21" s="78" customFormat="1" ht="12.75" customHeight="1">
      <c r="C149" s="121" t="s">
        <v>80</v>
      </c>
      <c r="D149" s="70"/>
      <c r="E149" s="70"/>
      <c r="F149" s="70"/>
      <c r="G149" s="89">
        <v>81.69223961544135</v>
      </c>
      <c r="H149" s="89">
        <v>69.1011339202029</v>
      </c>
      <c r="I149" s="89">
        <v>100.27153825322586</v>
      </c>
      <c r="J149" s="89">
        <v>69.07263721476222</v>
      </c>
      <c r="K149" s="89">
        <v>95.18687058124146</v>
      </c>
      <c r="L149" s="89">
        <v>69.57433790752556</v>
      </c>
      <c r="M149" s="89">
        <v>74.31071602194596</v>
      </c>
      <c r="N149" s="89">
        <v>84.79600700428806</v>
      </c>
      <c r="O149" s="89">
        <v>92.42333997412143</v>
      </c>
      <c r="P149" s="89">
        <v>103.70555973161837</v>
      </c>
      <c r="Q149" s="89">
        <v>84.07489378751536</v>
      </c>
      <c r="S149"/>
      <c r="T149"/>
      <c r="U149"/>
    </row>
    <row r="150" spans="3:21" s="78" customFormat="1" ht="12.75" customHeight="1">
      <c r="C150" s="121" t="s">
        <v>83</v>
      </c>
      <c r="D150" s="70"/>
      <c r="E150" s="70"/>
      <c r="F150" s="70"/>
      <c r="G150" s="89">
        <v>101.48468333020107</v>
      </c>
      <c r="H150" s="89">
        <v>53.439564710454725</v>
      </c>
      <c r="I150" s="89">
        <v>53.17477581997921</v>
      </c>
      <c r="J150" s="89">
        <v>44.466051651765596</v>
      </c>
      <c r="K150" s="89">
        <v>49.80575754557227</v>
      </c>
      <c r="L150" s="89">
        <v>38.349796629866354</v>
      </c>
      <c r="M150" s="89">
        <v>43.30179038469309</v>
      </c>
      <c r="N150" s="89">
        <v>44.82526765856939</v>
      </c>
      <c r="O150" s="89">
        <v>54.12751059517229</v>
      </c>
      <c r="P150" s="89">
        <v>55.8549843375714</v>
      </c>
      <c r="Q150" s="89">
        <v>53.54515513647233</v>
      </c>
      <c r="S150"/>
      <c r="T150"/>
      <c r="U150"/>
    </row>
    <row r="151" spans="3:21" s="78" customFormat="1" ht="12.75" customHeight="1">
      <c r="C151" s="121" t="s">
        <v>82</v>
      </c>
      <c r="D151" s="70"/>
      <c r="E151" s="70"/>
      <c r="F151" s="70"/>
      <c r="G151" s="89">
        <v>94.42870632672333</v>
      </c>
      <c r="H151" s="89">
        <v>74.60060525019355</v>
      </c>
      <c r="I151" s="89">
        <v>70.66941954078735</v>
      </c>
      <c r="J151" s="89">
        <v>98.92269123924385</v>
      </c>
      <c r="K151" s="89">
        <v>90.10584074128867</v>
      </c>
      <c r="L151" s="89">
        <v>112.80164368109364</v>
      </c>
      <c r="M151" s="89">
        <v>105.18934081346424</v>
      </c>
      <c r="N151" s="89">
        <v>104.14553323865555</v>
      </c>
      <c r="O151" s="89">
        <v>100.86416051031813</v>
      </c>
      <c r="P151" s="89">
        <v>100.86416051031813</v>
      </c>
      <c r="Q151" s="89">
        <v>95.40835322718412</v>
      </c>
      <c r="S151"/>
      <c r="T151"/>
      <c r="U151"/>
    </row>
    <row r="152" spans="3:21" s="78" customFormat="1" ht="12.75" customHeight="1">
      <c r="C152" s="121" t="s">
        <v>84</v>
      </c>
      <c r="D152" s="70"/>
      <c r="E152" s="70"/>
      <c r="F152" s="70"/>
      <c r="G152" s="89">
        <v>105.64416965414523</v>
      </c>
      <c r="H152" s="89">
        <v>44.75967497589863</v>
      </c>
      <c r="I152" s="89">
        <v>49.3558214340419</v>
      </c>
      <c r="J152" s="89">
        <v>71.40840626401183</v>
      </c>
      <c r="K152" s="89">
        <v>37.885027178389066</v>
      </c>
      <c r="L152" s="89">
        <v>77.0997375328084</v>
      </c>
      <c r="M152" s="89">
        <v>60.91637992064407</v>
      </c>
      <c r="N152" s="89">
        <v>82.90224167661493</v>
      </c>
      <c r="O152" s="89">
        <v>88.1819543117648</v>
      </c>
      <c r="P152" s="89">
        <v>59.897176513651566</v>
      </c>
      <c r="Q152" s="89">
        <v>67.75634483797032</v>
      </c>
      <c r="S152"/>
      <c r="T152"/>
      <c r="U152"/>
    </row>
    <row r="153" spans="3:21" s="78" customFormat="1" ht="12.75" customHeight="1">
      <c r="C153" s="121" t="s">
        <v>85</v>
      </c>
      <c r="D153" s="70"/>
      <c r="E153" s="70"/>
      <c r="F153" s="70"/>
      <c r="G153" s="89">
        <v>126.8840356813288</v>
      </c>
      <c r="H153" s="89">
        <v>141.99325114429854</v>
      </c>
      <c r="I153" s="89">
        <v>126.02134949920928</v>
      </c>
      <c r="J153" s="89">
        <v>119.62296760978107</v>
      </c>
      <c r="K153" s="89">
        <v>109.12127825532015</v>
      </c>
      <c r="L153" s="89">
        <v>116.82015537080667</v>
      </c>
      <c r="M153" s="89">
        <v>118.87935874847528</v>
      </c>
      <c r="N153" s="89">
        <v>107.78143464788191</v>
      </c>
      <c r="O153" s="89">
        <v>101.67219958560877</v>
      </c>
      <c r="P153" s="136">
        <v>85.88219889238923</v>
      </c>
      <c r="Q153" s="89">
        <v>115.06253268821952</v>
      </c>
      <c r="S153" s="45"/>
      <c r="T153" s="45"/>
      <c r="U153" s="45"/>
    </row>
    <row r="154" spans="3:21" s="78" customFormat="1" ht="12.75" customHeight="1">
      <c r="C154" s="121" t="s">
        <v>86</v>
      </c>
      <c r="D154" s="70"/>
      <c r="E154" s="70"/>
      <c r="F154" s="70"/>
      <c r="G154" s="89">
        <v>80.03090848879567</v>
      </c>
      <c r="H154" s="89">
        <v>86.26406508623711</v>
      </c>
      <c r="I154" s="89">
        <v>103.89119758216849</v>
      </c>
      <c r="J154" s="89">
        <v>96.85751183814034</v>
      </c>
      <c r="K154" s="89">
        <v>97.66509932641287</v>
      </c>
      <c r="L154" s="89">
        <v>106.29856422080158</v>
      </c>
      <c r="M154" s="89">
        <v>94.41738478831023</v>
      </c>
      <c r="N154" s="89">
        <v>104.8912443413934</v>
      </c>
      <c r="O154" s="89">
        <v>121.0733481593305</v>
      </c>
      <c r="P154" s="89">
        <v>85.61253489090734</v>
      </c>
      <c r="Q154" s="89">
        <v>97.91218330805434</v>
      </c>
      <c r="S154"/>
      <c r="T154"/>
      <c r="U154"/>
    </row>
    <row r="155" spans="3:21" s="78" customFormat="1" ht="12.75" customHeight="1">
      <c r="C155" s="121" t="s">
        <v>88</v>
      </c>
      <c r="D155" s="70"/>
      <c r="E155" s="70"/>
      <c r="F155" s="70"/>
      <c r="G155" s="89">
        <v>89.67537514198601</v>
      </c>
      <c r="H155" s="89">
        <v>88.54480026336402</v>
      </c>
      <c r="I155" s="89">
        <v>85.71769582153358</v>
      </c>
      <c r="J155" s="89">
        <v>70.25519165203016</v>
      </c>
      <c r="K155" s="89">
        <v>97.47568132486535</v>
      </c>
      <c r="L155" s="89">
        <v>60.18746916625555</v>
      </c>
      <c r="M155" s="89">
        <v>98.05539644476374</v>
      </c>
      <c r="N155" s="89">
        <v>103.61998330566935</v>
      </c>
      <c r="O155" s="89">
        <v>83.54058439999616</v>
      </c>
      <c r="P155" s="89">
        <v>76.81892818390452</v>
      </c>
      <c r="Q155" s="89">
        <v>85.35872670162212</v>
      </c>
      <c r="S155" s="45"/>
      <c r="T155" s="45"/>
      <c r="U155" s="45"/>
    </row>
    <row r="156" spans="3:17" s="78" customFormat="1" ht="12.75" customHeight="1">
      <c r="C156" s="121" t="s">
        <v>87</v>
      </c>
      <c r="D156" s="70"/>
      <c r="E156" s="70"/>
      <c r="F156" s="70"/>
      <c r="G156" s="89">
        <v>61.9044045921813</v>
      </c>
      <c r="H156" s="89">
        <v>59.52713135033577</v>
      </c>
      <c r="I156" s="89">
        <v>79.65175511716217</v>
      </c>
      <c r="J156" s="89">
        <v>66.22882057508693</v>
      </c>
      <c r="K156" s="89">
        <v>60.482762412712376</v>
      </c>
      <c r="L156" s="89">
        <v>78.44568092675362</v>
      </c>
      <c r="M156" s="89">
        <v>65.57377049180327</v>
      </c>
      <c r="N156" s="89">
        <v>61.86992757579066</v>
      </c>
      <c r="O156" s="89">
        <v>67.4480923127404</v>
      </c>
      <c r="P156" s="89">
        <v>47.39595676030407</v>
      </c>
      <c r="Q156" s="89">
        <v>64.84786470494221</v>
      </c>
    </row>
    <row r="157" spans="3:17" s="78" customFormat="1" ht="12.75" customHeight="1">
      <c r="C157" s="122" t="s">
        <v>89</v>
      </c>
      <c r="D157" s="34"/>
      <c r="E157" s="34"/>
      <c r="F157" s="34"/>
      <c r="G157" s="123">
        <v>92.97854755830251</v>
      </c>
      <c r="H157" s="123">
        <v>82.09845100291467</v>
      </c>
      <c r="I157" s="123">
        <v>89.0729730331574</v>
      </c>
      <c r="J157" s="123">
        <v>83.09322779675327</v>
      </c>
      <c r="K157" s="123">
        <v>84.54774216740867</v>
      </c>
      <c r="L157" s="123">
        <v>78.72890103072616</v>
      </c>
      <c r="M157" s="123">
        <v>80.2683411458918</v>
      </c>
      <c r="N157" s="123">
        <v>86.60862464554553</v>
      </c>
      <c r="O157" s="123">
        <v>88.58400773343823</v>
      </c>
      <c r="P157" s="123">
        <v>79.55997267554666</v>
      </c>
      <c r="Q157" s="123">
        <v>84.47767732908044</v>
      </c>
    </row>
    <row r="158" spans="3:17" s="78" customFormat="1" ht="12.75" customHeight="1">
      <c r="C158" s="10"/>
      <c r="D158" s="89"/>
      <c r="E158" s="89"/>
      <c r="F158" s="89"/>
      <c r="G158" s="89"/>
      <c r="H158" s="89"/>
      <c r="I158" s="89"/>
      <c r="J158" s="89"/>
      <c r="K158" s="89"/>
      <c r="L158" s="71" t="s">
        <v>100</v>
      </c>
      <c r="N158" s="71"/>
      <c r="O158" s="124"/>
      <c r="P158" s="124">
        <f>+MAX(P148:P156)/MIN(P148:P156)</f>
        <v>2.1880676500759186</v>
      </c>
      <c r="Q158" s="124">
        <f>+MAX(Q148:Q156)/MIN(Q148:Q156)</f>
        <v>2.148887838590733</v>
      </c>
    </row>
    <row r="159" spans="3:17" s="78" customFormat="1" ht="12.75" customHeight="1">
      <c r="C159" s="10"/>
      <c r="D159" s="42"/>
      <c r="E159" s="89"/>
      <c r="F159" s="89"/>
      <c r="G159" s="89"/>
      <c r="H159" s="89"/>
      <c r="I159" s="89"/>
      <c r="J159" s="89"/>
      <c r="K159" s="89"/>
      <c r="L159" s="89"/>
      <c r="M159" s="89"/>
      <c r="N159" s="89"/>
      <c r="O159" s="89"/>
      <c r="Q159" s="18"/>
    </row>
    <row r="160" spans="3:21" s="79" customFormat="1" ht="6.75" customHeight="1">
      <c r="C160" s="10"/>
      <c r="D160" s="11"/>
      <c r="E160" s="29"/>
      <c r="F160" s="29"/>
      <c r="G160" s="29"/>
      <c r="H160" s="29"/>
      <c r="I160" s="29"/>
      <c r="J160" s="29"/>
      <c r="K160" s="29"/>
      <c r="L160" s="30"/>
      <c r="M160" s="30"/>
      <c r="N160" s="30"/>
      <c r="O160" s="30"/>
      <c r="Q160" s="11"/>
      <c r="S160" s="78"/>
      <c r="T160" s="78"/>
      <c r="U160" s="78"/>
    </row>
    <row r="161" spans="3:21" ht="12.75">
      <c r="C161" s="10"/>
      <c r="D161" s="113"/>
      <c r="E161" s="113"/>
      <c r="F161" s="113"/>
      <c r="G161" s="113"/>
      <c r="H161" s="113"/>
      <c r="I161" s="113"/>
      <c r="J161" s="113"/>
      <c r="K161" s="113"/>
      <c r="L161" s="113"/>
      <c r="M161" s="113"/>
      <c r="N161" s="113"/>
      <c r="O161" s="113"/>
      <c r="Q161" s="113"/>
      <c r="S161" s="78"/>
      <c r="T161" s="78"/>
      <c r="U161" s="78"/>
    </row>
    <row r="162" spans="3:21" ht="12.75">
      <c r="C162" s="10"/>
      <c r="Q162" s="113"/>
      <c r="S162" s="78"/>
      <c r="T162" s="78"/>
      <c r="U162" s="78"/>
    </row>
    <row r="163" spans="3:21" ht="12.75">
      <c r="C163" s="10"/>
      <c r="Q163" s="113"/>
      <c r="S163" s="78"/>
      <c r="T163" s="78"/>
      <c r="U163" s="78"/>
    </row>
    <row r="164" spans="17:21" ht="12.75">
      <c r="Q164" s="113"/>
      <c r="S164" s="78"/>
      <c r="T164" s="78"/>
      <c r="U164" s="78"/>
    </row>
    <row r="165" spans="3:21" s="45" customFormat="1" ht="19.5" customHeight="1">
      <c r="C165" s="296" t="s">
        <v>191</v>
      </c>
      <c r="D165" s="296"/>
      <c r="E165" s="296"/>
      <c r="F165" s="296"/>
      <c r="G165" s="296"/>
      <c r="H165" s="296"/>
      <c r="I165" s="296"/>
      <c r="J165" s="296"/>
      <c r="K165" s="296"/>
      <c r="L165" s="296"/>
      <c r="M165" s="296"/>
      <c r="N165" s="296"/>
      <c r="O165" s="296"/>
      <c r="Q165" s="44"/>
      <c r="S165" s="78"/>
      <c r="T165" s="78"/>
      <c r="U165" s="78"/>
    </row>
    <row r="166" spans="19:21" ht="12.75">
      <c r="S166" s="78"/>
      <c r="T166" s="78"/>
      <c r="U166" s="78"/>
    </row>
    <row r="167" spans="3:21" s="45" customFormat="1" ht="12.75" customHeight="1">
      <c r="C167" s="77"/>
      <c r="D167" s="77" t="s">
        <v>54</v>
      </c>
      <c r="E167" s="77" t="s">
        <v>55</v>
      </c>
      <c r="F167" s="77" t="s">
        <v>56</v>
      </c>
      <c r="G167" s="77" t="s">
        <v>57</v>
      </c>
      <c r="H167" s="77" t="s">
        <v>58</v>
      </c>
      <c r="I167" s="77" t="s">
        <v>59</v>
      </c>
      <c r="J167" s="77" t="s">
        <v>60</v>
      </c>
      <c r="K167" s="77" t="s">
        <v>61</v>
      </c>
      <c r="L167" s="77" t="s">
        <v>62</v>
      </c>
      <c r="M167" s="77" t="s">
        <v>63</v>
      </c>
      <c r="N167" s="77" t="s">
        <v>64</v>
      </c>
      <c r="O167" s="77">
        <v>2013</v>
      </c>
      <c r="P167" s="77">
        <v>2014</v>
      </c>
      <c r="Q167" s="77" t="s">
        <v>99</v>
      </c>
      <c r="S167" s="78"/>
      <c r="T167" s="78"/>
      <c r="U167" s="78"/>
    </row>
    <row r="168" spans="3:17" s="78" customFormat="1" ht="12.75" customHeight="1">
      <c r="C168" s="121" t="s">
        <v>79</v>
      </c>
      <c r="D168" s="70"/>
      <c r="E168" s="70"/>
      <c r="F168" s="70"/>
      <c r="G168" s="89">
        <v>61.22668966260645</v>
      </c>
      <c r="H168" s="89">
        <v>67.3222167522921</v>
      </c>
      <c r="I168" s="89">
        <v>59.28487618106589</v>
      </c>
      <c r="J168" s="89">
        <v>70.22301862120734</v>
      </c>
      <c r="K168" s="89">
        <v>52.45776553763248</v>
      </c>
      <c r="L168" s="89">
        <v>51.35683986858922</v>
      </c>
      <c r="M168" s="89">
        <v>48.51128566549722</v>
      </c>
      <c r="N168" s="89">
        <v>48.474977216760706</v>
      </c>
      <c r="O168" s="89">
        <v>52.58545135845749</v>
      </c>
      <c r="P168" s="89">
        <v>42.271655497642094</v>
      </c>
      <c r="Q168" s="89">
        <v>55.14414366791452</v>
      </c>
    </row>
    <row r="169" spans="3:17" s="78" customFormat="1" ht="12.75" customHeight="1">
      <c r="C169" s="121" t="s">
        <v>80</v>
      </c>
      <c r="D169" s="70"/>
      <c r="E169" s="70"/>
      <c r="F169" s="70"/>
      <c r="G169" s="89">
        <v>71.85891447654564</v>
      </c>
      <c r="H169" s="89">
        <v>81.59814750151618</v>
      </c>
      <c r="I169" s="89">
        <v>73.92281287281617</v>
      </c>
      <c r="J169" s="89">
        <v>78.01987001460188</v>
      </c>
      <c r="K169" s="89">
        <v>52.01661700907991</v>
      </c>
      <c r="L169" s="89">
        <v>61.533082772484924</v>
      </c>
      <c r="M169" s="89">
        <v>57.642891867490796</v>
      </c>
      <c r="N169" s="89">
        <v>41.708605071214855</v>
      </c>
      <c r="O169" s="89">
        <v>38.68087932250269</v>
      </c>
      <c r="P169" s="89">
        <v>33.06049722987834</v>
      </c>
      <c r="Q169" s="89">
        <v>58.607340409548094</v>
      </c>
    </row>
    <row r="170" spans="3:17" s="78" customFormat="1" ht="12.75" customHeight="1">
      <c r="C170" s="121" t="s">
        <v>83</v>
      </c>
      <c r="D170" s="70"/>
      <c r="E170" s="70"/>
      <c r="F170" s="70"/>
      <c r="G170" s="89">
        <v>57.63327695295371</v>
      </c>
      <c r="H170" s="89">
        <v>103.84279051690633</v>
      </c>
      <c r="I170" s="89">
        <v>145.62637468880672</v>
      </c>
      <c r="J170" s="89">
        <v>144.66288804041073</v>
      </c>
      <c r="K170" s="89">
        <v>126.5652191746307</v>
      </c>
      <c r="L170" s="89">
        <v>106.3335270191749</v>
      </c>
      <c r="M170" s="89">
        <v>76.21115107705987</v>
      </c>
      <c r="N170" s="89">
        <v>96.54673034153406</v>
      </c>
      <c r="O170" s="89">
        <v>78.88796756955959</v>
      </c>
      <c r="P170" s="89">
        <v>85.79786253915607</v>
      </c>
      <c r="Q170" s="89">
        <v>102.19576415364158</v>
      </c>
    </row>
    <row r="171" spans="3:21" s="78" customFormat="1" ht="12.75" customHeight="1">
      <c r="C171" s="121" t="s">
        <v>82</v>
      </c>
      <c r="D171" s="70"/>
      <c r="E171" s="70"/>
      <c r="F171" s="70"/>
      <c r="G171" s="89">
        <v>95.85944430137064</v>
      </c>
      <c r="H171" s="89">
        <v>76.00816383981983</v>
      </c>
      <c r="I171" s="89">
        <v>76.21211911261379</v>
      </c>
      <c r="J171" s="89">
        <v>51.494003658784486</v>
      </c>
      <c r="K171" s="89">
        <v>48.41507860725956</v>
      </c>
      <c r="L171" s="89">
        <v>38.943424604187086</v>
      </c>
      <c r="M171" s="89">
        <v>66.08048333153522</v>
      </c>
      <c r="N171" s="89">
        <v>66.27443024278082</v>
      </c>
      <c r="O171" s="89">
        <v>34.075729902134505</v>
      </c>
      <c r="P171" s="89">
        <v>40.8908758825614</v>
      </c>
      <c r="Q171" s="89">
        <v>59.13401519963205</v>
      </c>
      <c r="S171" s="45"/>
      <c r="T171" s="45"/>
      <c r="U171" s="45"/>
    </row>
    <row r="172" spans="3:21" s="78" customFormat="1" ht="12.75" customHeight="1">
      <c r="C172" s="121" t="s">
        <v>84</v>
      </c>
      <c r="D172" s="70"/>
      <c r="E172" s="70"/>
      <c r="F172" s="70"/>
      <c r="G172" s="89">
        <v>32.90556103981573</v>
      </c>
      <c r="H172" s="89">
        <v>48.20272689712161</v>
      </c>
      <c r="I172" s="89">
        <v>28.93272290961077</v>
      </c>
      <c r="J172" s="89">
        <v>34.87387282661042</v>
      </c>
      <c r="K172" s="89">
        <v>28.001976610113655</v>
      </c>
      <c r="L172" s="89">
        <v>31.16797900262468</v>
      </c>
      <c r="M172" s="89">
        <v>31.28138428357399</v>
      </c>
      <c r="N172" s="89">
        <v>38.13503117124287</v>
      </c>
      <c r="O172" s="89">
        <v>28.28477779811324</v>
      </c>
      <c r="P172" s="89">
        <v>19.965725504550523</v>
      </c>
      <c r="Q172" s="89">
        <v>32.12152644170445</v>
      </c>
      <c r="S172"/>
      <c r="T172"/>
      <c r="U172"/>
    </row>
    <row r="173" spans="3:21" s="78" customFormat="1" ht="12.75" customHeight="1">
      <c r="C173" s="121" t="s">
        <v>85</v>
      </c>
      <c r="D173" s="70"/>
      <c r="E173" s="70"/>
      <c r="F173" s="70"/>
      <c r="G173" s="89">
        <v>74.33610171229365</v>
      </c>
      <c r="H173" s="89">
        <v>77.67866092011627</v>
      </c>
      <c r="I173" s="89">
        <v>71.6591987348445</v>
      </c>
      <c r="J173" s="89">
        <v>59.21136858276789</v>
      </c>
      <c r="K173" s="89">
        <v>53.969729678624034</v>
      </c>
      <c r="L173" s="89">
        <v>82.55290979537003</v>
      </c>
      <c r="M173" s="89">
        <v>74.34800286549594</v>
      </c>
      <c r="N173" s="89">
        <v>66.20859556941316</v>
      </c>
      <c r="O173" s="89">
        <v>75.09878378482465</v>
      </c>
      <c r="P173" s="136">
        <v>64.31536867726008</v>
      </c>
      <c r="Q173" s="89">
        <v>69.88070167065388</v>
      </c>
      <c r="S173" s="45"/>
      <c r="T173" s="45"/>
      <c r="U173" s="45"/>
    </row>
    <row r="174" spans="3:17" s="78" customFormat="1" ht="12.75" customHeight="1">
      <c r="C174" s="121" t="s">
        <v>86</v>
      </c>
      <c r="D174" s="70"/>
      <c r="E174" s="70"/>
      <c r="F174" s="70"/>
      <c r="G174" s="89">
        <v>62.36891489126835</v>
      </c>
      <c r="H174" s="89">
        <v>102.43857728990656</v>
      </c>
      <c r="I174" s="89">
        <v>99.16887041934265</v>
      </c>
      <c r="J174" s="89">
        <v>92.75772297726667</v>
      </c>
      <c r="K174" s="89">
        <v>90.1136741207624</v>
      </c>
      <c r="L174" s="89">
        <v>73.36098094111658</v>
      </c>
      <c r="M174" s="89">
        <v>75.93355813663045</v>
      </c>
      <c r="N174" s="89">
        <v>74.27705340921638</v>
      </c>
      <c r="O174" s="89">
        <v>78.52037223722272</v>
      </c>
      <c r="P174" s="89">
        <v>57.75046732286057</v>
      </c>
      <c r="Q174" s="89">
        <v>80.59123539476599</v>
      </c>
    </row>
    <row r="175" spans="3:17" s="78" customFormat="1" ht="12.75" customHeight="1">
      <c r="C175" s="121" t="s">
        <v>88</v>
      </c>
      <c r="D175" s="70"/>
      <c r="E175" s="70"/>
      <c r="F175" s="70"/>
      <c r="G175" s="89">
        <v>55.00089675375142</v>
      </c>
      <c r="H175" s="89">
        <v>80.59847203460059</v>
      </c>
      <c r="I175" s="89">
        <v>82.46259344856395</v>
      </c>
      <c r="J175" s="89">
        <v>58.89038123773117</v>
      </c>
      <c r="K175" s="89">
        <v>57.27952407749819</v>
      </c>
      <c r="L175" s="89">
        <v>56.24074987666502</v>
      </c>
      <c r="M175" s="89">
        <v>77.66764074832771</v>
      </c>
      <c r="N175" s="89">
        <v>46.05332591363082</v>
      </c>
      <c r="O175" s="89">
        <v>31.687807875860614</v>
      </c>
      <c r="P175" s="89">
        <v>53.77324972873316</v>
      </c>
      <c r="Q175" s="89">
        <v>59.46453263026673</v>
      </c>
    </row>
    <row r="176" spans="3:17" s="78" customFormat="1" ht="12.75" customHeight="1">
      <c r="C176" s="121" t="s">
        <v>87</v>
      </c>
      <c r="D176" s="70"/>
      <c r="E176" s="70"/>
      <c r="F176" s="70"/>
      <c r="G176" s="89">
        <v>120.05702708786674</v>
      </c>
      <c r="H176" s="89">
        <v>113.47359413657756</v>
      </c>
      <c r="I176" s="89">
        <v>103.73251829211819</v>
      </c>
      <c r="J176" s="89">
        <v>106.70198870430671</v>
      </c>
      <c r="K176" s="89">
        <v>97.13898205678048</v>
      </c>
      <c r="L176" s="89">
        <v>98.51318069871385</v>
      </c>
      <c r="M176" s="89">
        <v>100.18214936247723</v>
      </c>
      <c r="N176" s="89">
        <v>81.88666885031117</v>
      </c>
      <c r="O176" s="89">
        <v>60.156406657309006</v>
      </c>
      <c r="P176" s="89">
        <v>38.28134969101482</v>
      </c>
      <c r="Q176" s="89">
        <v>91.85249958207113</v>
      </c>
    </row>
    <row r="177" spans="3:17" s="78" customFormat="1" ht="12.75" customHeight="1">
      <c r="C177" s="122" t="s">
        <v>89</v>
      </c>
      <c r="D177" s="34"/>
      <c r="E177" s="34"/>
      <c r="F177" s="34"/>
      <c r="G177" s="123">
        <v>68.72327428222358</v>
      </c>
      <c r="H177" s="123">
        <v>84.65262503411647</v>
      </c>
      <c r="I177" s="123">
        <v>83.32632961166338</v>
      </c>
      <c r="J177" s="123">
        <v>80.14815136851391</v>
      </c>
      <c r="K177" s="123">
        <v>67.61054116085502</v>
      </c>
      <c r="L177" s="123">
        <v>68.94763878277321</v>
      </c>
      <c r="M177" s="123">
        <v>66.05132140056011</v>
      </c>
      <c r="N177" s="123">
        <v>61.24321695765673</v>
      </c>
      <c r="O177" s="123">
        <v>57.267115428902166</v>
      </c>
      <c r="P177" s="123">
        <v>51.335612189105944</v>
      </c>
      <c r="Q177" s="123">
        <v>68.7123294101343</v>
      </c>
    </row>
    <row r="178" spans="3:17" s="78" customFormat="1" ht="12.75" customHeight="1">
      <c r="C178" s="120"/>
      <c r="D178" s="94"/>
      <c r="E178" s="42"/>
      <c r="F178" s="89"/>
      <c r="G178" s="89"/>
      <c r="H178" s="89"/>
      <c r="I178" s="89"/>
      <c r="J178" s="89"/>
      <c r="K178" s="89"/>
      <c r="L178" s="71" t="s">
        <v>100</v>
      </c>
      <c r="N178" s="71"/>
      <c r="O178" s="124"/>
      <c r="P178" s="124">
        <f>+MAX(P168:P176)/MIN(P168:P176)</f>
        <v>4.2972574434924145</v>
      </c>
      <c r="Q178" s="124">
        <f>+MAX(Q168:Q176)/MIN(Q168:Q176)</f>
        <v>3.1815351097685514</v>
      </c>
    </row>
    <row r="179" spans="3:17" s="78" customFormat="1" ht="12.75" customHeight="1">
      <c r="C179" s="120"/>
      <c r="D179" s="94"/>
      <c r="E179" s="42"/>
      <c r="F179" s="89"/>
      <c r="G179" s="89"/>
      <c r="H179" s="89"/>
      <c r="I179" s="89"/>
      <c r="J179" s="89"/>
      <c r="K179" s="89"/>
      <c r="L179" s="89"/>
      <c r="M179" s="89"/>
      <c r="N179" s="89"/>
      <c r="Q179" s="89"/>
    </row>
    <row r="180" spans="3:17" s="78" customFormat="1" ht="12.75" customHeight="1">
      <c r="C180" s="120"/>
      <c r="D180" s="94"/>
      <c r="E180" s="42"/>
      <c r="F180" s="89"/>
      <c r="G180" s="89"/>
      <c r="H180" s="89"/>
      <c r="I180" s="89"/>
      <c r="J180" s="89"/>
      <c r="K180" s="89"/>
      <c r="L180" s="89"/>
      <c r="M180" s="89"/>
      <c r="N180" s="89"/>
      <c r="Q180" s="89"/>
    </row>
    <row r="181" spans="3:17" s="78" customFormat="1" ht="12.75" customHeight="1">
      <c r="C181" s="120"/>
      <c r="D181" s="94"/>
      <c r="E181" s="42"/>
      <c r="F181" s="89"/>
      <c r="G181" s="89"/>
      <c r="H181" s="89"/>
      <c r="I181" s="89"/>
      <c r="J181" s="89"/>
      <c r="K181" s="89"/>
      <c r="L181" s="89"/>
      <c r="M181" s="89"/>
      <c r="N181" s="89"/>
      <c r="Q181" s="125"/>
    </row>
    <row r="182" spans="3:17" s="78" customFormat="1" ht="12.75" customHeight="1">
      <c r="C182" s="10"/>
      <c r="D182" s="94"/>
      <c r="E182" s="42"/>
      <c r="F182" s="89"/>
      <c r="G182" s="89"/>
      <c r="H182" s="89"/>
      <c r="I182" s="89"/>
      <c r="J182" s="89"/>
      <c r="K182" s="89"/>
      <c r="L182" s="89"/>
      <c r="M182" s="89"/>
      <c r="N182" s="89"/>
      <c r="O182" s="89"/>
      <c r="Q182" s="125"/>
    </row>
    <row r="183" spans="3:21" s="45" customFormat="1" ht="19.5" customHeight="1">
      <c r="C183" s="296" t="s">
        <v>192</v>
      </c>
      <c r="D183" s="296"/>
      <c r="E183" s="296"/>
      <c r="F183" s="296"/>
      <c r="G183" s="296"/>
      <c r="H183" s="296"/>
      <c r="I183" s="296"/>
      <c r="J183" s="296"/>
      <c r="K183" s="296"/>
      <c r="L183" s="296"/>
      <c r="M183" s="296"/>
      <c r="N183" s="296"/>
      <c r="O183" s="296"/>
      <c r="Q183" s="44"/>
      <c r="S183" s="78"/>
      <c r="T183" s="78"/>
      <c r="U183" s="78"/>
    </row>
    <row r="184" spans="3:17" ht="12.75">
      <c r="C184" s="10"/>
      <c r="Q184" s="113"/>
    </row>
    <row r="185" spans="3:21" s="45" customFormat="1" ht="12.75" customHeight="1">
      <c r="C185" s="77"/>
      <c r="D185" s="77" t="s">
        <v>54</v>
      </c>
      <c r="E185" s="77" t="s">
        <v>55</v>
      </c>
      <c r="F185" s="77" t="s">
        <v>56</v>
      </c>
      <c r="G185" s="77" t="s">
        <v>57</v>
      </c>
      <c r="H185" s="77" t="s">
        <v>58</v>
      </c>
      <c r="I185" s="77" t="s">
        <v>59</v>
      </c>
      <c r="J185" s="77" t="s">
        <v>60</v>
      </c>
      <c r="K185" s="77" t="s">
        <v>61</v>
      </c>
      <c r="L185" s="77" t="s">
        <v>62</v>
      </c>
      <c r="M185" s="77" t="s">
        <v>63</v>
      </c>
      <c r="N185" s="77" t="s">
        <v>64</v>
      </c>
      <c r="O185" s="77">
        <v>2013</v>
      </c>
      <c r="P185" s="77">
        <v>2014</v>
      </c>
      <c r="Q185" s="77" t="s">
        <v>99</v>
      </c>
      <c r="S185"/>
      <c r="T185"/>
      <c r="U185"/>
    </row>
    <row r="186" spans="3:21" s="78" customFormat="1" ht="12.75" customHeight="1">
      <c r="C186" s="121" t="s">
        <v>79</v>
      </c>
      <c r="D186" s="70"/>
      <c r="E186" s="70"/>
      <c r="F186" s="70"/>
      <c r="G186" s="89">
        <v>17.678128705400454</v>
      </c>
      <c r="H186" s="89">
        <v>31.136525247935108</v>
      </c>
      <c r="I186" s="89">
        <v>21.82012803886453</v>
      </c>
      <c r="J186" s="89">
        <v>27.443478541621264</v>
      </c>
      <c r="K186" s="89">
        <v>32.18999248900175</v>
      </c>
      <c r="L186" s="89">
        <v>22.346105897019736</v>
      </c>
      <c r="M186" s="89">
        <v>25.225868546058557</v>
      </c>
      <c r="N186" s="89">
        <v>23.26798906404514</v>
      </c>
      <c r="O186" s="89">
        <v>12.8542214431785</v>
      </c>
      <c r="P186" s="89">
        <v>12.797840655249441</v>
      </c>
      <c r="Q186" s="89">
        <v>22.626318934184244</v>
      </c>
      <c r="S186"/>
      <c r="T186"/>
      <c r="U186"/>
    </row>
    <row r="187" spans="3:21" s="78" customFormat="1" ht="12.75" customHeight="1">
      <c r="C187" s="121" t="s">
        <v>80</v>
      </c>
      <c r="D187" s="70"/>
      <c r="E187" s="70"/>
      <c r="F187" s="70"/>
      <c r="G187" s="89">
        <v>22.692288782067042</v>
      </c>
      <c r="H187" s="89">
        <v>31.24253395328322</v>
      </c>
      <c r="I187" s="89">
        <v>37.32736095558044</v>
      </c>
      <c r="J187" s="89">
        <v>35.07315257537149</v>
      </c>
      <c r="K187" s="89">
        <v>37.15472643505708</v>
      </c>
      <c r="L187" s="89">
        <v>32.5146403286426</v>
      </c>
      <c r="M187" s="89">
        <v>35.07187999166609</v>
      </c>
      <c r="N187" s="89">
        <v>28.954734099025192</v>
      </c>
      <c r="O187" s="89">
        <v>45.18474398734827</v>
      </c>
      <c r="P187" s="89">
        <v>43.1526490158412</v>
      </c>
      <c r="Q187" s="89">
        <v>34.95128664423959</v>
      </c>
      <c r="S187"/>
      <c r="T187"/>
      <c r="U187"/>
    </row>
    <row r="188" spans="3:21" s="78" customFormat="1" ht="12.75" customHeight="1">
      <c r="C188" s="121" t="s">
        <v>83</v>
      </c>
      <c r="D188" s="70"/>
      <c r="E188" s="70"/>
      <c r="F188" s="70"/>
      <c r="G188" s="89">
        <v>35.707573764330014</v>
      </c>
      <c r="H188" s="89">
        <v>55.26136805285659</v>
      </c>
      <c r="I188" s="89">
        <v>51.36199937157083</v>
      </c>
      <c r="J188" s="89">
        <v>52.1735006047383</v>
      </c>
      <c r="K188" s="89">
        <v>50.97765772311514</v>
      </c>
      <c r="L188" s="89">
        <v>41.25508425334109</v>
      </c>
      <c r="M188" s="89">
        <v>31.177289076979037</v>
      </c>
      <c r="N188" s="89">
        <v>40.80248722767213</v>
      </c>
      <c r="O188" s="89">
        <v>36.27694859038142</v>
      </c>
      <c r="P188" s="89">
        <v>54.70333517597199</v>
      </c>
      <c r="Q188" s="89">
        <v>44.935471601312685</v>
      </c>
      <c r="S188"/>
      <c r="T188"/>
      <c r="U188"/>
    </row>
    <row r="189" spans="3:21" s="78" customFormat="1" ht="12.75" customHeight="1">
      <c r="C189" s="121" t="s">
        <v>82</v>
      </c>
      <c r="D189" s="70"/>
      <c r="E189" s="70"/>
      <c r="F189" s="70"/>
      <c r="G189" s="89">
        <v>8.584427847883939</v>
      </c>
      <c r="H189" s="89">
        <v>14.075585896262933</v>
      </c>
      <c r="I189" s="89">
        <v>6.928374464783072</v>
      </c>
      <c r="J189" s="89">
        <v>21.681685751067146</v>
      </c>
      <c r="K189" s="89">
        <v>16.138359535753192</v>
      </c>
      <c r="L189" s="89">
        <v>20.14315065733815</v>
      </c>
      <c r="M189" s="89">
        <v>16.18297550976373</v>
      </c>
      <c r="N189" s="89">
        <v>18.93555149793738</v>
      </c>
      <c r="O189" s="89">
        <v>14.993321156939182</v>
      </c>
      <c r="P189" s="89">
        <v>27.260583921707603</v>
      </c>
      <c r="Q189" s="89">
        <v>16.56299962767472</v>
      </c>
      <c r="S189"/>
      <c r="T189"/>
      <c r="U189"/>
    </row>
    <row r="190" spans="3:21" s="78" customFormat="1" ht="12.75" customHeight="1">
      <c r="C190" s="121" t="s">
        <v>84</v>
      </c>
      <c r="D190" s="70"/>
      <c r="E190" s="70"/>
      <c r="F190" s="70"/>
      <c r="G190" s="89">
        <v>36.369304307164754</v>
      </c>
      <c r="H190" s="89">
        <v>36.152045172841206</v>
      </c>
      <c r="I190" s="89">
        <v>30.6346477866467</v>
      </c>
      <c r="J190" s="89">
        <v>41.51651526977432</v>
      </c>
      <c r="K190" s="89">
        <v>34.59067698896393</v>
      </c>
      <c r="L190" s="89">
        <v>29.527559055118118</v>
      </c>
      <c r="M190" s="89">
        <v>21.403052404550618</v>
      </c>
      <c r="N190" s="89">
        <v>26.52871733651678</v>
      </c>
      <c r="O190" s="89">
        <v>28.28477779811324</v>
      </c>
      <c r="P190" s="89">
        <v>49.914313761376306</v>
      </c>
      <c r="Q190" s="89">
        <v>33.459923376775464</v>
      </c>
      <c r="S190"/>
      <c r="T190"/>
      <c r="U190"/>
    </row>
    <row r="191" spans="3:21" s="78" customFormat="1" ht="12.75" customHeight="1">
      <c r="C191" s="121" t="s">
        <v>85</v>
      </c>
      <c r="D191" s="70"/>
      <c r="E191" s="70"/>
      <c r="F191" s="70"/>
      <c r="G191" s="89">
        <v>59.38343757476332</v>
      </c>
      <c r="H191" s="89">
        <v>50.95051952824831</v>
      </c>
      <c r="I191" s="89">
        <v>46.537295730100155</v>
      </c>
      <c r="J191" s="89">
        <v>51.609909102547704</v>
      </c>
      <c r="K191" s="89">
        <v>66.18185829203533</v>
      </c>
      <c r="L191" s="89">
        <v>55.294873542181826</v>
      </c>
      <c r="M191" s="89">
        <v>61.569439872988816</v>
      </c>
      <c r="N191" s="89">
        <v>58.124987970822026</v>
      </c>
      <c r="O191" s="89">
        <v>50.06585585654975</v>
      </c>
      <c r="P191" s="136">
        <v>42.74853846213096</v>
      </c>
      <c r="Q191" s="89">
        <v>54.2500154119362</v>
      </c>
      <c r="S191"/>
      <c r="T191"/>
      <c r="U191"/>
    </row>
    <row r="192" spans="3:21" s="78" customFormat="1" ht="12.75" customHeight="1">
      <c r="C192" s="121" t="s">
        <v>86</v>
      </c>
      <c r="D192" s="70"/>
      <c r="E192" s="70"/>
      <c r="F192" s="70"/>
      <c r="G192" s="89">
        <v>36.97979909482284</v>
      </c>
      <c r="H192" s="89">
        <v>41.51458132275161</v>
      </c>
      <c r="I192" s="89">
        <v>38.828023338790246</v>
      </c>
      <c r="J192" s="89">
        <v>49.709939938093186</v>
      </c>
      <c r="K192" s="89">
        <v>38.26055437529576</v>
      </c>
      <c r="L192" s="89">
        <v>33.436637571801434</v>
      </c>
      <c r="M192" s="89">
        <v>38.96590483327089</v>
      </c>
      <c r="N192" s="89">
        <v>43.16099049454465</v>
      </c>
      <c r="O192" s="89">
        <v>37.993728501881954</v>
      </c>
      <c r="P192" s="89">
        <v>51.67147076255946</v>
      </c>
      <c r="Q192" s="89">
        <v>41.066579770674764</v>
      </c>
      <c r="S192"/>
      <c r="T192"/>
      <c r="U192"/>
    </row>
    <row r="193" spans="3:21" s="78" customFormat="1" ht="12.75" customHeight="1">
      <c r="C193" s="121" t="s">
        <v>88</v>
      </c>
      <c r="D193" s="70"/>
      <c r="E193" s="70"/>
      <c r="F193" s="70"/>
      <c r="G193" s="89">
        <v>82.50134513062713</v>
      </c>
      <c r="H193" s="89">
        <v>65.84100532403991</v>
      </c>
      <c r="I193" s="89">
        <v>50.99660384319087</v>
      </c>
      <c r="J193" s="89">
        <v>56.82405207149499</v>
      </c>
      <c r="K193" s="89">
        <v>53.25990835276148</v>
      </c>
      <c r="L193" s="89">
        <v>40.45387271830291</v>
      </c>
      <c r="M193" s="89">
        <v>31.06705629933109</v>
      </c>
      <c r="N193" s="89">
        <v>31.66166156562119</v>
      </c>
      <c r="O193" s="89">
        <v>41.29017389884868</v>
      </c>
      <c r="P193" s="89">
        <v>39.369700694251065</v>
      </c>
      <c r="Q193" s="89">
        <v>48.308535975018756</v>
      </c>
      <c r="S193"/>
      <c r="T193"/>
      <c r="U193"/>
    </row>
    <row r="194" spans="3:21" s="78" customFormat="1" ht="12.75" customHeight="1">
      <c r="C194" s="121" t="s">
        <v>87</v>
      </c>
      <c r="D194" s="70"/>
      <c r="E194" s="70"/>
      <c r="F194" s="70"/>
      <c r="G194" s="89">
        <v>33.76603886846253</v>
      </c>
      <c r="H194" s="89">
        <v>31.623788529865877</v>
      </c>
      <c r="I194" s="89">
        <v>40.752060757617855</v>
      </c>
      <c r="J194" s="89">
        <v>34.954099747962545</v>
      </c>
      <c r="K194" s="89">
        <v>27.49216473305108</v>
      </c>
      <c r="L194" s="89">
        <v>45.60795402718234</v>
      </c>
      <c r="M194" s="89">
        <v>52.82331511839708</v>
      </c>
      <c r="N194" s="89">
        <v>32.754667540124466</v>
      </c>
      <c r="O194" s="89">
        <v>34.63550686329912</v>
      </c>
      <c r="P194" s="89">
        <v>38.28134969101482</v>
      </c>
      <c r="Q194" s="89">
        <v>37.29211483032088</v>
      </c>
      <c r="S194"/>
      <c r="T194"/>
      <c r="U194"/>
    </row>
    <row r="195" spans="3:21" s="78" customFormat="1" ht="12.75" customHeight="1">
      <c r="C195" s="122" t="s">
        <v>89</v>
      </c>
      <c r="D195" s="34"/>
      <c r="E195" s="34"/>
      <c r="F195" s="34"/>
      <c r="G195" s="123">
        <v>36.08346209589517</v>
      </c>
      <c r="H195" s="123">
        <v>41.08571370190308</v>
      </c>
      <c r="I195" s="123">
        <v>37.78418049632322</v>
      </c>
      <c r="J195" s="123">
        <v>42.42312474011454</v>
      </c>
      <c r="K195" s="123">
        <v>42.93061969416253</v>
      </c>
      <c r="L195" s="123">
        <v>36.3206311444966</v>
      </c>
      <c r="M195" s="123">
        <v>37.20913780237526</v>
      </c>
      <c r="N195" s="123">
        <v>36.75949456373194</v>
      </c>
      <c r="O195" s="123">
        <v>35.6645736656864</v>
      </c>
      <c r="P195" s="123">
        <v>39.336850243179455</v>
      </c>
      <c r="Q195" s="123">
        <v>38.55071119391392</v>
      </c>
      <c r="S195"/>
      <c r="T195"/>
      <c r="U195"/>
    </row>
    <row r="196" spans="12:17" ht="12.75">
      <c r="L196" s="71" t="s">
        <v>100</v>
      </c>
      <c r="M196" s="78"/>
      <c r="N196" s="71"/>
      <c r="O196" s="124"/>
      <c r="P196" s="124">
        <f>+MAX(P186:P194)/MIN(P186:P194)</f>
        <v>4.274419150041041</v>
      </c>
      <c r="Q196" s="124">
        <f>+MAX(Q186:Q194)/MIN(Q186:Q194)</f>
        <v>3.27537382306591</v>
      </c>
    </row>
    <row r="197" ht="12.75">
      <c r="Q197" s="113"/>
    </row>
    <row r="215" spans="16:17" ht="12.75">
      <c r="P215" s="113"/>
      <c r="Q215" s="113"/>
    </row>
    <row r="216" spans="16:17" ht="12.75">
      <c r="P216" s="113"/>
      <c r="Q216" s="113"/>
    </row>
    <row r="217" spans="16:17" ht="12.75">
      <c r="P217" s="113"/>
      <c r="Q217" s="113"/>
    </row>
    <row r="218" spans="16:17" ht="12.75">
      <c r="P218" s="113"/>
      <c r="Q218" s="113"/>
    </row>
    <row r="219" spans="16:17" ht="12.75">
      <c r="P219" s="113"/>
      <c r="Q219" s="113"/>
    </row>
    <row r="220" spans="16:17" ht="12.75">
      <c r="P220" s="113"/>
      <c r="Q220" s="113"/>
    </row>
    <row r="221" spans="16:17" ht="12.75">
      <c r="P221" s="113"/>
      <c r="Q221" s="113"/>
    </row>
    <row r="222" spans="16:17" ht="12.75">
      <c r="P222" s="113"/>
      <c r="Q222" s="113"/>
    </row>
    <row r="223" spans="16:17" ht="12.75">
      <c r="P223" s="113"/>
      <c r="Q223" s="113"/>
    </row>
    <row r="224" spans="16:17" ht="12.75">
      <c r="P224" s="113"/>
      <c r="Q224" s="113"/>
    </row>
    <row r="225" spans="16:17" ht="12.75">
      <c r="P225" s="113"/>
      <c r="Q225" s="113"/>
    </row>
    <row r="226" spans="16:17" ht="12.75">
      <c r="P226" s="113"/>
      <c r="Q226" s="113"/>
    </row>
    <row r="227" spans="16:17" ht="12.75">
      <c r="P227" s="113"/>
      <c r="Q227" s="113"/>
    </row>
    <row r="228" spans="16:17" ht="12.75">
      <c r="P228" s="113"/>
      <c r="Q228" s="113"/>
    </row>
    <row r="229" spans="16:17" ht="12.75">
      <c r="P229" s="113"/>
      <c r="Q229" s="113"/>
    </row>
    <row r="230" spans="16:17" ht="12.75">
      <c r="P230" s="113"/>
      <c r="Q230" s="113"/>
    </row>
    <row r="231" spans="16:17" ht="12.75">
      <c r="P231" s="113"/>
      <c r="Q231" s="113"/>
    </row>
    <row r="232" spans="16:17" ht="12.75">
      <c r="P232" s="113"/>
      <c r="Q232" s="113"/>
    </row>
    <row r="233" spans="16:17" ht="12.75">
      <c r="P233" s="113"/>
      <c r="Q233" s="113"/>
    </row>
    <row r="234" spans="16:17" ht="12.75">
      <c r="P234" s="113"/>
      <c r="Q234" s="113"/>
    </row>
    <row r="235" spans="16:17" ht="12.75">
      <c r="P235" s="113"/>
      <c r="Q235" s="113"/>
    </row>
    <row r="236" spans="16:17" ht="12.75">
      <c r="P236" s="113"/>
      <c r="Q236" s="113"/>
    </row>
    <row r="237" spans="16:17" ht="12.75">
      <c r="P237" s="113"/>
      <c r="Q237" s="113"/>
    </row>
    <row r="238" spans="16:17" ht="12.75">
      <c r="P238" s="113"/>
      <c r="Q238" s="113"/>
    </row>
    <row r="239" spans="16:17" ht="12.75">
      <c r="P239" s="113"/>
      <c r="Q239" s="113"/>
    </row>
    <row r="240" spans="16:17" ht="12.75">
      <c r="P240" s="113"/>
      <c r="Q240" s="113"/>
    </row>
    <row r="241" spans="16:17" ht="12.75">
      <c r="P241" s="113"/>
      <c r="Q241" s="113"/>
    </row>
    <row r="242" spans="16:17" ht="12.75">
      <c r="P242" s="113"/>
      <c r="Q242" s="113"/>
    </row>
    <row r="243" spans="16:17" ht="12.75">
      <c r="P243" s="113"/>
      <c r="Q243" s="113"/>
    </row>
    <row r="244" spans="16:17" ht="12.75">
      <c r="P244" s="113"/>
      <c r="Q244" s="113"/>
    </row>
    <row r="245" spans="16:17" ht="12.75">
      <c r="P245" s="113"/>
      <c r="Q245" s="113"/>
    </row>
    <row r="246" spans="16:17" ht="12.75">
      <c r="P246" s="113"/>
      <c r="Q246" s="113"/>
    </row>
    <row r="247" spans="16:17" ht="12.75">
      <c r="P247" s="113"/>
      <c r="Q247" s="113"/>
    </row>
    <row r="248" spans="16:17" ht="12.75">
      <c r="P248" s="113"/>
      <c r="Q248" s="113"/>
    </row>
    <row r="249" spans="16:17" ht="12.75">
      <c r="P249" s="113"/>
      <c r="Q249" s="113"/>
    </row>
    <row r="250" spans="16:17" ht="12.75">
      <c r="P250" s="113"/>
      <c r="Q250" s="113"/>
    </row>
    <row r="251" spans="16:17" ht="12.75">
      <c r="P251" s="113"/>
      <c r="Q251" s="113"/>
    </row>
    <row r="252" spans="16:17" ht="12.75">
      <c r="P252" s="113"/>
      <c r="Q252" s="113"/>
    </row>
    <row r="253" spans="16:17" ht="12.75">
      <c r="P253" s="113"/>
      <c r="Q253" s="113"/>
    </row>
    <row r="254" spans="16:17" ht="12.75">
      <c r="P254" s="113"/>
      <c r="Q254" s="113"/>
    </row>
    <row r="255" spans="16:17" ht="12.75">
      <c r="P255" s="113"/>
      <c r="Q255" s="113"/>
    </row>
    <row r="256" spans="16:17" ht="12.75">
      <c r="P256" s="113"/>
      <c r="Q256" s="113"/>
    </row>
    <row r="257" spans="16:17" ht="12.75">
      <c r="P257" s="113"/>
      <c r="Q257" s="113"/>
    </row>
    <row r="258" spans="16:17" ht="12.75">
      <c r="P258" s="113"/>
      <c r="Q258" s="113"/>
    </row>
    <row r="259" spans="16:17" ht="12.75">
      <c r="P259" s="113"/>
      <c r="Q259" s="113"/>
    </row>
    <row r="260" spans="16:17" ht="12.75">
      <c r="P260" s="113"/>
      <c r="Q260" s="113"/>
    </row>
    <row r="261" spans="16:17" ht="12.75">
      <c r="P261" s="113"/>
      <c r="Q261" s="113"/>
    </row>
    <row r="262" spans="16:17" ht="12.75">
      <c r="P262" s="113"/>
      <c r="Q262" s="113"/>
    </row>
    <row r="263" spans="16:17" ht="12.75">
      <c r="P263" s="113"/>
      <c r="Q263" s="113"/>
    </row>
    <row r="264" spans="16:17" ht="12.75">
      <c r="P264" s="113"/>
      <c r="Q264" s="113"/>
    </row>
    <row r="265" spans="16:17" ht="12.75">
      <c r="P265" s="113"/>
      <c r="Q265" s="113"/>
    </row>
    <row r="266" spans="16:17" ht="12.75">
      <c r="P266" s="113"/>
      <c r="Q266" s="113"/>
    </row>
    <row r="267" spans="16:17" ht="12.75">
      <c r="P267" s="113"/>
      <c r="Q267" s="113"/>
    </row>
    <row r="268" spans="16:17" ht="12.75">
      <c r="P268" s="113"/>
      <c r="Q268" s="113"/>
    </row>
    <row r="269" spans="16:17" ht="12.75">
      <c r="P269" s="113"/>
      <c r="Q269" s="113"/>
    </row>
    <row r="270" spans="16:17" ht="12.75">
      <c r="P270" s="113"/>
      <c r="Q270" s="113"/>
    </row>
    <row r="271" spans="16:17" ht="12.75">
      <c r="P271" s="113"/>
      <c r="Q271" s="113"/>
    </row>
    <row r="272" spans="16:17" ht="12.75">
      <c r="P272" s="113"/>
      <c r="Q272" s="113"/>
    </row>
    <row r="273" spans="16:17" ht="12.75">
      <c r="P273" s="113"/>
      <c r="Q273" s="113"/>
    </row>
    <row r="274" spans="16:17" ht="12.75">
      <c r="P274" s="113"/>
      <c r="Q274" s="113"/>
    </row>
    <row r="275" spans="16:17" ht="12.75">
      <c r="P275" s="113"/>
      <c r="Q275" s="113"/>
    </row>
    <row r="276" spans="16:17" ht="12.75">
      <c r="P276" s="113"/>
      <c r="Q276" s="113"/>
    </row>
    <row r="277" spans="16:17" ht="12.75">
      <c r="P277" s="113"/>
      <c r="Q277" s="113"/>
    </row>
    <row r="278" spans="16:17" ht="12.75">
      <c r="P278" s="113"/>
      <c r="Q278" s="113"/>
    </row>
    <row r="279" spans="16:17" ht="12.75">
      <c r="P279" s="113"/>
      <c r="Q279" s="113"/>
    </row>
    <row r="280" spans="16:17" ht="12.75">
      <c r="P280" s="113"/>
      <c r="Q280" s="113"/>
    </row>
    <row r="281" spans="16:17" ht="12.75">
      <c r="P281" s="113"/>
      <c r="Q281" s="113"/>
    </row>
    <row r="282" spans="16:17" ht="12.75">
      <c r="P282" s="113"/>
      <c r="Q282" s="113"/>
    </row>
    <row r="283" spans="16:17" ht="12.75">
      <c r="P283" s="113"/>
      <c r="Q283" s="113"/>
    </row>
    <row r="284" spans="16:17" ht="12.75">
      <c r="P284" s="113"/>
      <c r="Q284" s="113"/>
    </row>
    <row r="285" spans="16:17" ht="12.75">
      <c r="P285" s="113"/>
      <c r="Q285" s="113"/>
    </row>
    <row r="286" spans="16:17" ht="12.75">
      <c r="P286" s="113"/>
      <c r="Q286" s="113"/>
    </row>
    <row r="287" spans="16:17" ht="12.75">
      <c r="P287" s="113"/>
      <c r="Q287" s="113"/>
    </row>
    <row r="288" spans="16:17" ht="12.75">
      <c r="P288" s="113"/>
      <c r="Q288" s="113"/>
    </row>
    <row r="289" spans="16:17" ht="12.75">
      <c r="P289" s="113"/>
      <c r="Q289" s="113"/>
    </row>
    <row r="290" spans="16:17" ht="12.75">
      <c r="P290" s="113"/>
      <c r="Q290" s="113"/>
    </row>
    <row r="291" spans="16:17" ht="12.75">
      <c r="P291" s="113"/>
      <c r="Q291" s="113"/>
    </row>
    <row r="292" spans="16:17" ht="12.75">
      <c r="P292" s="113"/>
      <c r="Q292" s="113"/>
    </row>
    <row r="293" spans="16:17" ht="12.75">
      <c r="P293" s="113"/>
      <c r="Q293" s="113"/>
    </row>
    <row r="294" spans="16:17" ht="12.75">
      <c r="P294" s="113"/>
      <c r="Q294" s="113"/>
    </row>
    <row r="295" spans="16:17" ht="12.75">
      <c r="P295" s="113"/>
      <c r="Q295" s="113"/>
    </row>
    <row r="296" spans="16:17" ht="12.75">
      <c r="P296" s="113"/>
      <c r="Q296" s="113"/>
    </row>
    <row r="297" spans="16:17" ht="12.75">
      <c r="P297" s="113"/>
      <c r="Q297" s="113"/>
    </row>
    <row r="298" spans="16:17" ht="12.75">
      <c r="P298" s="113"/>
      <c r="Q298" s="113"/>
    </row>
    <row r="299" spans="16:17" ht="12.75">
      <c r="P299" s="113"/>
      <c r="Q299" s="113"/>
    </row>
    <row r="300" spans="16:17" ht="12.75">
      <c r="P300" s="113"/>
      <c r="Q300" s="113"/>
    </row>
    <row r="301" spans="16:17" ht="12.75">
      <c r="P301" s="113"/>
      <c r="Q301" s="113"/>
    </row>
    <row r="302" spans="16:17" ht="12.75">
      <c r="P302" s="113"/>
      <c r="Q302" s="113"/>
    </row>
    <row r="303" spans="16:17" ht="12.75">
      <c r="P303" s="113"/>
      <c r="Q303" s="113"/>
    </row>
    <row r="304" spans="16:17" ht="12.75">
      <c r="P304" s="113"/>
      <c r="Q304" s="113"/>
    </row>
    <row r="305" spans="16:17" ht="12.75">
      <c r="P305" s="113"/>
      <c r="Q305" s="113"/>
    </row>
    <row r="306" spans="16:17" ht="12.75">
      <c r="P306" s="113"/>
      <c r="Q306" s="113"/>
    </row>
    <row r="307" spans="16:17" ht="12.75">
      <c r="P307" s="113"/>
      <c r="Q307" s="113"/>
    </row>
    <row r="308" spans="16:17" ht="12.75">
      <c r="P308" s="113"/>
      <c r="Q308" s="113"/>
    </row>
    <row r="309" spans="16:17" ht="12.75">
      <c r="P309" s="113"/>
      <c r="Q309" s="113"/>
    </row>
    <row r="310" spans="16:17" ht="12.75">
      <c r="P310" s="113"/>
      <c r="Q310" s="113"/>
    </row>
    <row r="311" spans="16:17" ht="12.75">
      <c r="P311" s="113"/>
      <c r="Q311" s="113"/>
    </row>
    <row r="312" spans="16:17" ht="12.75">
      <c r="P312" s="113"/>
      <c r="Q312" s="113"/>
    </row>
    <row r="313" spans="16:17" ht="12.75">
      <c r="P313" s="113"/>
      <c r="Q313" s="113"/>
    </row>
    <row r="314" spans="16:17" ht="12.75">
      <c r="P314" s="113"/>
      <c r="Q314" s="113"/>
    </row>
    <row r="315" spans="16:17" ht="12.75">
      <c r="P315" s="113"/>
      <c r="Q315" s="113"/>
    </row>
    <row r="316" spans="16:17" ht="12.75">
      <c r="P316" s="113"/>
      <c r="Q316" s="113"/>
    </row>
    <row r="317" spans="16:17" ht="12.75">
      <c r="P317" s="113"/>
      <c r="Q317" s="113"/>
    </row>
    <row r="318" spans="16:17" ht="12.75">
      <c r="P318" s="113"/>
      <c r="Q318" s="113"/>
    </row>
    <row r="319" spans="16:17" ht="12.75">
      <c r="P319" s="113"/>
      <c r="Q319" s="113"/>
    </row>
    <row r="320" spans="16:17" ht="12.75">
      <c r="P320" s="113"/>
      <c r="Q320" s="113"/>
    </row>
    <row r="321" spans="16:17" ht="12.75">
      <c r="P321" s="113"/>
      <c r="Q321" s="113"/>
    </row>
    <row r="322" spans="16:17" ht="12.75">
      <c r="P322" s="113"/>
      <c r="Q322" s="113"/>
    </row>
    <row r="323" spans="16:17" ht="12.75">
      <c r="P323" s="113"/>
      <c r="Q323" s="113"/>
    </row>
    <row r="324" spans="16:17" ht="12.75">
      <c r="P324" s="113"/>
      <c r="Q324" s="113"/>
    </row>
    <row r="325" spans="16:17" ht="12.75">
      <c r="P325" s="113"/>
      <c r="Q325" s="113"/>
    </row>
    <row r="326" spans="16:17" ht="12.75">
      <c r="P326" s="113"/>
      <c r="Q326" s="113"/>
    </row>
    <row r="327" spans="16:17" ht="12.75">
      <c r="P327" s="113"/>
      <c r="Q327" s="113"/>
    </row>
    <row r="328" spans="16:17" ht="12.75">
      <c r="P328" s="113"/>
      <c r="Q328" s="113"/>
    </row>
    <row r="329" spans="16:17" ht="12.75">
      <c r="P329" s="113"/>
      <c r="Q329" s="113"/>
    </row>
    <row r="330" spans="16:17" ht="12.75">
      <c r="P330" s="113"/>
      <c r="Q330" s="113"/>
    </row>
    <row r="331" spans="16:17" ht="12.75">
      <c r="P331" s="113"/>
      <c r="Q331" s="113"/>
    </row>
    <row r="332" spans="16:17" ht="12.75">
      <c r="P332" s="113"/>
      <c r="Q332" s="113"/>
    </row>
    <row r="333" spans="16:17" ht="12.75">
      <c r="P333" s="113"/>
      <c r="Q333" s="113"/>
    </row>
    <row r="334" spans="16:17" ht="12.75">
      <c r="P334" s="113"/>
      <c r="Q334" s="113"/>
    </row>
    <row r="335" spans="16:17" ht="12.75">
      <c r="P335" s="113"/>
      <c r="Q335" s="113"/>
    </row>
    <row r="336" spans="16:17" ht="12.75">
      <c r="P336" s="113"/>
      <c r="Q336" s="113"/>
    </row>
    <row r="337" spans="16:17" ht="12.75">
      <c r="P337" s="113"/>
      <c r="Q337" s="113"/>
    </row>
    <row r="338" spans="16:17" ht="12.75">
      <c r="P338" s="113"/>
      <c r="Q338" s="113"/>
    </row>
    <row r="339" spans="16:17" ht="12.75">
      <c r="P339" s="113"/>
      <c r="Q339" s="113"/>
    </row>
    <row r="340" spans="16:17" ht="12.75">
      <c r="P340" s="113"/>
      <c r="Q340" s="113"/>
    </row>
    <row r="341" spans="16:17" ht="12.75">
      <c r="P341" s="113"/>
      <c r="Q341" s="113"/>
    </row>
    <row r="342" spans="16:17" ht="12.75">
      <c r="P342" s="113"/>
      <c r="Q342" s="113"/>
    </row>
    <row r="343" spans="16:17" ht="12.75">
      <c r="P343" s="113"/>
      <c r="Q343" s="113"/>
    </row>
    <row r="344" spans="16:17" ht="12.75">
      <c r="P344" s="113"/>
      <c r="Q344" s="113"/>
    </row>
    <row r="345" spans="16:17" ht="12.75">
      <c r="P345" s="113"/>
      <c r="Q345" s="113"/>
    </row>
    <row r="346" spans="16:17" ht="12.75">
      <c r="P346" s="113"/>
      <c r="Q346" s="113"/>
    </row>
    <row r="347" spans="16:17" ht="12.75">
      <c r="P347" s="113"/>
      <c r="Q347" s="113"/>
    </row>
    <row r="348" spans="16:17" ht="12.75">
      <c r="P348" s="113"/>
      <c r="Q348" s="113"/>
    </row>
    <row r="349" spans="16:17" ht="12.75">
      <c r="P349" s="113"/>
      <c r="Q349" s="113"/>
    </row>
    <row r="350" spans="16:17" ht="12.75">
      <c r="P350" s="113"/>
      <c r="Q350" s="113"/>
    </row>
    <row r="351" spans="16:17" ht="12.75">
      <c r="P351" s="113"/>
      <c r="Q351" s="113"/>
    </row>
    <row r="352" spans="16:17" ht="12.75">
      <c r="P352" s="113"/>
      <c r="Q352" s="113"/>
    </row>
    <row r="353" spans="16:17" ht="12.75">
      <c r="P353" s="113"/>
      <c r="Q353" s="113"/>
    </row>
    <row r="354" spans="16:17" ht="12.75">
      <c r="P354" s="113"/>
      <c r="Q354" s="113"/>
    </row>
    <row r="355" spans="16:17" ht="12.75">
      <c r="P355" s="113"/>
      <c r="Q355" s="113"/>
    </row>
    <row r="356" spans="16:17" ht="12.75">
      <c r="P356" s="113"/>
      <c r="Q356" s="113"/>
    </row>
    <row r="357" spans="16:17" ht="12.75">
      <c r="P357" s="113"/>
      <c r="Q357" s="113"/>
    </row>
    <row r="358" spans="16:17" ht="12.75">
      <c r="P358" s="113"/>
      <c r="Q358" s="113"/>
    </row>
    <row r="359" spans="16:17" ht="12.75">
      <c r="P359" s="113"/>
      <c r="Q359" s="113"/>
    </row>
    <row r="360" spans="16:17" ht="12.75">
      <c r="P360" s="113"/>
      <c r="Q360" s="113"/>
    </row>
    <row r="361" spans="16:17" ht="12.75">
      <c r="P361" s="113"/>
      <c r="Q361" s="113"/>
    </row>
    <row r="362" spans="16:17" ht="12.75">
      <c r="P362" s="113"/>
      <c r="Q362" s="113"/>
    </row>
    <row r="363" spans="16:17" ht="12.75">
      <c r="P363" s="113"/>
      <c r="Q363" s="113"/>
    </row>
    <row r="364" spans="16:17" ht="12.75">
      <c r="P364" s="113"/>
      <c r="Q364" s="113"/>
    </row>
    <row r="365" spans="16:17" ht="12.75">
      <c r="P365" s="113"/>
      <c r="Q365" s="113"/>
    </row>
    <row r="366" spans="16:17" ht="12.75">
      <c r="P366" s="113"/>
      <c r="Q366" s="113"/>
    </row>
    <row r="367" spans="16:17" ht="12.75">
      <c r="P367" s="113"/>
      <c r="Q367" s="113"/>
    </row>
    <row r="368" spans="16:17" ht="12.75">
      <c r="P368" s="113"/>
      <c r="Q368" s="113"/>
    </row>
    <row r="369" spans="16:17" ht="12.75">
      <c r="P369" s="113"/>
      <c r="Q369" s="113"/>
    </row>
    <row r="370" spans="16:17" ht="12.75">
      <c r="P370" s="113"/>
      <c r="Q370" s="113"/>
    </row>
    <row r="371" spans="16:17" ht="12.75">
      <c r="P371" s="113"/>
      <c r="Q371" s="113"/>
    </row>
    <row r="372" spans="16:17" ht="12.75">
      <c r="P372" s="113"/>
      <c r="Q372" s="113"/>
    </row>
    <row r="373" spans="16:17" ht="12.75">
      <c r="P373" s="113"/>
      <c r="Q373" s="113"/>
    </row>
    <row r="374" spans="16:17" ht="12.75">
      <c r="P374" s="113"/>
      <c r="Q374" s="113"/>
    </row>
    <row r="375" spans="16:17" ht="12.75">
      <c r="P375" s="113"/>
      <c r="Q375" s="113"/>
    </row>
    <row r="376" spans="16:17" ht="12.75">
      <c r="P376" s="113"/>
      <c r="Q376" s="113"/>
    </row>
    <row r="377" spans="16:17" ht="12.75">
      <c r="P377" s="113"/>
      <c r="Q377" s="113"/>
    </row>
    <row r="378" spans="16:17" ht="12.75">
      <c r="P378" s="113"/>
      <c r="Q378" s="113"/>
    </row>
    <row r="379" spans="16:17" ht="12.75">
      <c r="P379" s="113"/>
      <c r="Q379" s="113"/>
    </row>
    <row r="380" spans="16:17" ht="12.75">
      <c r="P380" s="113"/>
      <c r="Q380" s="113"/>
    </row>
    <row r="381" spans="16:17" ht="12.75">
      <c r="P381" s="113"/>
      <c r="Q381" s="113"/>
    </row>
    <row r="382" spans="16:17" ht="12.75">
      <c r="P382" s="113"/>
      <c r="Q382" s="113"/>
    </row>
    <row r="383" spans="16:17" ht="12.75">
      <c r="P383" s="113"/>
      <c r="Q383" s="113"/>
    </row>
    <row r="384" spans="16:17" ht="12.75">
      <c r="P384" s="113"/>
      <c r="Q384" s="113"/>
    </row>
    <row r="385" spans="16:17" ht="12.75">
      <c r="P385" s="113"/>
      <c r="Q385" s="113"/>
    </row>
    <row r="386" spans="16:17" ht="12.75">
      <c r="P386" s="113"/>
      <c r="Q386" s="113"/>
    </row>
    <row r="387" spans="16:17" ht="12.75">
      <c r="P387" s="113"/>
      <c r="Q387" s="113"/>
    </row>
    <row r="388" spans="16:17" ht="12.75">
      <c r="P388" s="113"/>
      <c r="Q388" s="113"/>
    </row>
    <row r="389" spans="16:17" ht="12.75">
      <c r="P389" s="113"/>
      <c r="Q389" s="113"/>
    </row>
    <row r="390" spans="16:17" ht="12.75">
      <c r="P390" s="113"/>
      <c r="Q390" s="113"/>
    </row>
    <row r="391" spans="16:17" ht="12.75">
      <c r="P391" s="113"/>
      <c r="Q391" s="113"/>
    </row>
    <row r="392" spans="16:17" ht="12.75">
      <c r="P392" s="113"/>
      <c r="Q392" s="113"/>
    </row>
    <row r="393" spans="16:17" ht="12.75">
      <c r="P393" s="113"/>
      <c r="Q393" s="113"/>
    </row>
    <row r="394" spans="16:17" ht="12.75">
      <c r="P394" s="113"/>
      <c r="Q394" s="113"/>
    </row>
    <row r="395" spans="16:17" ht="12.75">
      <c r="P395" s="113"/>
      <c r="Q395" s="113"/>
    </row>
    <row r="396" spans="16:17" ht="12.75">
      <c r="P396" s="113"/>
      <c r="Q396" s="113"/>
    </row>
    <row r="397" spans="16:17" ht="12.75">
      <c r="P397" s="113"/>
      <c r="Q397" s="113"/>
    </row>
    <row r="398" spans="16:17" ht="12.75">
      <c r="P398" s="113"/>
      <c r="Q398" s="113"/>
    </row>
    <row r="399" spans="16:17" ht="12.75">
      <c r="P399" s="113"/>
      <c r="Q399" s="113"/>
    </row>
    <row r="400" spans="16:17" ht="12.75">
      <c r="P400" s="113"/>
      <c r="Q400" s="113"/>
    </row>
    <row r="401" spans="16:17" ht="12.75">
      <c r="P401" s="113"/>
      <c r="Q401" s="113"/>
    </row>
    <row r="402" spans="16:17" ht="12.75">
      <c r="P402" s="113"/>
      <c r="Q402" s="113"/>
    </row>
    <row r="403" spans="16:17" ht="12.75">
      <c r="P403" s="113"/>
      <c r="Q403" s="113"/>
    </row>
    <row r="404" spans="16:17" ht="12.75">
      <c r="P404" s="113"/>
      <c r="Q404" s="113"/>
    </row>
    <row r="405" spans="16:17" ht="12.75">
      <c r="P405" s="113"/>
      <c r="Q405" s="113"/>
    </row>
    <row r="406" spans="16:17" ht="12.75">
      <c r="P406" s="113"/>
      <c r="Q406" s="113"/>
    </row>
    <row r="407" spans="16:17" ht="12.75">
      <c r="P407" s="113"/>
      <c r="Q407" s="113"/>
    </row>
    <row r="408" spans="16:17" ht="12.75">
      <c r="P408" s="113"/>
      <c r="Q408" s="113"/>
    </row>
    <row r="409" spans="16:17" ht="12.75">
      <c r="P409" s="113"/>
      <c r="Q409" s="113"/>
    </row>
    <row r="410" spans="16:17" ht="12.75">
      <c r="P410" s="113"/>
      <c r="Q410" s="113"/>
    </row>
    <row r="411" spans="16:17" ht="12.75">
      <c r="P411" s="113"/>
      <c r="Q411" s="113"/>
    </row>
    <row r="412" spans="16:17" ht="12.75">
      <c r="P412" s="113"/>
      <c r="Q412" s="113"/>
    </row>
    <row r="413" spans="16:17" ht="12.75">
      <c r="P413" s="113"/>
      <c r="Q413" s="113"/>
    </row>
    <row r="414" spans="16:17" ht="12.75">
      <c r="P414" s="113"/>
      <c r="Q414" s="113"/>
    </row>
    <row r="415" spans="16:17" ht="12.75">
      <c r="P415" s="113"/>
      <c r="Q415" s="113"/>
    </row>
    <row r="416" spans="16:17" ht="12.75">
      <c r="P416" s="113"/>
      <c r="Q416" s="113"/>
    </row>
    <row r="417" spans="16:17" ht="12.75">
      <c r="P417" s="113"/>
      <c r="Q417" s="113"/>
    </row>
    <row r="418" spans="16:17" ht="12.75">
      <c r="P418" s="113"/>
      <c r="Q418" s="113"/>
    </row>
    <row r="419" spans="16:17" ht="12.75">
      <c r="P419" s="113"/>
      <c r="Q419" s="113"/>
    </row>
    <row r="420" spans="16:17" ht="12.75">
      <c r="P420" s="113"/>
      <c r="Q420" s="113"/>
    </row>
    <row r="421" spans="16:17" ht="12.75">
      <c r="P421" s="113"/>
      <c r="Q421" s="113"/>
    </row>
    <row r="422" spans="16:17" ht="12.75">
      <c r="P422" s="113"/>
      <c r="Q422" s="113"/>
    </row>
    <row r="423" spans="16:17" ht="12.75">
      <c r="P423" s="113"/>
      <c r="Q423" s="113"/>
    </row>
    <row r="424" spans="16:17" ht="12.75">
      <c r="P424" s="113"/>
      <c r="Q424" s="113"/>
    </row>
    <row r="425" spans="16:17" ht="12.75">
      <c r="P425" s="113"/>
      <c r="Q425" s="113"/>
    </row>
    <row r="426" spans="16:17" ht="12.75">
      <c r="P426" s="113"/>
      <c r="Q426" s="113"/>
    </row>
    <row r="427" spans="16:17" ht="12.75">
      <c r="P427" s="113"/>
      <c r="Q427" s="113"/>
    </row>
    <row r="428" spans="16:17" ht="12.75">
      <c r="P428" s="113"/>
      <c r="Q428" s="113"/>
    </row>
    <row r="429" spans="16:17" ht="12.75">
      <c r="P429" s="113"/>
      <c r="Q429" s="113"/>
    </row>
    <row r="430" spans="16:17" ht="12.75">
      <c r="P430" s="113"/>
      <c r="Q430" s="113"/>
    </row>
    <row r="431" spans="16:17" ht="12.75">
      <c r="P431" s="113"/>
      <c r="Q431" s="113"/>
    </row>
    <row r="432" spans="16:17" ht="12.75">
      <c r="P432" s="113"/>
      <c r="Q432" s="113"/>
    </row>
    <row r="433" spans="16:17" ht="12.75">
      <c r="P433" s="113"/>
      <c r="Q433" s="113"/>
    </row>
    <row r="434" spans="16:17" ht="12.75">
      <c r="P434" s="113"/>
      <c r="Q434" s="113"/>
    </row>
    <row r="435" spans="16:17" ht="12.75">
      <c r="P435" s="113"/>
      <c r="Q435" s="113"/>
    </row>
    <row r="436" spans="16:17" ht="12.75">
      <c r="P436" s="113"/>
      <c r="Q436" s="113"/>
    </row>
    <row r="437" spans="16:17" ht="12.75">
      <c r="P437" s="113"/>
      <c r="Q437" s="113"/>
    </row>
    <row r="438" spans="16:17" ht="12.75">
      <c r="P438" s="113"/>
      <c r="Q438" s="113"/>
    </row>
    <row r="439" spans="16:17" ht="12.75">
      <c r="P439" s="113"/>
      <c r="Q439" s="113"/>
    </row>
    <row r="440" spans="16:17" ht="12.75">
      <c r="P440" s="113"/>
      <c r="Q440" s="113"/>
    </row>
    <row r="441" spans="16:17" ht="12.75">
      <c r="P441" s="113"/>
      <c r="Q441" s="113"/>
    </row>
    <row r="442" spans="16:17" ht="12.75">
      <c r="P442" s="113"/>
      <c r="Q442" s="113"/>
    </row>
    <row r="443" spans="16:17" ht="12.75">
      <c r="P443" s="113"/>
      <c r="Q443" s="113"/>
    </row>
    <row r="444" spans="16:17" ht="12.75">
      <c r="P444" s="113"/>
      <c r="Q444" s="113"/>
    </row>
    <row r="445" spans="16:17" ht="12.75">
      <c r="P445" s="113"/>
      <c r="Q445" s="113"/>
    </row>
    <row r="446" spans="16:17" ht="12.75">
      <c r="P446" s="113"/>
      <c r="Q446" s="113"/>
    </row>
    <row r="447" spans="16:17" ht="12.75">
      <c r="P447" s="113"/>
      <c r="Q447" s="113"/>
    </row>
    <row r="448" spans="16:17" ht="12.75">
      <c r="P448" s="113"/>
      <c r="Q448" s="113"/>
    </row>
    <row r="449" spans="16:17" ht="12.75">
      <c r="P449" s="113"/>
      <c r="Q449" s="113"/>
    </row>
    <row r="450" spans="16:17" ht="12.75">
      <c r="P450" s="113"/>
      <c r="Q450" s="113"/>
    </row>
    <row r="451" spans="16:17" ht="12.75">
      <c r="P451" s="113"/>
      <c r="Q451" s="113"/>
    </row>
    <row r="452" spans="16:17" ht="12.75">
      <c r="P452" s="113"/>
      <c r="Q452" s="113"/>
    </row>
    <row r="453" spans="16:17" ht="12.75">
      <c r="P453" s="113"/>
      <c r="Q453" s="113"/>
    </row>
    <row r="454" spans="16:17" ht="12.75">
      <c r="P454" s="113"/>
      <c r="Q454" s="113"/>
    </row>
    <row r="455" spans="16:17" ht="12.75">
      <c r="P455" s="113"/>
      <c r="Q455" s="113"/>
    </row>
    <row r="456" spans="16:17" ht="12.75">
      <c r="P456" s="113"/>
      <c r="Q456" s="113"/>
    </row>
    <row r="457" spans="16:17" ht="12.75">
      <c r="P457" s="113"/>
      <c r="Q457" s="113"/>
    </row>
    <row r="458" spans="16:17" ht="12.75">
      <c r="P458" s="113"/>
      <c r="Q458" s="113"/>
    </row>
    <row r="459" spans="16:17" ht="12.75">
      <c r="P459" s="113"/>
      <c r="Q459" s="113"/>
    </row>
    <row r="460" spans="16:17" ht="12.75">
      <c r="P460" s="113"/>
      <c r="Q460" s="113"/>
    </row>
    <row r="461" spans="16:17" ht="12.75">
      <c r="P461" s="113"/>
      <c r="Q461" s="113"/>
    </row>
    <row r="462" spans="16:17" ht="12.75">
      <c r="P462" s="113"/>
      <c r="Q462" s="113"/>
    </row>
    <row r="463" spans="16:17" ht="12.75">
      <c r="P463" s="113"/>
      <c r="Q463" s="113"/>
    </row>
    <row r="464" spans="16:17" ht="12.75">
      <c r="P464" s="113"/>
      <c r="Q464" s="113"/>
    </row>
    <row r="465" spans="16:17" ht="12.75">
      <c r="P465" s="113"/>
      <c r="Q465" s="113"/>
    </row>
    <row r="466" spans="16:17" ht="12.75">
      <c r="P466" s="113"/>
      <c r="Q466" s="113"/>
    </row>
    <row r="467" spans="16:17" ht="12.75">
      <c r="P467" s="113"/>
      <c r="Q467" s="113"/>
    </row>
    <row r="468" spans="16:17" ht="12.75">
      <c r="P468" s="113"/>
      <c r="Q468" s="113"/>
    </row>
    <row r="469" spans="16:17" ht="12.75">
      <c r="P469" s="113"/>
      <c r="Q469" s="113"/>
    </row>
    <row r="470" spans="16:17" ht="12.75">
      <c r="P470" s="113"/>
      <c r="Q470" s="113"/>
    </row>
    <row r="471" spans="16:17" ht="12.75">
      <c r="P471" s="113"/>
      <c r="Q471" s="113"/>
    </row>
    <row r="472" spans="16:17" ht="12.75">
      <c r="P472" s="113"/>
      <c r="Q472" s="113"/>
    </row>
    <row r="473" spans="16:17" ht="12.75">
      <c r="P473" s="113"/>
      <c r="Q473" s="113"/>
    </row>
    <row r="474" spans="16:17" ht="12.75">
      <c r="P474" s="113"/>
      <c r="Q474" s="113"/>
    </row>
    <row r="475" spans="16:17" ht="12.75">
      <c r="P475" s="113"/>
      <c r="Q475" s="113"/>
    </row>
    <row r="476" spans="16:17" ht="12.75">
      <c r="P476" s="113"/>
      <c r="Q476" s="113"/>
    </row>
    <row r="477" spans="16:17" ht="12.75">
      <c r="P477" s="113"/>
      <c r="Q477" s="113"/>
    </row>
    <row r="478" spans="16:17" ht="12.75">
      <c r="P478" s="113"/>
      <c r="Q478" s="113"/>
    </row>
    <row r="479" spans="16:17" ht="12.75">
      <c r="P479" s="113"/>
      <c r="Q479" s="113"/>
    </row>
    <row r="480" spans="16:17" ht="12.75">
      <c r="P480" s="113"/>
      <c r="Q480" s="113"/>
    </row>
    <row r="481" spans="16:17" ht="12.75">
      <c r="P481" s="113"/>
      <c r="Q481" s="113"/>
    </row>
    <row r="482" spans="16:17" ht="12.75">
      <c r="P482" s="113"/>
      <c r="Q482" s="113"/>
    </row>
    <row r="483" spans="16:17" ht="12.75">
      <c r="P483" s="113"/>
      <c r="Q483" s="113"/>
    </row>
    <row r="484" spans="16:17" ht="12.75">
      <c r="P484" s="113"/>
      <c r="Q484" s="113"/>
    </row>
    <row r="485" spans="16:17" ht="12.75">
      <c r="P485" s="113"/>
      <c r="Q485" s="113"/>
    </row>
    <row r="486" spans="16:17" ht="12.75">
      <c r="P486" s="113"/>
      <c r="Q486" s="113"/>
    </row>
    <row r="487" spans="16:17" ht="12.75">
      <c r="P487" s="113"/>
      <c r="Q487" s="113"/>
    </row>
    <row r="488" spans="16:17" ht="12.75">
      <c r="P488" s="113"/>
      <c r="Q488" s="113"/>
    </row>
    <row r="489" spans="16:17" ht="12.75">
      <c r="P489" s="113"/>
      <c r="Q489" s="113"/>
    </row>
    <row r="490" spans="16:17" ht="12.75">
      <c r="P490" s="113"/>
      <c r="Q490" s="113"/>
    </row>
    <row r="491" spans="16:17" ht="12.75">
      <c r="P491" s="113"/>
      <c r="Q491" s="113"/>
    </row>
    <row r="492" spans="16:17" ht="12.75">
      <c r="P492" s="113"/>
      <c r="Q492" s="113"/>
    </row>
    <row r="493" spans="16:17" ht="12.75">
      <c r="P493" s="113"/>
      <c r="Q493" s="113"/>
    </row>
    <row r="494" spans="16:17" ht="12.75">
      <c r="P494" s="113"/>
      <c r="Q494" s="113"/>
    </row>
    <row r="495" spans="16:17" ht="12.75">
      <c r="P495" s="113"/>
      <c r="Q495" s="113"/>
    </row>
    <row r="496" spans="16:17" ht="12.75">
      <c r="P496" s="113"/>
      <c r="Q496" s="113"/>
    </row>
    <row r="497" spans="16:17" ht="12.75">
      <c r="P497" s="113"/>
      <c r="Q497" s="113"/>
    </row>
    <row r="498" spans="16:17" ht="12.75">
      <c r="P498" s="113"/>
      <c r="Q498" s="113"/>
    </row>
    <row r="499" spans="16:17" ht="12.75">
      <c r="P499" s="113"/>
      <c r="Q499" s="113"/>
    </row>
    <row r="500" spans="16:17" ht="12.75">
      <c r="P500" s="113"/>
      <c r="Q500" s="113"/>
    </row>
    <row r="501" spans="16:17" ht="12.75">
      <c r="P501" s="113"/>
      <c r="Q501" s="113"/>
    </row>
  </sheetData>
  <mergeCells count="8">
    <mergeCell ref="C2:O3"/>
    <mergeCell ref="C109:O109"/>
    <mergeCell ref="D4:J4"/>
    <mergeCell ref="D6:P6"/>
    <mergeCell ref="C127:O127"/>
    <mergeCell ref="C145:O145"/>
    <mergeCell ref="C165:O165"/>
    <mergeCell ref="C183:O183"/>
  </mergeCells>
  <hyperlinks>
    <hyperlink ref="C4" location="ÍNDICE!A1" display="Índice"/>
    <hyperlink ref="D4" location="PCV!A1" display="Tabla general de Cardiopatía isquémica"/>
  </hyperlinks>
  <printOptions/>
  <pageMargins left="0.75" right="0.75" top="1" bottom="1"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Q77"/>
  <sheetViews>
    <sheetView showGridLines="0" showRowColHeaders="0" workbookViewId="0" topLeftCell="A1">
      <selection activeCell="C4" sqref="C4:D4"/>
    </sheetView>
  </sheetViews>
  <sheetFormatPr defaultColWidth="11.421875" defaultRowHeight="12.75"/>
  <cols>
    <col min="1" max="1" width="5.7109375" style="45" customWidth="1"/>
    <col min="2" max="2" width="21.28125" style="45" customWidth="1"/>
    <col min="3" max="3" width="14.421875" style="45" customWidth="1"/>
    <col min="4" max="16" width="8.7109375" style="45" customWidth="1"/>
    <col min="17" max="18" width="6.7109375" style="45" customWidth="1"/>
    <col min="19" max="16384" width="11.421875" style="45" customWidth="1"/>
  </cols>
  <sheetData>
    <row r="1" spans="1:15" ht="12.75">
      <c r="A1" s="44"/>
      <c r="B1" s="44"/>
      <c r="C1" s="44"/>
      <c r="D1" s="44"/>
      <c r="E1" s="44"/>
      <c r="F1" s="44"/>
      <c r="G1" s="44"/>
      <c r="H1" s="44"/>
      <c r="I1" s="44"/>
      <c r="J1" s="44"/>
      <c r="K1" s="44"/>
      <c r="L1" s="44"/>
      <c r="M1" s="44"/>
      <c r="N1" s="44"/>
      <c r="O1" s="44"/>
    </row>
    <row r="2" spans="1:16" ht="12.75" customHeight="1">
      <c r="A2" s="44"/>
      <c r="B2" s="320" t="s">
        <v>224</v>
      </c>
      <c r="C2" s="320"/>
      <c r="D2" s="320"/>
      <c r="E2" s="320"/>
      <c r="F2" s="320"/>
      <c r="G2" s="320"/>
      <c r="H2" s="320"/>
      <c r="I2" s="320"/>
      <c r="J2" s="320"/>
      <c r="K2" s="320"/>
      <c r="L2" s="320"/>
      <c r="M2" s="320"/>
      <c r="N2" s="320"/>
      <c r="O2" s="320"/>
      <c r="P2" s="320"/>
    </row>
    <row r="3" spans="1:16" ht="17.25" customHeight="1">
      <c r="A3" s="44"/>
      <c r="B3" s="320"/>
      <c r="C3" s="320"/>
      <c r="D3" s="320"/>
      <c r="E3" s="320"/>
      <c r="F3" s="320"/>
      <c r="G3" s="320"/>
      <c r="H3" s="320"/>
      <c r="I3" s="320"/>
      <c r="J3" s="320"/>
      <c r="K3" s="320"/>
      <c r="L3" s="320"/>
      <c r="M3" s="320"/>
      <c r="N3" s="320"/>
      <c r="O3" s="320"/>
      <c r="P3" s="320"/>
    </row>
    <row r="4" spans="1:16" ht="14.25" customHeight="1">
      <c r="A4" s="10"/>
      <c r="B4" s="116" t="s">
        <v>33</v>
      </c>
      <c r="C4" s="298" t="s">
        <v>144</v>
      </c>
      <c r="D4" s="298"/>
      <c r="E4" s="20"/>
      <c r="F4" s="116" t="s">
        <v>68</v>
      </c>
      <c r="G4" s="20"/>
      <c r="H4" s="20"/>
      <c r="I4" s="47"/>
      <c r="J4" s="47"/>
      <c r="K4" s="47"/>
      <c r="L4" s="47"/>
      <c r="M4" s="47"/>
      <c r="N4" s="47"/>
      <c r="O4" s="283"/>
      <c r="P4" s="113"/>
    </row>
    <row r="5" spans="1:17" ht="14.25" customHeight="1">
      <c r="A5" s="11"/>
      <c r="B5" s="21"/>
      <c r="C5" s="20"/>
      <c r="D5" s="323" t="s">
        <v>16</v>
      </c>
      <c r="E5" s="323"/>
      <c r="F5" s="323"/>
      <c r="G5" s="323"/>
      <c r="H5" s="323"/>
      <c r="I5" s="323"/>
      <c r="J5" s="323"/>
      <c r="K5" s="323"/>
      <c r="L5" s="323"/>
      <c r="M5" s="323"/>
      <c r="N5" s="323"/>
      <c r="O5" s="323"/>
      <c r="P5" s="323"/>
      <c r="Q5" s="97"/>
    </row>
    <row r="6" spans="1:17" ht="12.75" customHeight="1">
      <c r="A6" s="22"/>
      <c r="B6" s="24"/>
      <c r="C6" s="25"/>
      <c r="D6" s="77" t="s">
        <v>54</v>
      </c>
      <c r="E6" s="77" t="s">
        <v>55</v>
      </c>
      <c r="F6" s="77" t="s">
        <v>56</v>
      </c>
      <c r="G6" s="77" t="s">
        <v>57</v>
      </c>
      <c r="H6" s="77" t="s">
        <v>58</v>
      </c>
      <c r="I6" s="77" t="s">
        <v>59</v>
      </c>
      <c r="J6" s="77" t="s">
        <v>60</v>
      </c>
      <c r="K6" s="77" t="s">
        <v>61</v>
      </c>
      <c r="L6" s="77" t="s">
        <v>62</v>
      </c>
      <c r="M6" s="77" t="s">
        <v>63</v>
      </c>
      <c r="N6" s="77" t="s">
        <v>64</v>
      </c>
      <c r="O6" s="77">
        <v>2013</v>
      </c>
      <c r="P6" s="77">
        <v>2014</v>
      </c>
      <c r="Q6" s="142"/>
    </row>
    <row r="7" spans="1:16" ht="12.75" customHeight="1">
      <c r="A7" s="18"/>
      <c r="B7" s="8" t="s">
        <v>9</v>
      </c>
      <c r="C7" s="26"/>
      <c r="D7" s="27">
        <v>924</v>
      </c>
      <c r="E7" s="27">
        <v>867</v>
      </c>
      <c r="F7" s="27">
        <v>899</v>
      </c>
      <c r="G7" s="27">
        <v>873</v>
      </c>
      <c r="H7" s="27">
        <v>924</v>
      </c>
      <c r="I7" s="70">
        <v>837</v>
      </c>
      <c r="J7" s="28">
        <v>903</v>
      </c>
      <c r="K7" s="28">
        <v>825</v>
      </c>
      <c r="L7" s="28">
        <v>901</v>
      </c>
      <c r="M7" s="28">
        <v>818</v>
      </c>
      <c r="N7" s="28">
        <v>803</v>
      </c>
      <c r="O7" s="28">
        <v>834</v>
      </c>
      <c r="P7" s="28">
        <v>830</v>
      </c>
    </row>
    <row r="8" spans="1:17" ht="12.75" customHeight="1">
      <c r="A8" s="18"/>
      <c r="B8" s="6" t="s">
        <v>15</v>
      </c>
      <c r="C8" s="11"/>
      <c r="D8" s="84">
        <v>75.306</v>
      </c>
      <c r="E8" s="84">
        <v>68.30913230856504</v>
      </c>
      <c r="F8" s="84">
        <v>69.43725698891012</v>
      </c>
      <c r="G8" s="84">
        <v>65.35448632721263</v>
      </c>
      <c r="H8" s="84">
        <v>67.43019442372726</v>
      </c>
      <c r="I8" s="84">
        <v>60.12425679738126</v>
      </c>
      <c r="J8" s="84">
        <v>63.319143207146155</v>
      </c>
      <c r="K8" s="85">
        <v>57.033431960843956</v>
      </c>
      <c r="L8" s="85">
        <v>61.628792205633594</v>
      </c>
      <c r="M8" s="85">
        <v>55.64364665876228</v>
      </c>
      <c r="N8" s="85">
        <v>54.46102238870249</v>
      </c>
      <c r="O8" s="85">
        <v>56.65572273749039</v>
      </c>
      <c r="P8" s="85">
        <v>56.58507054044878</v>
      </c>
      <c r="Q8" s="129"/>
    </row>
    <row r="9" spans="1:16" ht="12.75" customHeight="1">
      <c r="A9" s="11"/>
      <c r="B9" s="6" t="s">
        <v>37</v>
      </c>
      <c r="C9" s="11"/>
      <c r="D9" s="90">
        <v>1.1158008658008658</v>
      </c>
      <c r="E9" s="90">
        <v>1.1430219146482121</v>
      </c>
      <c r="F9" s="90">
        <v>1.139043381535039</v>
      </c>
      <c r="G9" s="90">
        <v>1.1741122565864834</v>
      </c>
      <c r="H9" s="90">
        <v>1.172077922077922</v>
      </c>
      <c r="I9" s="90">
        <v>1.1863799283154122</v>
      </c>
      <c r="J9" s="91">
        <v>1.1638981173864895</v>
      </c>
      <c r="K9" s="91">
        <v>1.1903030303030302</v>
      </c>
      <c r="L9" s="91">
        <v>1.169811320754717</v>
      </c>
      <c r="M9" s="91">
        <v>1.234718826405868</v>
      </c>
      <c r="N9" s="91">
        <v>1.215442092154421</v>
      </c>
      <c r="O9" s="91">
        <v>1.224220623501199</v>
      </c>
      <c r="P9" s="91">
        <v>1.1590361445783133</v>
      </c>
    </row>
    <row r="10" spans="1:16" ht="12.75">
      <c r="A10" s="11"/>
      <c r="B10" s="6" t="s">
        <v>2</v>
      </c>
      <c r="C10" s="11"/>
      <c r="D10" s="84">
        <v>67.85714285714286</v>
      </c>
      <c r="E10" s="84">
        <v>69.55017301038062</v>
      </c>
      <c r="F10" s="84">
        <v>67.29699666295885</v>
      </c>
      <c r="G10" s="84">
        <v>67.69759450171821</v>
      </c>
      <c r="H10" s="84">
        <v>70.88744588744589</v>
      </c>
      <c r="I10" s="84">
        <v>68.57825567502987</v>
      </c>
      <c r="J10" s="85">
        <v>70.54263565891473</v>
      </c>
      <c r="K10" s="85">
        <v>71.27272727272727</v>
      </c>
      <c r="L10" s="85">
        <v>71.69811320754717</v>
      </c>
      <c r="M10" s="85">
        <v>71.88264058679707</v>
      </c>
      <c r="N10" s="85">
        <v>73.97260273972603</v>
      </c>
      <c r="O10" s="85">
        <v>70.1</v>
      </c>
      <c r="P10" s="85">
        <v>72.5</v>
      </c>
    </row>
    <row r="11" spans="1:16" ht="12.75" customHeight="1">
      <c r="A11" s="11"/>
      <c r="B11" s="6" t="s">
        <v>5</v>
      </c>
      <c r="C11" s="62"/>
      <c r="D11" s="84">
        <v>79.87012987012987</v>
      </c>
      <c r="E11" s="84">
        <v>80.04613610149943</v>
      </c>
      <c r="F11" s="84">
        <v>78.1979977753059</v>
      </c>
      <c r="G11" s="84">
        <v>79.72508591065292</v>
      </c>
      <c r="H11" s="84">
        <v>80.1948051948052</v>
      </c>
      <c r="I11" s="84">
        <v>77.65830346475508</v>
      </c>
      <c r="J11" s="85">
        <v>79.40199335548172</v>
      </c>
      <c r="K11" s="85">
        <v>77.6969696969697</v>
      </c>
      <c r="L11" s="85">
        <v>75.47169811320755</v>
      </c>
      <c r="M11" s="85">
        <v>78.72860635696821</v>
      </c>
      <c r="N11" s="85">
        <v>76.33872976338729</v>
      </c>
      <c r="O11" s="85">
        <v>75.5</v>
      </c>
      <c r="P11" s="85">
        <v>78.7</v>
      </c>
    </row>
    <row r="12" spans="1:16" ht="12.75" customHeight="1">
      <c r="A12" s="62"/>
      <c r="B12" s="7" t="s">
        <v>8</v>
      </c>
      <c r="C12" s="33"/>
      <c r="D12" s="92">
        <v>67.88744588744579</v>
      </c>
      <c r="E12" s="34">
        <v>67.47228637413394</v>
      </c>
      <c r="F12" s="34">
        <v>68.4360400444939</v>
      </c>
      <c r="G12" s="34">
        <v>67.82474226804129</v>
      </c>
      <c r="H12" s="34">
        <v>67.20454545454545</v>
      </c>
      <c r="I12" s="34">
        <v>67.19832735961774</v>
      </c>
      <c r="J12" s="34">
        <v>66.68770764119611</v>
      </c>
      <c r="K12" s="35">
        <v>66.98424242424241</v>
      </c>
      <c r="L12" s="35">
        <v>67.35183129855733</v>
      </c>
      <c r="M12" s="35">
        <v>66.47677261613684</v>
      </c>
      <c r="N12" s="35">
        <v>66.5367372353675</v>
      </c>
      <c r="O12" s="35">
        <v>66.88</v>
      </c>
      <c r="P12" s="35">
        <v>65.47</v>
      </c>
    </row>
    <row r="13" spans="1:16" ht="12.75" customHeight="1">
      <c r="A13" s="11"/>
      <c r="B13" s="8" t="s">
        <v>6</v>
      </c>
      <c r="C13" s="36"/>
      <c r="D13" s="29">
        <v>100</v>
      </c>
      <c r="E13" s="29">
        <v>100</v>
      </c>
      <c r="F13" s="29">
        <v>100</v>
      </c>
      <c r="G13" s="29">
        <v>100</v>
      </c>
      <c r="H13" s="29">
        <v>100</v>
      </c>
      <c r="I13" s="29">
        <v>100</v>
      </c>
      <c r="J13" s="30">
        <v>100</v>
      </c>
      <c r="K13" s="30">
        <v>100</v>
      </c>
      <c r="L13" s="30">
        <v>100</v>
      </c>
      <c r="M13" s="30">
        <v>100</v>
      </c>
      <c r="N13" s="30">
        <v>100</v>
      </c>
      <c r="O13" s="30">
        <v>100</v>
      </c>
      <c r="P13" s="30">
        <v>100</v>
      </c>
    </row>
    <row r="14" spans="1:16" ht="12.75" customHeight="1">
      <c r="A14" s="11"/>
      <c r="B14" s="6" t="s">
        <v>1</v>
      </c>
      <c r="C14" s="11"/>
      <c r="D14" s="84">
        <v>10.060606060606053</v>
      </c>
      <c r="E14" s="84">
        <v>10.190311418685125</v>
      </c>
      <c r="F14" s="84">
        <v>11.076751946607333</v>
      </c>
      <c r="G14" s="84">
        <v>10.655211912943878</v>
      </c>
      <c r="H14" s="84">
        <v>9.689393939393925</v>
      </c>
      <c r="I14" s="84">
        <v>9.90681003584229</v>
      </c>
      <c r="J14" s="85">
        <v>9.653377630121824</v>
      </c>
      <c r="K14" s="85">
        <v>8.997575757575774</v>
      </c>
      <c r="L14" s="85">
        <v>8.778024417314095</v>
      </c>
      <c r="M14" s="85">
        <v>9.221271393643033</v>
      </c>
      <c r="N14" s="85">
        <v>8.483188044831875</v>
      </c>
      <c r="O14" s="85">
        <v>8.01</v>
      </c>
      <c r="P14" s="85">
        <v>8.01</v>
      </c>
    </row>
    <row r="15" spans="1:17" ht="12.75" customHeight="1">
      <c r="A15" s="11"/>
      <c r="B15" s="6" t="s">
        <v>3</v>
      </c>
      <c r="C15" s="11"/>
      <c r="D15" s="34">
        <v>14.393939393939394</v>
      </c>
      <c r="E15" s="34">
        <v>14.41753171856978</v>
      </c>
      <c r="F15" s="34">
        <v>13.459399332591769</v>
      </c>
      <c r="G15" s="34">
        <v>13.974799541809851</v>
      </c>
      <c r="H15" s="34">
        <v>12.012987012987013</v>
      </c>
      <c r="I15" s="34">
        <v>11.469534050179211</v>
      </c>
      <c r="J15" s="35">
        <v>11.074197120708748</v>
      </c>
      <c r="K15" s="35">
        <v>12</v>
      </c>
      <c r="L15" s="35">
        <v>11.764705882352942</v>
      </c>
      <c r="M15" s="35">
        <v>9.7799511002445</v>
      </c>
      <c r="N15" s="35">
        <v>10.709838107098381</v>
      </c>
      <c r="O15" s="35">
        <v>10.979929161747343</v>
      </c>
      <c r="P15" s="35">
        <v>9.3</v>
      </c>
      <c r="Q15" s="129"/>
    </row>
    <row r="16" spans="1:17" ht="12.75" customHeight="1">
      <c r="A16" s="11"/>
      <c r="B16" s="8" t="s">
        <v>39</v>
      </c>
      <c r="C16" s="36"/>
      <c r="D16" s="93">
        <v>41.125541125541126</v>
      </c>
      <c r="E16" s="93">
        <v>47.174163783160324</v>
      </c>
      <c r="F16" s="93">
        <v>50.16685205784205</v>
      </c>
      <c r="G16" s="93">
        <v>55.784650630011456</v>
      </c>
      <c r="H16" s="93">
        <v>66.88311688311688</v>
      </c>
      <c r="I16" s="93">
        <v>68.69772998805257</v>
      </c>
      <c r="J16" s="93">
        <v>68.43853820598007</v>
      </c>
      <c r="K16" s="93">
        <v>75.03030303030303</v>
      </c>
      <c r="L16" s="93">
        <v>79.02330743618202</v>
      </c>
      <c r="M16" s="93">
        <v>79.95110024449878</v>
      </c>
      <c r="N16" s="93">
        <v>77.08592777085927</v>
      </c>
      <c r="O16" s="93">
        <v>80.1</v>
      </c>
      <c r="P16" s="93">
        <v>80.7</v>
      </c>
      <c r="Q16" s="129"/>
    </row>
    <row r="17" spans="1:16" ht="12.75" customHeight="1">
      <c r="A17" s="11"/>
      <c r="B17" s="6" t="s">
        <v>40</v>
      </c>
      <c r="C17" s="11"/>
      <c r="D17" s="84">
        <v>78.03030303030303</v>
      </c>
      <c r="E17" s="84">
        <v>79.0080738177624</v>
      </c>
      <c r="F17" s="84">
        <v>78.9766407119021</v>
      </c>
      <c r="G17" s="84">
        <v>76.74684994272623</v>
      </c>
      <c r="H17" s="84">
        <v>82.03463203463204</v>
      </c>
      <c r="I17" s="84">
        <v>78.13620071684588</v>
      </c>
      <c r="J17" s="85">
        <v>77.85160575858251</v>
      </c>
      <c r="K17" s="85">
        <v>81.6969696969697</v>
      </c>
      <c r="L17" s="85">
        <v>79.02330743618202</v>
      </c>
      <c r="M17" s="85">
        <v>78.11735941320293</v>
      </c>
      <c r="N17" s="85">
        <v>81.69364881693649</v>
      </c>
      <c r="O17" s="85">
        <v>83</v>
      </c>
      <c r="P17" s="85">
        <v>85.5</v>
      </c>
    </row>
    <row r="18" spans="1:16" ht="12.75" customHeight="1">
      <c r="A18" s="11"/>
      <c r="B18" s="6" t="s">
        <v>7</v>
      </c>
      <c r="C18" s="11"/>
      <c r="D18" s="29">
        <v>0</v>
      </c>
      <c r="E18" s="29">
        <v>0.2306805074971165</v>
      </c>
      <c r="F18" s="29">
        <v>0.8898776418242491</v>
      </c>
      <c r="G18" s="29">
        <v>0.3436426116838488</v>
      </c>
      <c r="H18" s="29">
        <v>0.10822510822510822</v>
      </c>
      <c r="I18" s="29">
        <v>0</v>
      </c>
      <c r="J18" s="30">
        <v>0.11074197120708748</v>
      </c>
      <c r="K18" s="30">
        <v>0</v>
      </c>
      <c r="L18" s="30">
        <v>0</v>
      </c>
      <c r="M18" s="30">
        <v>0.4889975550122249</v>
      </c>
      <c r="N18" s="30">
        <v>0.24906600249066002</v>
      </c>
      <c r="O18" s="30">
        <v>1.062573789846517</v>
      </c>
      <c r="P18" s="30">
        <v>2.3</v>
      </c>
    </row>
    <row r="19" spans="1:16" ht="12.75" customHeight="1">
      <c r="A19" s="11"/>
      <c r="B19" s="6" t="s">
        <v>41</v>
      </c>
      <c r="C19" s="11"/>
      <c r="D19" s="29">
        <v>0</v>
      </c>
      <c r="E19" s="29">
        <v>0.2306805074971165</v>
      </c>
      <c r="F19" s="29">
        <v>0.22246941045606228</v>
      </c>
      <c r="G19" s="29">
        <v>0.2290950744558992</v>
      </c>
      <c r="H19" s="29">
        <v>0.5411255411255411</v>
      </c>
      <c r="I19" s="29">
        <v>0.4778972520908005</v>
      </c>
      <c r="J19" s="30">
        <v>0.22148394241417496</v>
      </c>
      <c r="K19" s="30">
        <v>1.0909090909090908</v>
      </c>
      <c r="L19" s="30">
        <v>0.9988901220865705</v>
      </c>
      <c r="M19" s="30">
        <v>1.7114914425427872</v>
      </c>
      <c r="N19" s="30">
        <v>1.6189290161892902</v>
      </c>
      <c r="O19" s="30">
        <v>0.8264462809917356</v>
      </c>
      <c r="P19" s="30">
        <v>1.1</v>
      </c>
    </row>
    <row r="20" spans="1:16" ht="12.75" customHeight="1">
      <c r="A20" s="11"/>
      <c r="B20" s="7" t="s">
        <v>42</v>
      </c>
      <c r="C20" s="33"/>
      <c r="D20" s="34">
        <v>38.311688311688314</v>
      </c>
      <c r="E20" s="34">
        <v>41.522491349480966</v>
      </c>
      <c r="F20" s="34">
        <v>49.72191323692992</v>
      </c>
      <c r="G20" s="34">
        <v>39.86254295532646</v>
      </c>
      <c r="H20" s="34">
        <v>47.077922077922075</v>
      </c>
      <c r="I20" s="34">
        <v>36.67861409796894</v>
      </c>
      <c r="J20" s="35">
        <v>27.131782945736433</v>
      </c>
      <c r="K20" s="35">
        <v>49.21212121212121</v>
      </c>
      <c r="L20" s="35">
        <v>51.94228634850167</v>
      </c>
      <c r="M20" s="35">
        <v>44.00977995110024</v>
      </c>
      <c r="N20" s="35">
        <v>50.560398505603985</v>
      </c>
      <c r="O20" s="35">
        <v>43.21133412042503</v>
      </c>
      <c r="P20" s="35">
        <v>50.8</v>
      </c>
    </row>
    <row r="21" spans="1:16" ht="12.75" customHeight="1">
      <c r="A21" s="11"/>
      <c r="B21" s="8" t="s">
        <v>4</v>
      </c>
      <c r="C21" s="11"/>
      <c r="D21" s="29">
        <v>22.727272727272727</v>
      </c>
      <c r="E21" s="29">
        <v>17.07035755478662</v>
      </c>
      <c r="F21" s="29">
        <v>10.789766407119021</v>
      </c>
      <c r="G21" s="29">
        <v>10.080183276059564</v>
      </c>
      <c r="H21" s="29">
        <v>16.233766233766232</v>
      </c>
      <c r="I21" s="29">
        <v>10.872162485065711</v>
      </c>
      <c r="J21" s="30">
        <v>14.839424141749722</v>
      </c>
      <c r="K21" s="30">
        <v>19.03030303030303</v>
      </c>
      <c r="L21" s="30">
        <v>24.30632630410655</v>
      </c>
      <c r="M21" s="29">
        <v>21.149144254278728</v>
      </c>
      <c r="N21" s="29">
        <v>15.940224159402241</v>
      </c>
      <c r="O21" s="29">
        <v>16.8</v>
      </c>
      <c r="P21" s="29">
        <v>17.3</v>
      </c>
    </row>
    <row r="22" spans="1:16" ht="12.75" customHeight="1">
      <c r="A22" s="11"/>
      <c r="B22" s="14" t="s">
        <v>43</v>
      </c>
      <c r="C22" s="11"/>
      <c r="D22" s="29">
        <v>32.79220779220779</v>
      </c>
      <c r="E22" s="29">
        <v>38.63898500576701</v>
      </c>
      <c r="F22" s="29">
        <v>42.1579532814238</v>
      </c>
      <c r="G22" s="29">
        <v>46.27720504009164</v>
      </c>
      <c r="H22" s="29">
        <v>57.79220779220779</v>
      </c>
      <c r="I22" s="29">
        <v>63.67980884109917</v>
      </c>
      <c r="J22" s="30">
        <v>65.78073089700996</v>
      </c>
      <c r="K22" s="30">
        <v>67.75757575757575</v>
      </c>
      <c r="L22" s="30">
        <v>74.25083240843507</v>
      </c>
      <c r="M22" s="29">
        <v>71.760391198044</v>
      </c>
      <c r="N22" s="29">
        <v>74.59526774595268</v>
      </c>
      <c r="O22" s="29">
        <v>76</v>
      </c>
      <c r="P22" s="29">
        <v>75.9</v>
      </c>
    </row>
    <row r="23" spans="1:17" ht="12.75" customHeight="1">
      <c r="A23" s="11"/>
      <c r="B23" s="15" t="s">
        <v>65</v>
      </c>
      <c r="C23" s="33"/>
      <c r="D23" s="34">
        <v>50.64935064935065</v>
      </c>
      <c r="E23" s="34">
        <v>50.98039215686274</v>
      </c>
      <c r="F23" s="34">
        <v>48.9432703003337</v>
      </c>
      <c r="G23" s="34">
        <v>52.462772050400915</v>
      </c>
      <c r="H23" s="34">
        <v>64.71861471861472</v>
      </c>
      <c r="I23" s="34">
        <v>67.14456391875747</v>
      </c>
      <c r="J23" s="35">
        <v>69.8781838316722</v>
      </c>
      <c r="K23" s="35">
        <v>72.12121212121212</v>
      </c>
      <c r="L23" s="35">
        <v>77.9134295227525</v>
      </c>
      <c r="M23" s="34">
        <v>74.5721271393643</v>
      </c>
      <c r="N23" s="34">
        <v>77.08592777085927</v>
      </c>
      <c r="O23" s="34">
        <v>77.7</v>
      </c>
      <c r="P23" s="34">
        <v>79</v>
      </c>
      <c r="Q23" s="129"/>
    </row>
    <row r="24" spans="1:16" ht="12.75" customHeight="1">
      <c r="A24" s="11"/>
      <c r="B24" s="16" t="s">
        <v>44</v>
      </c>
      <c r="C24" s="11"/>
      <c r="D24" s="29">
        <v>32.79220779220779</v>
      </c>
      <c r="E24" s="29">
        <v>38.4083044982699</v>
      </c>
      <c r="F24" s="29">
        <v>42.04671857619577</v>
      </c>
      <c r="G24" s="29">
        <v>46.27720504009164</v>
      </c>
      <c r="H24" s="29">
        <v>57.683982683982684</v>
      </c>
      <c r="I24" s="29">
        <v>63.67980884109917</v>
      </c>
      <c r="J24" s="30">
        <v>61.12956810631229</v>
      </c>
      <c r="K24" s="30">
        <v>64.96969696969697</v>
      </c>
      <c r="L24" s="30">
        <v>70.25527192008879</v>
      </c>
      <c r="M24" s="29">
        <v>68.33740831295843</v>
      </c>
      <c r="N24" s="29">
        <v>71.60647571606475</v>
      </c>
      <c r="O24" s="29">
        <v>72.1</v>
      </c>
      <c r="P24" s="29">
        <v>72.8</v>
      </c>
    </row>
    <row r="25" spans="1:16" ht="12.75" customHeight="1">
      <c r="A25" s="11"/>
      <c r="B25" s="6" t="s">
        <v>158</v>
      </c>
      <c r="C25" s="11"/>
      <c r="D25" s="29">
        <v>100</v>
      </c>
      <c r="E25" s="29">
        <v>100</v>
      </c>
      <c r="F25" s="29">
        <v>99.47089947089947</v>
      </c>
      <c r="G25" s="29">
        <v>99.50495049504951</v>
      </c>
      <c r="H25" s="29">
        <v>93.99624765478424</v>
      </c>
      <c r="I25" s="29">
        <v>91.93245778611632</v>
      </c>
      <c r="J25" s="30">
        <v>73.91304347826087</v>
      </c>
      <c r="K25" s="30">
        <v>74.8134328358209</v>
      </c>
      <c r="L25" s="30">
        <v>59.71563981042655</v>
      </c>
      <c r="M25" s="29">
        <v>57.60286225402505</v>
      </c>
      <c r="N25" s="29">
        <v>55.65217391304349</v>
      </c>
      <c r="O25" s="29">
        <v>47.42096505823627</v>
      </c>
      <c r="P25" s="29">
        <v>35.9271523178808</v>
      </c>
    </row>
    <row r="26" spans="1:16" ht="12.75" customHeight="1">
      <c r="A26" s="11"/>
      <c r="B26" s="7" t="s">
        <v>159</v>
      </c>
      <c r="C26" s="33"/>
      <c r="D26" s="34">
        <v>0</v>
      </c>
      <c r="E26" s="34">
        <v>0</v>
      </c>
      <c r="F26" s="34">
        <v>0.5291005291005291</v>
      </c>
      <c r="G26" s="34">
        <v>1.7326732673267327</v>
      </c>
      <c r="H26" s="34">
        <v>10.131332082551596</v>
      </c>
      <c r="I26" s="34">
        <v>18.574108818011254</v>
      </c>
      <c r="J26" s="35">
        <v>36.231884057971016</v>
      </c>
      <c r="K26" s="35">
        <v>40.485074626865675</v>
      </c>
      <c r="L26" s="35">
        <v>54.81832543443918</v>
      </c>
      <c r="M26" s="34">
        <v>58.31842576028623</v>
      </c>
      <c r="N26" s="34">
        <v>58.78260869565218</v>
      </c>
      <c r="O26" s="34">
        <v>65.89018302828619</v>
      </c>
      <c r="P26" s="34">
        <v>74.17218543046357</v>
      </c>
    </row>
    <row r="27" spans="1:16" ht="12.75" customHeight="1">
      <c r="A27" s="11"/>
      <c r="B27" s="6" t="s">
        <v>47</v>
      </c>
      <c r="C27" s="11"/>
      <c r="D27" s="29">
        <v>1.0822510822510822</v>
      </c>
      <c r="E27" s="29">
        <v>0.8073817762399077</v>
      </c>
      <c r="F27" s="29">
        <v>1.3348164627363737</v>
      </c>
      <c r="G27" s="29">
        <v>1.2600229095074456</v>
      </c>
      <c r="H27" s="29">
        <v>0.974025974025974</v>
      </c>
      <c r="I27" s="29">
        <v>1.6726403823178018</v>
      </c>
      <c r="J27" s="30">
        <v>1.1074197120708749</v>
      </c>
      <c r="K27" s="30">
        <v>1.3333333333333333</v>
      </c>
      <c r="L27" s="30">
        <v>0.6659267480577137</v>
      </c>
      <c r="M27" s="29">
        <v>1.466992665036675</v>
      </c>
      <c r="N27" s="29">
        <v>0.7471980074719801</v>
      </c>
      <c r="O27" s="29">
        <v>0.5903187721369539</v>
      </c>
      <c r="P27" s="29">
        <v>1</v>
      </c>
    </row>
    <row r="28" spans="1:17" ht="12.75" customHeight="1">
      <c r="A28" s="11"/>
      <c r="B28" s="64" t="s">
        <v>45</v>
      </c>
      <c r="C28" s="65"/>
      <c r="D28" s="66">
        <v>51.19047619047619</v>
      </c>
      <c r="E28" s="66">
        <v>51.44175317185698</v>
      </c>
      <c r="F28" s="66">
        <v>49.83314794215795</v>
      </c>
      <c r="G28" s="66">
        <v>53.264604810996566</v>
      </c>
      <c r="H28" s="66">
        <v>65.36796536796537</v>
      </c>
      <c r="I28" s="73">
        <v>68.21983273596177</v>
      </c>
      <c r="J28" s="73">
        <v>70.65337763012181</v>
      </c>
      <c r="K28" s="73">
        <v>73.21212121212122</v>
      </c>
      <c r="L28" s="73">
        <v>78.46836847946726</v>
      </c>
      <c r="M28" s="66">
        <v>75.55012224938875</v>
      </c>
      <c r="N28" s="66">
        <v>77.70859277708593</v>
      </c>
      <c r="O28" s="66">
        <v>78.2</v>
      </c>
      <c r="P28" s="66">
        <v>79.5</v>
      </c>
      <c r="Q28" s="129"/>
    </row>
    <row r="29" spans="1:16" ht="12.75" customHeight="1">
      <c r="A29" s="11"/>
      <c r="B29" s="15" t="s">
        <v>48</v>
      </c>
      <c r="C29" s="11"/>
      <c r="D29" s="29">
        <v>6.1688311688311686</v>
      </c>
      <c r="E29" s="29">
        <v>5.997693194925029</v>
      </c>
      <c r="F29" s="29">
        <v>6.340378197997775</v>
      </c>
      <c r="G29" s="29">
        <v>5.72737686139748</v>
      </c>
      <c r="H29" s="29">
        <v>4.653679653679654</v>
      </c>
      <c r="I29" s="29">
        <v>4.898446833930705</v>
      </c>
      <c r="J29" s="38">
        <v>4.872646733111849</v>
      </c>
      <c r="K29" s="30">
        <v>4.7272727272727275</v>
      </c>
      <c r="L29" s="30">
        <v>3.995560488346282</v>
      </c>
      <c r="M29" s="29">
        <v>5.990220048899755</v>
      </c>
      <c r="N29" s="29">
        <v>7.098381070983811</v>
      </c>
      <c r="O29" s="29">
        <v>7.201889020070838</v>
      </c>
      <c r="P29" s="29">
        <v>6.5</v>
      </c>
    </row>
    <row r="30" spans="1:16" ht="12.75" customHeight="1">
      <c r="A30" s="11"/>
      <c r="B30" s="17" t="s">
        <v>46</v>
      </c>
      <c r="C30" s="33"/>
      <c r="D30" s="34">
        <v>8.225108225108226</v>
      </c>
      <c r="E30" s="34">
        <v>9.573241061130334</v>
      </c>
      <c r="F30" s="34">
        <v>8.453837597330367</v>
      </c>
      <c r="G30" s="34">
        <v>9.736540664375715</v>
      </c>
      <c r="H30" s="34">
        <v>6.818181818181818</v>
      </c>
      <c r="I30" s="34">
        <v>9.91636798088411</v>
      </c>
      <c r="J30" s="35">
        <v>9.856035437430787</v>
      </c>
      <c r="K30" s="35">
        <v>8.848484848484848</v>
      </c>
      <c r="L30" s="35">
        <v>8.435072142064373</v>
      </c>
      <c r="M30" s="34">
        <v>12.469437652811736</v>
      </c>
      <c r="N30" s="34">
        <v>11.706102117061022</v>
      </c>
      <c r="O30" s="34">
        <v>14.1</v>
      </c>
      <c r="P30" s="34">
        <v>10.5</v>
      </c>
    </row>
    <row r="31" spans="1:17" ht="12.75" customHeight="1">
      <c r="A31" s="11"/>
      <c r="B31" s="6" t="s">
        <v>152</v>
      </c>
      <c r="C31" s="11"/>
      <c r="D31" s="29">
        <v>9.481668773704172</v>
      </c>
      <c r="E31" s="29">
        <v>6.334231805929919</v>
      </c>
      <c r="F31" s="29">
        <v>7.840616966580977</v>
      </c>
      <c r="G31" s="29">
        <v>8.122503328894807</v>
      </c>
      <c r="H31" s="29">
        <v>7.995079950799508</v>
      </c>
      <c r="I31" s="29">
        <v>8.367071524966262</v>
      </c>
      <c r="J31" s="30">
        <v>6.60024906600249</v>
      </c>
      <c r="K31" s="30">
        <v>7.575757575757576</v>
      </c>
      <c r="L31" s="30">
        <v>4.90566037735849</v>
      </c>
      <c r="M31" s="30">
        <v>6.233062330623306</v>
      </c>
      <c r="N31" s="30">
        <v>6.5550906555090656</v>
      </c>
      <c r="O31" s="30">
        <v>7.8</v>
      </c>
      <c r="P31" s="30">
        <v>4.1</v>
      </c>
      <c r="Q31" s="129"/>
    </row>
    <row r="32" spans="1:16" ht="13.5">
      <c r="A32" s="11"/>
      <c r="B32" s="7" t="s">
        <v>153</v>
      </c>
      <c r="C32" s="33"/>
      <c r="D32" s="34">
        <v>1.390644753476612</v>
      </c>
      <c r="E32" s="34">
        <v>1.8867924528301887</v>
      </c>
      <c r="F32" s="34">
        <v>2.185089974293059</v>
      </c>
      <c r="G32" s="34">
        <v>2.130492676431425</v>
      </c>
      <c r="H32" s="34">
        <v>1.2300123001230012</v>
      </c>
      <c r="I32" s="34">
        <v>1.214574898785425</v>
      </c>
      <c r="J32" s="35">
        <v>0.9962640099626401</v>
      </c>
      <c r="K32" s="35">
        <v>1.790633608815427</v>
      </c>
      <c r="L32" s="35">
        <v>0.8805031446540881</v>
      </c>
      <c r="M32" s="35">
        <v>0.948509485094851</v>
      </c>
      <c r="N32" s="35">
        <v>0.5578800557880056</v>
      </c>
      <c r="O32" s="35">
        <v>1.482479784366577</v>
      </c>
      <c r="P32" s="35">
        <v>1.3280212483399734</v>
      </c>
    </row>
    <row r="33" spans="1:17" ht="13.5">
      <c r="A33" s="11"/>
      <c r="B33" s="7" t="s">
        <v>150</v>
      </c>
      <c r="C33" s="39"/>
      <c r="D33" s="132">
        <v>61.688311688311686</v>
      </c>
      <c r="E33" s="132">
        <v>58.13148788927336</v>
      </c>
      <c r="F33" s="132">
        <v>63.29254727474972</v>
      </c>
      <c r="G33" s="132">
        <v>70.21764032073311</v>
      </c>
      <c r="H33" s="132">
        <v>72.83549783549783</v>
      </c>
      <c r="I33" s="132">
        <v>79.80884109916369</v>
      </c>
      <c r="J33" s="133">
        <v>78.7375415282392</v>
      </c>
      <c r="K33" s="133">
        <v>80.96969696969697</v>
      </c>
      <c r="L33" s="133">
        <v>84.12874583795782</v>
      </c>
      <c r="M33" s="132">
        <v>84.22982885085574</v>
      </c>
      <c r="N33" s="132">
        <v>83.18804483188045</v>
      </c>
      <c r="O33" s="137">
        <v>83.8</v>
      </c>
      <c r="P33" s="137">
        <v>82.4</v>
      </c>
      <c r="Q33" s="129"/>
    </row>
    <row r="34" spans="1:16" ht="12.75" customHeight="1">
      <c r="A34" s="44"/>
      <c r="B34" s="321" t="s">
        <v>154</v>
      </c>
      <c r="C34" s="321"/>
      <c r="D34" s="321"/>
      <c r="E34" s="321"/>
      <c r="F34" s="321"/>
      <c r="G34" s="321"/>
      <c r="H34" s="321"/>
      <c r="I34" s="321"/>
      <c r="J34" s="321"/>
      <c r="K34" s="321"/>
      <c r="L34" s="321"/>
      <c r="M34" s="321"/>
      <c r="N34" s="321"/>
      <c r="O34" s="321"/>
      <c r="P34" s="321"/>
    </row>
    <row r="35" spans="1:16" ht="12.75">
      <c r="A35" s="44"/>
      <c r="B35" s="322"/>
      <c r="C35" s="322"/>
      <c r="D35" s="322"/>
      <c r="E35" s="322"/>
      <c r="F35" s="322"/>
      <c r="G35" s="322"/>
      <c r="H35" s="322"/>
      <c r="I35" s="322"/>
      <c r="J35" s="322"/>
      <c r="K35" s="322"/>
      <c r="L35" s="322"/>
      <c r="M35" s="322"/>
      <c r="N35" s="322"/>
      <c r="O35" s="322"/>
      <c r="P35" s="322"/>
    </row>
    <row r="36" spans="1:16" ht="9" customHeight="1">
      <c r="A36" s="44"/>
      <c r="B36" s="322"/>
      <c r="C36" s="322"/>
      <c r="D36" s="322"/>
      <c r="E36" s="322"/>
      <c r="F36" s="322"/>
      <c r="G36" s="322"/>
      <c r="H36" s="322"/>
      <c r="I36" s="322"/>
      <c r="J36" s="322"/>
      <c r="K36" s="322"/>
      <c r="L36" s="322"/>
      <c r="M36" s="322"/>
      <c r="N36" s="322"/>
      <c r="O36" s="322"/>
      <c r="P36" s="322"/>
    </row>
    <row r="37" spans="1:16" ht="12.75">
      <c r="A37" s="44"/>
      <c r="B37" s="58"/>
      <c r="C37" s="52"/>
      <c r="D37" s="58"/>
      <c r="E37" s="58"/>
      <c r="F37" s="58"/>
      <c r="G37" s="58"/>
      <c r="H37" s="58"/>
      <c r="I37" s="58"/>
      <c r="J37" s="58"/>
      <c r="K37" s="58"/>
      <c r="L37" s="58"/>
      <c r="M37" s="58"/>
      <c r="N37" s="58"/>
      <c r="O37" s="295"/>
      <c r="P37" s="295"/>
    </row>
    <row r="43" spans="3:13" ht="12.75">
      <c r="C43" s="81"/>
      <c r="D43" s="81"/>
      <c r="E43" s="81"/>
      <c r="F43" s="81"/>
      <c r="I43" s="81"/>
      <c r="J43" s="81"/>
      <c r="K43" s="81"/>
      <c r="L43" s="81"/>
      <c r="M43" s="81"/>
    </row>
    <row r="44" spans="10:11" ht="12.75">
      <c r="J44" s="81"/>
      <c r="K44" s="81"/>
    </row>
    <row r="45" spans="9:11" ht="12.75">
      <c r="I45" s="81"/>
      <c r="J45" s="81"/>
      <c r="K45" s="81"/>
    </row>
    <row r="46" spans="9:11" ht="12.75">
      <c r="I46" s="81"/>
      <c r="J46" s="81"/>
      <c r="K46" s="81"/>
    </row>
    <row r="47" spans="9:11" ht="12.75">
      <c r="I47" s="81"/>
      <c r="J47" s="81"/>
      <c r="K47" s="81"/>
    </row>
    <row r="48" spans="9:11" ht="12.75">
      <c r="I48" s="81"/>
      <c r="J48" s="81"/>
      <c r="K48" s="81"/>
    </row>
    <row r="49" spans="9:10" ht="12.75">
      <c r="I49" s="81"/>
      <c r="J49" s="81"/>
    </row>
    <row r="50" spans="9:10" ht="12.75">
      <c r="I50" s="81"/>
      <c r="J50" s="81"/>
    </row>
    <row r="51" spans="9:10" ht="12.75">
      <c r="I51" s="81"/>
      <c r="J51" s="81"/>
    </row>
    <row r="52" spans="3:13" ht="12.75">
      <c r="C52" s="81"/>
      <c r="D52" s="81"/>
      <c r="E52" s="81"/>
      <c r="F52" s="81"/>
      <c r="G52" s="81"/>
      <c r="H52" s="81"/>
      <c r="I52" s="81"/>
      <c r="J52" s="81"/>
      <c r="K52" s="81"/>
      <c r="L52" s="81"/>
      <c r="M52" s="81"/>
    </row>
    <row r="53" spans="9:10" ht="12.75">
      <c r="I53" s="81"/>
      <c r="J53" s="81"/>
    </row>
    <row r="54" spans="9:10" ht="12.75">
      <c r="I54" s="81"/>
      <c r="J54" s="81"/>
    </row>
    <row r="55" spans="9:10" ht="12.75">
      <c r="I55" s="81"/>
      <c r="J55" s="81"/>
    </row>
    <row r="56" spans="9:10" ht="12.75">
      <c r="I56" s="81"/>
      <c r="J56" s="81"/>
    </row>
    <row r="57" spans="9:10" ht="12.75">
      <c r="I57" s="81"/>
      <c r="J57" s="81"/>
    </row>
    <row r="58" spans="9:10" ht="12.75">
      <c r="I58" s="81"/>
      <c r="J58" s="81"/>
    </row>
    <row r="59" spans="9:10" ht="12.75">
      <c r="I59" s="81"/>
      <c r="J59" s="81"/>
    </row>
    <row r="60" spans="9:10" ht="12.75">
      <c r="I60" s="81"/>
      <c r="J60" s="81"/>
    </row>
    <row r="61" spans="9:11" ht="12.75">
      <c r="I61" s="81"/>
      <c r="J61" s="81"/>
      <c r="K61" s="81"/>
    </row>
    <row r="62" spans="9:10" ht="12.75">
      <c r="I62" s="81"/>
      <c r="J62" s="81"/>
    </row>
    <row r="76" ht="12.75">
      <c r="N76" s="278"/>
    </row>
    <row r="77" ht="12.75">
      <c r="N77" s="278"/>
    </row>
  </sheetData>
  <mergeCells count="4">
    <mergeCell ref="C4:D4"/>
    <mergeCell ref="D5:P5"/>
    <mergeCell ref="B2:P3"/>
    <mergeCell ref="B34:P36"/>
  </mergeCells>
  <hyperlinks>
    <hyperlink ref="B4" location="ÍNDICE!A1" display="Índice"/>
    <hyperlink ref="F4" location="'ÍNDICE SCACEST'!A1" display="Índice SCACEST"/>
    <hyperlink ref="C4:D4" location="SCACESTS!A1" display="Distribución por género"/>
  </hyperlinks>
  <printOptions/>
  <pageMargins left="0.75" right="0.75" top="1" bottom="1" header="0" footer="0"/>
  <pageSetup horizontalDpi="200" verticalDpi="200" orientation="landscape" paperSize="9" r:id="rId1"/>
</worksheet>
</file>

<file path=xl/worksheets/sheet8.xml><?xml version="1.0" encoding="utf-8"?>
<worksheet xmlns="http://schemas.openxmlformats.org/spreadsheetml/2006/main" xmlns:r="http://schemas.openxmlformats.org/officeDocument/2006/relationships">
  <dimension ref="A1:I36"/>
  <sheetViews>
    <sheetView showGridLines="0" showRowColHeaders="0" workbookViewId="0" topLeftCell="A1">
      <selection activeCell="B4" sqref="B4"/>
    </sheetView>
  </sheetViews>
  <sheetFormatPr defaultColWidth="11.421875" defaultRowHeight="12.75"/>
  <cols>
    <col min="1" max="1" width="5.7109375" style="45" customWidth="1"/>
    <col min="2" max="2" width="30.7109375" style="45" customWidth="1"/>
    <col min="3" max="3" width="14.421875" style="45" customWidth="1"/>
    <col min="4" max="5" width="8.7109375" style="45" customWidth="1"/>
    <col min="6" max="6" width="12.7109375" style="161" customWidth="1"/>
    <col min="7" max="7" width="21.28125" style="161" customWidth="1"/>
    <col min="8" max="9" width="8.7109375" style="45" customWidth="1"/>
    <col min="10" max="16384" width="11.421875" style="45" customWidth="1"/>
  </cols>
  <sheetData>
    <row r="1" spans="1:5" ht="12.75">
      <c r="A1" s="44"/>
      <c r="B1" s="44"/>
      <c r="C1" s="44"/>
      <c r="D1" s="44"/>
      <c r="E1" s="44"/>
    </row>
    <row r="2" spans="1:8" ht="12.75" customHeight="1">
      <c r="A2" s="44"/>
      <c r="B2" s="320" t="s">
        <v>194</v>
      </c>
      <c r="C2" s="320"/>
      <c r="D2" s="320"/>
      <c r="E2" s="320"/>
      <c r="F2" s="320"/>
      <c r="G2" s="320"/>
      <c r="H2" s="320"/>
    </row>
    <row r="3" spans="1:8" ht="17.25" customHeight="1">
      <c r="A3" s="44"/>
      <c r="B3" s="320"/>
      <c r="C3" s="320"/>
      <c r="D3" s="320"/>
      <c r="E3" s="320"/>
      <c r="F3" s="320"/>
      <c r="G3" s="320"/>
      <c r="H3" s="320"/>
    </row>
    <row r="4" spans="1:5" ht="14.25" customHeight="1">
      <c r="A4" s="10"/>
      <c r="B4" s="116" t="s">
        <v>33</v>
      </c>
      <c r="C4" s="191" t="s">
        <v>160</v>
      </c>
      <c r="D4" s="47"/>
      <c r="E4" s="47"/>
    </row>
    <row r="5" spans="1:9" ht="14.25" customHeight="1">
      <c r="A5" s="10"/>
      <c r="B5" s="40"/>
      <c r="C5" s="20"/>
      <c r="D5" s="328" t="s">
        <v>103</v>
      </c>
      <c r="E5" s="328"/>
      <c r="F5" s="328" t="s">
        <v>107</v>
      </c>
      <c r="G5" s="328"/>
      <c r="H5" s="97"/>
      <c r="I5" s="97"/>
    </row>
    <row r="6" spans="1:9" ht="12.75" customHeight="1">
      <c r="A6" s="10"/>
      <c r="B6" s="41"/>
      <c r="C6" s="25"/>
      <c r="D6" s="86" t="s">
        <v>104</v>
      </c>
      <c r="E6" s="86" t="s">
        <v>105</v>
      </c>
      <c r="F6" s="210" t="s">
        <v>108</v>
      </c>
      <c r="G6" s="210" t="s">
        <v>111</v>
      </c>
      <c r="H6" s="142"/>
      <c r="I6" s="142"/>
    </row>
    <row r="7" spans="1:5" ht="12.75" customHeight="1">
      <c r="A7" s="10"/>
      <c r="B7" s="8" t="s">
        <v>9</v>
      </c>
      <c r="C7" s="26"/>
      <c r="D7" s="88">
        <v>1830</v>
      </c>
      <c r="E7" s="88">
        <v>693</v>
      </c>
    </row>
    <row r="8" spans="1:9" ht="12.75" customHeight="1">
      <c r="A8" s="10"/>
      <c r="B8" s="6" t="s">
        <v>15</v>
      </c>
      <c r="C8" s="10"/>
      <c r="D8" s="136">
        <v>82.32359470699772</v>
      </c>
      <c r="E8" s="136">
        <v>31.737134095574113</v>
      </c>
      <c r="F8" s="175">
        <f>+E8/D8</f>
        <v>0.38551686437565597</v>
      </c>
      <c r="G8" s="175" t="s">
        <v>130</v>
      </c>
      <c r="H8" s="130"/>
      <c r="I8" s="129"/>
    </row>
    <row r="9" spans="1:5" ht="12.75" customHeight="1">
      <c r="A9" s="10"/>
      <c r="B9" s="6" t="s">
        <v>37</v>
      </c>
      <c r="C9" s="10"/>
      <c r="D9" s="190">
        <v>1.2234972677595628</v>
      </c>
      <c r="E9" s="190">
        <v>1.1616161616161615</v>
      </c>
    </row>
    <row r="10" spans="1:5" ht="12.75">
      <c r="A10" s="10"/>
      <c r="B10" s="6" t="s">
        <v>2</v>
      </c>
      <c r="C10" s="10"/>
      <c r="D10" s="136">
        <v>100</v>
      </c>
      <c r="E10" s="136">
        <v>0</v>
      </c>
    </row>
    <row r="11" spans="1:5" ht="12.75" customHeight="1">
      <c r="A11" s="10"/>
      <c r="B11" s="6" t="s">
        <v>5</v>
      </c>
      <c r="C11" s="10"/>
      <c r="D11" s="136">
        <v>83.82513661202186</v>
      </c>
      <c r="E11" s="136">
        <v>58.44155844155844</v>
      </c>
    </row>
    <row r="12" spans="1:7" ht="12.75" customHeight="1">
      <c r="A12" s="10"/>
      <c r="B12" s="7" t="s">
        <v>8</v>
      </c>
      <c r="C12" s="167"/>
      <c r="D12" s="135">
        <v>64.09125683060107</v>
      </c>
      <c r="E12" s="135">
        <v>73.97258297258298</v>
      </c>
      <c r="F12" s="185"/>
      <c r="G12" s="185"/>
    </row>
    <row r="13" spans="1:5" ht="12.75" customHeight="1">
      <c r="A13" s="10"/>
      <c r="B13" s="8" t="s">
        <v>6</v>
      </c>
      <c r="C13" s="171"/>
      <c r="D13" s="133">
        <v>100</v>
      </c>
      <c r="E13" s="133">
        <v>100</v>
      </c>
    </row>
    <row r="14" spans="1:5" ht="12.75" customHeight="1">
      <c r="A14" s="10"/>
      <c r="B14" s="6" t="s">
        <v>1</v>
      </c>
      <c r="C14" s="10"/>
      <c r="D14" s="190">
        <v>8.872677595628398</v>
      </c>
      <c r="E14" s="190">
        <v>8.730158730158735</v>
      </c>
    </row>
    <row r="15" spans="1:9" ht="12.75" customHeight="1">
      <c r="A15" s="10"/>
      <c r="B15" s="6" t="s">
        <v>3</v>
      </c>
      <c r="C15" s="10"/>
      <c r="D15" s="135">
        <v>8.743169398907105</v>
      </c>
      <c r="E15" s="135">
        <v>16.161616161616163</v>
      </c>
      <c r="F15" s="174">
        <f>+E15/D15</f>
        <v>1.8484848484848484</v>
      </c>
      <c r="G15" s="180" t="s">
        <v>131</v>
      </c>
      <c r="H15" s="129"/>
      <c r="I15" s="129"/>
    </row>
    <row r="16" spans="1:9" ht="12.75" customHeight="1">
      <c r="A16" s="10"/>
      <c r="B16" s="8" t="s">
        <v>39</v>
      </c>
      <c r="C16" s="171"/>
      <c r="D16" s="93">
        <v>83.33333333333333</v>
      </c>
      <c r="E16" s="93">
        <v>66.08946608946609</v>
      </c>
      <c r="F16" s="181">
        <f>+E16/D16</f>
        <v>0.793073593073593</v>
      </c>
      <c r="G16" s="181" t="s">
        <v>132</v>
      </c>
      <c r="H16" s="129"/>
      <c r="I16" s="129"/>
    </row>
    <row r="17" spans="1:5" ht="12.75" customHeight="1">
      <c r="A17" s="10"/>
      <c r="B17" s="6" t="s">
        <v>40</v>
      </c>
      <c r="C17" s="10"/>
      <c r="D17" s="136">
        <v>80.81967213114754</v>
      </c>
      <c r="E17" s="136">
        <v>76.33477633477634</v>
      </c>
    </row>
    <row r="18" spans="1:5" ht="12.75" customHeight="1">
      <c r="A18" s="10"/>
      <c r="B18" s="6" t="s">
        <v>7</v>
      </c>
      <c r="C18" s="10"/>
      <c r="D18" s="133">
        <v>0.273224043715847</v>
      </c>
      <c r="E18" s="133">
        <v>0.1443001443001443</v>
      </c>
    </row>
    <row r="19" spans="1:5" ht="12.75" customHeight="1">
      <c r="A19" s="10"/>
      <c r="B19" s="6" t="s">
        <v>41</v>
      </c>
      <c r="C19" s="10"/>
      <c r="D19" s="93">
        <v>1.4207650273224044</v>
      </c>
      <c r="E19" s="93">
        <v>1.443001443001443</v>
      </c>
    </row>
    <row r="20" spans="1:7" ht="12.75" customHeight="1">
      <c r="A20" s="10"/>
      <c r="B20" s="7" t="s">
        <v>42</v>
      </c>
      <c r="C20" s="167"/>
      <c r="D20" s="135">
        <v>50.7103825136612</v>
      </c>
      <c r="E20" s="135">
        <v>44.58874458874459</v>
      </c>
      <c r="F20" s="185"/>
      <c r="G20" s="185"/>
    </row>
    <row r="21" spans="1:5" ht="12.75" customHeight="1">
      <c r="A21" s="10"/>
      <c r="B21" s="8" t="s">
        <v>4</v>
      </c>
      <c r="C21" s="10"/>
      <c r="D21" s="132">
        <v>22.73224043715847</v>
      </c>
      <c r="E21" s="132">
        <v>15.007215007215008</v>
      </c>
    </row>
    <row r="22" spans="1:5" ht="12.75" customHeight="1">
      <c r="A22" s="10"/>
      <c r="B22" s="14" t="s">
        <v>43</v>
      </c>
      <c r="C22" s="10"/>
      <c r="D22" s="132">
        <v>78.85245901639344</v>
      </c>
      <c r="E22" s="132">
        <v>59.16305916305916</v>
      </c>
    </row>
    <row r="23" spans="1:9" ht="12.75" customHeight="1">
      <c r="A23" s="10"/>
      <c r="B23" s="15" t="s">
        <v>65</v>
      </c>
      <c r="C23" s="167"/>
      <c r="D23" s="134">
        <v>81.9672131147541</v>
      </c>
      <c r="E23" s="134">
        <v>61.904761904761905</v>
      </c>
      <c r="F23" s="174">
        <f>+E23/D23</f>
        <v>0.7552380952380952</v>
      </c>
      <c r="G23" s="180" t="s">
        <v>133</v>
      </c>
      <c r="H23" s="129"/>
      <c r="I23" s="129"/>
    </row>
    <row r="24" spans="1:5" ht="12.75" customHeight="1">
      <c r="A24" s="10"/>
      <c r="B24" s="16" t="s">
        <v>44</v>
      </c>
      <c r="C24" s="10"/>
      <c r="D24" s="132">
        <v>75.46448087431693</v>
      </c>
      <c r="E24" s="132">
        <v>55.41125541125541</v>
      </c>
    </row>
    <row r="25" spans="1:5" ht="12.75" customHeight="1">
      <c r="A25" s="10"/>
      <c r="B25" s="6" t="s">
        <v>158</v>
      </c>
      <c r="C25" s="10"/>
      <c r="D25" s="132">
        <v>57.13251267197683</v>
      </c>
      <c r="E25" s="132">
        <v>59.895833333333336</v>
      </c>
    </row>
    <row r="26" spans="1:7" ht="12.75" customHeight="1">
      <c r="A26" s="10"/>
      <c r="B26" s="7" t="s">
        <v>159</v>
      </c>
      <c r="C26" s="167"/>
      <c r="D26" s="134">
        <v>58.073859522085456</v>
      </c>
      <c r="E26" s="134">
        <v>54.427083333333336</v>
      </c>
      <c r="F26" s="185"/>
      <c r="G26" s="185"/>
    </row>
    <row r="27" spans="1:7" ht="12.75" customHeight="1">
      <c r="A27" s="10"/>
      <c r="B27" s="6" t="s">
        <v>47</v>
      </c>
      <c r="C27" s="10"/>
      <c r="D27" s="132">
        <v>1.2568306010928962</v>
      </c>
      <c r="E27" s="132">
        <v>0.1443001443001443</v>
      </c>
      <c r="F27" s="187"/>
      <c r="G27" s="187"/>
    </row>
    <row r="28" spans="1:9" ht="12.75" customHeight="1">
      <c r="A28" s="10"/>
      <c r="B28" s="64" t="s">
        <v>45</v>
      </c>
      <c r="C28" s="156"/>
      <c r="D28" s="137">
        <v>82.95081967213115</v>
      </c>
      <c r="E28" s="137">
        <v>61.904761904761905</v>
      </c>
      <c r="F28" s="174">
        <f>+E28/D28</f>
        <v>0.746282702804442</v>
      </c>
      <c r="G28" s="180" t="s">
        <v>134</v>
      </c>
      <c r="H28" s="129"/>
      <c r="I28" s="129"/>
    </row>
    <row r="29" spans="1:5" ht="12.75" customHeight="1">
      <c r="A29" s="10"/>
      <c r="B29" s="15" t="s">
        <v>48</v>
      </c>
      <c r="C29" s="10"/>
      <c r="D29" s="132">
        <v>5.901639344262295</v>
      </c>
      <c r="E29" s="132">
        <v>4.9062049062049065</v>
      </c>
    </row>
    <row r="30" spans="1:7" ht="12.75" customHeight="1">
      <c r="A30" s="10"/>
      <c r="B30" s="17" t="s">
        <v>46</v>
      </c>
      <c r="C30" s="167"/>
      <c r="D30" s="134">
        <v>10.382513661202186</v>
      </c>
      <c r="E30" s="134">
        <v>11.976911976911977</v>
      </c>
      <c r="F30" s="185"/>
      <c r="G30" s="185"/>
    </row>
    <row r="31" spans="1:9" ht="12.75" customHeight="1">
      <c r="A31" s="10"/>
      <c r="B31" s="201" t="s">
        <v>155</v>
      </c>
      <c r="C31" s="156"/>
      <c r="D31" s="133">
        <v>5.209580838323354</v>
      </c>
      <c r="E31" s="133">
        <v>8.089500860585199</v>
      </c>
      <c r="F31" s="192">
        <f>+E31/D31</f>
        <v>1.5528122341583082</v>
      </c>
      <c r="G31" s="181" t="s">
        <v>135</v>
      </c>
      <c r="H31" s="129"/>
      <c r="I31" s="129"/>
    </row>
    <row r="32" spans="1:9" ht="13.5">
      <c r="A32" s="10"/>
      <c r="B32" s="7" t="s">
        <v>150</v>
      </c>
      <c r="C32" s="39"/>
      <c r="D32" s="137">
        <v>87.37704918032787</v>
      </c>
      <c r="E32" s="137">
        <v>74.17027417027417</v>
      </c>
      <c r="F32" s="178">
        <f>+E32/D32</f>
        <v>0.8488530439749952</v>
      </c>
      <c r="G32" s="186" t="s">
        <v>136</v>
      </c>
      <c r="H32" s="129"/>
      <c r="I32" s="129"/>
    </row>
    <row r="33" spans="1:7" ht="12.75" customHeight="1">
      <c r="A33" s="44"/>
      <c r="B33" s="326" t="s">
        <v>156</v>
      </c>
      <c r="C33" s="326"/>
      <c r="D33" s="326"/>
      <c r="E33" s="326"/>
      <c r="F33" s="326"/>
      <c r="G33" s="326"/>
    </row>
    <row r="34" spans="1:7" ht="12.75">
      <c r="A34" s="44"/>
      <c r="B34" s="327"/>
      <c r="C34" s="327"/>
      <c r="D34" s="327"/>
      <c r="E34" s="327"/>
      <c r="F34" s="327"/>
      <c r="G34" s="327"/>
    </row>
    <row r="35" spans="1:7" ht="9" customHeight="1">
      <c r="A35" s="44"/>
      <c r="B35" s="327"/>
      <c r="C35" s="327"/>
      <c r="D35" s="327"/>
      <c r="E35" s="327"/>
      <c r="F35" s="327"/>
      <c r="G35" s="327"/>
    </row>
    <row r="36" spans="1:7" ht="12.75">
      <c r="A36" s="44"/>
      <c r="B36" s="327"/>
      <c r="C36" s="327"/>
      <c r="D36" s="327"/>
      <c r="E36" s="327"/>
      <c r="F36" s="327"/>
      <c r="G36" s="327"/>
    </row>
  </sheetData>
  <mergeCells count="4">
    <mergeCell ref="F5:G5"/>
    <mergeCell ref="D5:E5"/>
    <mergeCell ref="B2:H3"/>
    <mergeCell ref="B33:G36"/>
  </mergeCells>
  <hyperlinks>
    <hyperlink ref="B4" location="ÍNDICE!A1" display="Índice"/>
    <hyperlink ref="C4" location="SCACEST!A1" display="Scacest"/>
  </hyperlinks>
  <printOptions/>
  <pageMargins left="0.75" right="0.75" top="1" bottom="1" header="0" footer="0"/>
  <pageSetup horizontalDpi="200" verticalDpi="200" orientation="landscape" paperSize="9" r:id="rId1"/>
</worksheet>
</file>

<file path=xl/worksheets/sheet9.xml><?xml version="1.0" encoding="utf-8"?>
<worksheet xmlns="http://schemas.openxmlformats.org/spreadsheetml/2006/main" xmlns:r="http://schemas.openxmlformats.org/officeDocument/2006/relationships">
  <dimension ref="A1:P79"/>
  <sheetViews>
    <sheetView showGridLines="0" showRowColHeaders="0" workbookViewId="0" topLeftCell="A1">
      <selection activeCell="C4" sqref="C4"/>
    </sheetView>
  </sheetViews>
  <sheetFormatPr defaultColWidth="11.421875" defaultRowHeight="12.75"/>
  <cols>
    <col min="1" max="1" width="5.7109375" style="45" customWidth="1"/>
    <col min="2" max="2" width="21.28125" style="45" customWidth="1"/>
    <col min="3" max="3" width="16.140625" style="45" customWidth="1"/>
    <col min="4" max="16" width="8.7109375" style="45" customWidth="1"/>
    <col min="17" max="18" width="6.7109375" style="45" customWidth="1"/>
    <col min="19" max="16384" width="11.421875" style="45" customWidth="1"/>
  </cols>
  <sheetData>
    <row r="1" spans="1:15" ht="12.75">
      <c r="A1" s="44"/>
      <c r="B1" s="44"/>
      <c r="C1" s="44"/>
      <c r="D1" s="44"/>
      <c r="E1" s="44"/>
      <c r="F1" s="44"/>
      <c r="G1" s="44"/>
      <c r="H1" s="44"/>
      <c r="I1" s="44"/>
      <c r="J1" s="44"/>
      <c r="K1" s="44"/>
      <c r="L1" s="44"/>
      <c r="M1" s="44"/>
      <c r="N1" s="44"/>
      <c r="O1" s="44"/>
    </row>
    <row r="2" spans="1:16" ht="12.75" customHeight="1">
      <c r="A2" s="10"/>
      <c r="B2" s="320" t="s">
        <v>223</v>
      </c>
      <c r="C2" s="320"/>
      <c r="D2" s="320"/>
      <c r="E2" s="320"/>
      <c r="F2" s="320"/>
      <c r="G2" s="320"/>
      <c r="H2" s="320"/>
      <c r="I2" s="320"/>
      <c r="J2" s="320"/>
      <c r="K2" s="320"/>
      <c r="L2" s="320"/>
      <c r="M2" s="320"/>
      <c r="N2" s="320"/>
      <c r="O2" s="320"/>
      <c r="P2" s="320"/>
    </row>
    <row r="3" spans="1:16" ht="17.25" customHeight="1">
      <c r="A3" s="18"/>
      <c r="B3" s="320"/>
      <c r="C3" s="320"/>
      <c r="D3" s="320"/>
      <c r="E3" s="320"/>
      <c r="F3" s="320"/>
      <c r="G3" s="320"/>
      <c r="H3" s="320"/>
      <c r="I3" s="320"/>
      <c r="J3" s="320"/>
      <c r="K3" s="320"/>
      <c r="L3" s="320"/>
      <c r="M3" s="320"/>
      <c r="N3" s="320"/>
      <c r="O3" s="320"/>
      <c r="P3" s="320"/>
    </row>
    <row r="4" spans="1:14" ht="14.25" customHeight="1">
      <c r="A4" s="10"/>
      <c r="B4" s="116" t="s">
        <v>33</v>
      </c>
      <c r="C4" s="160" t="s">
        <v>144</v>
      </c>
      <c r="D4" s="160"/>
      <c r="E4" s="20"/>
      <c r="F4" s="20"/>
      <c r="G4" s="20"/>
      <c r="H4" s="20"/>
      <c r="I4" s="47"/>
      <c r="J4" s="47"/>
      <c r="K4" s="47"/>
      <c r="L4" s="47"/>
      <c r="M4" s="47"/>
      <c r="N4" s="47"/>
    </row>
    <row r="5" spans="1:16" ht="14.25" customHeight="1">
      <c r="A5" s="11"/>
      <c r="B5" s="21"/>
      <c r="C5" s="20"/>
      <c r="D5" s="323" t="s">
        <v>16</v>
      </c>
      <c r="E5" s="323"/>
      <c r="F5" s="323"/>
      <c r="G5" s="323"/>
      <c r="H5" s="323"/>
      <c r="I5" s="323"/>
      <c r="J5" s="323"/>
      <c r="K5" s="323"/>
      <c r="L5" s="323"/>
      <c r="M5" s="323"/>
      <c r="N5" s="323"/>
      <c r="O5" s="323"/>
      <c r="P5" s="323"/>
    </row>
    <row r="6" spans="1:16" ht="12.75" customHeight="1">
      <c r="A6" s="10"/>
      <c r="B6" s="41"/>
      <c r="C6" s="25"/>
      <c r="D6" s="77" t="s">
        <v>54</v>
      </c>
      <c r="E6" s="77" t="s">
        <v>55</v>
      </c>
      <c r="F6" s="77" t="s">
        <v>56</v>
      </c>
      <c r="G6" s="77" t="s">
        <v>57</v>
      </c>
      <c r="H6" s="77" t="s">
        <v>58</v>
      </c>
      <c r="I6" s="95" t="s">
        <v>59</v>
      </c>
      <c r="J6" s="77" t="s">
        <v>60</v>
      </c>
      <c r="K6" s="77" t="s">
        <v>61</v>
      </c>
      <c r="L6" s="77" t="s">
        <v>62</v>
      </c>
      <c r="M6" s="77" t="s">
        <v>63</v>
      </c>
      <c r="N6" s="77" t="s">
        <v>64</v>
      </c>
      <c r="O6" s="77">
        <v>2013</v>
      </c>
      <c r="P6" s="77">
        <v>2014</v>
      </c>
    </row>
    <row r="7" spans="1:16" ht="12.75" customHeight="1">
      <c r="A7" s="18"/>
      <c r="B7" s="8" t="s">
        <v>9</v>
      </c>
      <c r="C7" s="26"/>
      <c r="D7" s="87">
        <v>1114</v>
      </c>
      <c r="E7" s="87">
        <v>1369</v>
      </c>
      <c r="F7" s="87">
        <v>1387</v>
      </c>
      <c r="G7" s="87">
        <v>1242</v>
      </c>
      <c r="H7" s="87">
        <v>1125</v>
      </c>
      <c r="I7" s="87">
        <v>1240</v>
      </c>
      <c r="J7" s="88">
        <v>1185</v>
      </c>
      <c r="K7" s="88">
        <v>1223</v>
      </c>
      <c r="L7" s="88">
        <v>1151</v>
      </c>
      <c r="M7" s="88">
        <v>1180</v>
      </c>
      <c r="N7" s="88">
        <v>1277</v>
      </c>
      <c r="O7" s="88">
        <v>1304</v>
      </c>
      <c r="P7" s="88">
        <v>1167</v>
      </c>
    </row>
    <row r="8" spans="1:16" ht="12.75" customHeight="1">
      <c r="A8" s="18"/>
      <c r="B8" s="69" t="s">
        <v>23</v>
      </c>
      <c r="C8" s="42"/>
      <c r="D8" s="70"/>
      <c r="E8" s="70"/>
      <c r="F8" s="70"/>
      <c r="G8" s="70"/>
      <c r="H8" s="70"/>
      <c r="I8" s="70"/>
      <c r="J8" s="71"/>
      <c r="K8" s="71"/>
      <c r="L8" s="71"/>
      <c r="M8" s="71"/>
      <c r="N8" s="71"/>
      <c r="O8" s="71"/>
      <c r="P8" s="71"/>
    </row>
    <row r="9" spans="1:16" ht="12.75" customHeight="1">
      <c r="A9" s="44"/>
      <c r="B9" s="74" t="s">
        <v>73</v>
      </c>
      <c r="C9" s="42"/>
      <c r="D9" s="84">
        <v>41.83123877917415</v>
      </c>
      <c r="E9" s="84">
        <v>44.631117604090576</v>
      </c>
      <c r="F9" s="84">
        <v>37.20259552992069</v>
      </c>
      <c r="G9" s="84">
        <v>37.19806763285024</v>
      </c>
      <c r="H9" s="84">
        <v>32.17777777777778</v>
      </c>
      <c r="I9" s="84">
        <v>33.064516129032256</v>
      </c>
      <c r="J9" s="85">
        <v>45.31645569620253</v>
      </c>
      <c r="K9" s="85">
        <v>42.51839738348324</v>
      </c>
      <c r="L9" s="85">
        <v>44.83058210251955</v>
      </c>
      <c r="M9" s="85">
        <v>48.644067796610166</v>
      </c>
      <c r="N9" s="85">
        <v>51.135473766640565</v>
      </c>
      <c r="O9" s="85">
        <v>51.4</v>
      </c>
      <c r="P9" s="85">
        <v>55.8</v>
      </c>
    </row>
    <row r="10" spans="1:16" ht="12.75" customHeight="1">
      <c r="A10" s="44"/>
      <c r="B10" s="74" t="s">
        <v>74</v>
      </c>
      <c r="C10" s="42"/>
      <c r="D10" s="84">
        <v>58.16876122082585</v>
      </c>
      <c r="E10" s="84">
        <v>55.368882395909424</v>
      </c>
      <c r="F10" s="84">
        <v>62.79740447007931</v>
      </c>
      <c r="G10" s="84">
        <v>62.80193236714976</v>
      </c>
      <c r="H10" s="84">
        <v>67.82222222222222</v>
      </c>
      <c r="I10" s="84">
        <v>66.93548387096774</v>
      </c>
      <c r="J10" s="85">
        <v>54.68354430379747</v>
      </c>
      <c r="K10" s="85">
        <v>57.48160261651676</v>
      </c>
      <c r="L10" s="85">
        <v>55.16941789748045</v>
      </c>
      <c r="M10" s="85">
        <v>51.355932203389834</v>
      </c>
      <c r="N10" s="85">
        <v>48.864526233359435</v>
      </c>
      <c r="O10" s="85">
        <f>100-O9</f>
        <v>48.6</v>
      </c>
      <c r="P10" s="85">
        <f>100-P9</f>
        <v>44.2</v>
      </c>
    </row>
    <row r="11" spans="1:16" ht="12.75" customHeight="1">
      <c r="A11" s="44"/>
      <c r="B11" s="6" t="s">
        <v>15</v>
      </c>
      <c r="C11" s="11"/>
      <c r="D11" s="29">
        <v>99.79</v>
      </c>
      <c r="E11" s="29">
        <v>107.86067143070996</v>
      </c>
      <c r="F11" s="29">
        <v>107.1295611163719</v>
      </c>
      <c r="G11" s="29">
        <v>92.9785475583025</v>
      </c>
      <c r="H11" s="29">
        <v>82.09845100291467</v>
      </c>
      <c r="I11" s="29">
        <v>89.07297303315741</v>
      </c>
      <c r="J11" s="30">
        <v>83.09322779675327</v>
      </c>
      <c r="K11" s="30">
        <v>84.54774216740867</v>
      </c>
      <c r="L11" s="30">
        <v>78.72890103072616</v>
      </c>
      <c r="M11" s="30">
        <v>80.2683411458918</v>
      </c>
      <c r="N11" s="30">
        <v>86.60862464554556</v>
      </c>
      <c r="O11" s="30">
        <v>88.58400773343823</v>
      </c>
      <c r="P11" s="30">
        <v>79.55997267554666</v>
      </c>
    </row>
    <row r="12" spans="1:16" ht="12.75" customHeight="1">
      <c r="A12" s="44"/>
      <c r="B12" s="6" t="s">
        <v>37</v>
      </c>
      <c r="C12" s="11"/>
      <c r="D12" s="31">
        <v>1.1301615798922802</v>
      </c>
      <c r="E12" s="31">
        <v>1.14609203798393</v>
      </c>
      <c r="F12" s="31">
        <v>1.1449170872386445</v>
      </c>
      <c r="G12" s="31">
        <v>1.1505636070853462</v>
      </c>
      <c r="H12" s="31">
        <v>1.1475555555555557</v>
      </c>
      <c r="I12" s="31">
        <v>1.135483870967742</v>
      </c>
      <c r="J12" s="32">
        <v>1.180590717299578</v>
      </c>
      <c r="K12" s="32">
        <v>1.1856091578086672</v>
      </c>
      <c r="L12" s="32">
        <v>1.1650738488271069</v>
      </c>
      <c r="M12" s="32">
        <v>1.2220338983050847</v>
      </c>
      <c r="N12" s="32">
        <v>1.2051683633516053</v>
      </c>
      <c r="O12" s="32">
        <v>1.241564417177914</v>
      </c>
      <c r="P12" s="32">
        <v>1.1996572407883461</v>
      </c>
    </row>
    <row r="13" spans="1:16" ht="12.75" customHeight="1">
      <c r="A13" s="44"/>
      <c r="B13" s="6" t="s">
        <v>2</v>
      </c>
      <c r="C13" s="11"/>
      <c r="D13" s="29">
        <v>62.74685816876122</v>
      </c>
      <c r="E13" s="29">
        <v>61.65084002921841</v>
      </c>
      <c r="F13" s="29">
        <v>62.07642393655372</v>
      </c>
      <c r="G13" s="29">
        <v>62.56038647342995</v>
      </c>
      <c r="H13" s="29">
        <v>62.93333333333333</v>
      </c>
      <c r="I13" s="29">
        <v>61.935483870967744</v>
      </c>
      <c r="J13" s="30">
        <v>60.50632911392405</v>
      </c>
      <c r="K13" s="30">
        <v>61.73344235486508</v>
      </c>
      <c r="L13" s="30">
        <v>60.46915725456125</v>
      </c>
      <c r="M13" s="30">
        <v>64.7457627118644</v>
      </c>
      <c r="N13" s="30">
        <v>63.351605324980426</v>
      </c>
      <c r="O13" s="30">
        <v>63.4</v>
      </c>
      <c r="P13" s="30">
        <v>63.8</v>
      </c>
    </row>
    <row r="14" spans="1:16" ht="12.75" customHeight="1">
      <c r="A14" s="44"/>
      <c r="B14" s="6" t="s">
        <v>5</v>
      </c>
      <c r="C14" s="62"/>
      <c r="D14" s="63">
        <v>79.3536804308797</v>
      </c>
      <c r="E14" s="63">
        <v>77.06355003652301</v>
      </c>
      <c r="F14" s="63">
        <v>76.20764239365538</v>
      </c>
      <c r="G14" s="63">
        <v>73.99355877616748</v>
      </c>
      <c r="H14" s="63">
        <v>75.28888888888889</v>
      </c>
      <c r="I14" s="63">
        <v>72.58064516129032</v>
      </c>
      <c r="J14" s="72">
        <v>70.12658227848101</v>
      </c>
      <c r="K14" s="72">
        <v>70.64595257563369</v>
      </c>
      <c r="L14" s="72">
        <v>66.11642050390964</v>
      </c>
      <c r="M14" s="72">
        <v>68.38983050847457</v>
      </c>
      <c r="N14" s="72">
        <v>68.12842599843383</v>
      </c>
      <c r="O14" s="72">
        <v>68.7</v>
      </c>
      <c r="P14" s="72">
        <v>65.5</v>
      </c>
    </row>
    <row r="15" spans="1:16" ht="12.75" customHeight="1">
      <c r="A15" s="44"/>
      <c r="B15" s="7" t="s">
        <v>8</v>
      </c>
      <c r="C15" s="33"/>
      <c r="D15" s="34">
        <v>70.39317773788149</v>
      </c>
      <c r="E15" s="34">
        <v>70.41051862673491</v>
      </c>
      <c r="F15" s="34">
        <v>71.04325883201169</v>
      </c>
      <c r="G15" s="34">
        <v>70.89371980676312</v>
      </c>
      <c r="H15" s="34">
        <v>70.78577777777777</v>
      </c>
      <c r="I15" s="34">
        <v>71.0145161290323</v>
      </c>
      <c r="J15" s="35">
        <v>71.72573839662445</v>
      </c>
      <c r="K15" s="35">
        <v>71.13654946852003</v>
      </c>
      <c r="L15" s="35">
        <v>72.40747176368376</v>
      </c>
      <c r="M15" s="35">
        <v>71.27542372881354</v>
      </c>
      <c r="N15" s="35">
        <v>71.47376664056365</v>
      </c>
      <c r="O15" s="35">
        <v>70.69</v>
      </c>
      <c r="P15" s="35">
        <v>71.63</v>
      </c>
    </row>
    <row r="16" spans="1:16" ht="12.75" customHeight="1">
      <c r="A16" s="44"/>
      <c r="B16" s="8" t="s">
        <v>6</v>
      </c>
      <c r="C16" s="36"/>
      <c r="D16" s="29">
        <v>100</v>
      </c>
      <c r="E16" s="29">
        <v>100</v>
      </c>
      <c r="F16" s="29">
        <v>100</v>
      </c>
      <c r="G16" s="29">
        <v>100</v>
      </c>
      <c r="H16" s="29">
        <v>100</v>
      </c>
      <c r="I16" s="29">
        <v>100</v>
      </c>
      <c r="J16" s="30">
        <v>100</v>
      </c>
      <c r="K16" s="30">
        <v>100</v>
      </c>
      <c r="L16" s="30">
        <v>100</v>
      </c>
      <c r="M16" s="30">
        <v>100</v>
      </c>
      <c r="N16" s="30">
        <v>100</v>
      </c>
      <c r="O16" s="30">
        <v>100</v>
      </c>
      <c r="P16" s="30">
        <v>100</v>
      </c>
    </row>
    <row r="17" spans="1:16" ht="12.75" customHeight="1">
      <c r="A17" s="44"/>
      <c r="B17" s="6" t="s">
        <v>1</v>
      </c>
      <c r="C17" s="11"/>
      <c r="D17" s="29">
        <v>9.401256732495492</v>
      </c>
      <c r="E17" s="29">
        <v>10.279766252739224</v>
      </c>
      <c r="F17" s="29">
        <v>9.758471521268937</v>
      </c>
      <c r="G17" s="29">
        <v>9.95571658615137</v>
      </c>
      <c r="H17" s="29">
        <v>8.900444444444453</v>
      </c>
      <c r="I17" s="29">
        <v>8.572580645161285</v>
      </c>
      <c r="J17" s="30">
        <v>9.726582278481017</v>
      </c>
      <c r="K17" s="30">
        <v>9.574816026165161</v>
      </c>
      <c r="L17" s="30">
        <v>8.68375325803648</v>
      </c>
      <c r="M17" s="30">
        <v>8.7313559322034</v>
      </c>
      <c r="N17" s="30">
        <v>7.763508222396245</v>
      </c>
      <c r="O17" s="30">
        <v>8.35</v>
      </c>
      <c r="P17" s="30">
        <v>8.11</v>
      </c>
    </row>
    <row r="18" spans="1:16" ht="12.75" customHeight="1">
      <c r="A18" s="44"/>
      <c r="B18" s="6" t="s">
        <v>3</v>
      </c>
      <c r="C18" s="11"/>
      <c r="D18" s="29">
        <v>4.667863554757631</v>
      </c>
      <c r="E18" s="29">
        <v>5.551497443389335</v>
      </c>
      <c r="F18" s="29">
        <v>5.62364816149964</v>
      </c>
      <c r="G18" s="29">
        <v>5.636070853462158</v>
      </c>
      <c r="H18" s="29">
        <v>4.888888888888889</v>
      </c>
      <c r="I18" s="29">
        <v>3.3870967741935485</v>
      </c>
      <c r="J18" s="30">
        <v>5.654008438818566</v>
      </c>
      <c r="K18" s="30">
        <v>5.396565821749795</v>
      </c>
      <c r="L18" s="30">
        <v>5.212858384013901</v>
      </c>
      <c r="M18" s="30">
        <v>4.576271186440678</v>
      </c>
      <c r="N18" s="30">
        <v>5.011746280344558</v>
      </c>
      <c r="O18" s="30">
        <v>4.814814814814815</v>
      </c>
      <c r="P18" s="30">
        <v>3.9</v>
      </c>
    </row>
    <row r="19" spans="1:16" ht="12.75" customHeight="1">
      <c r="A19" s="44"/>
      <c r="B19" s="8" t="s">
        <v>39</v>
      </c>
      <c r="C19" s="36"/>
      <c r="D19" s="37">
        <v>21.274685816876122</v>
      </c>
      <c r="E19" s="37">
        <v>26.95398100803506</v>
      </c>
      <c r="F19" s="37">
        <v>27.61355443403028</v>
      </c>
      <c r="G19" s="37">
        <v>34.38003220611916</v>
      </c>
      <c r="H19" s="37">
        <v>37.86666666666667</v>
      </c>
      <c r="I19" s="96">
        <v>35.88709677419355</v>
      </c>
      <c r="J19" s="38">
        <v>43.20675105485232</v>
      </c>
      <c r="K19" s="38">
        <v>50.69501226492232</v>
      </c>
      <c r="L19" s="38">
        <v>47.69765421372719</v>
      </c>
      <c r="M19" s="38">
        <v>52.3728813559322</v>
      </c>
      <c r="N19" s="38">
        <v>53.48472983555207</v>
      </c>
      <c r="O19" s="38">
        <v>57.8</v>
      </c>
      <c r="P19" s="38">
        <v>59.1</v>
      </c>
    </row>
    <row r="20" spans="1:16" ht="12.75" customHeight="1">
      <c r="A20" s="44"/>
      <c r="B20" s="6" t="s">
        <v>40</v>
      </c>
      <c r="C20" s="11"/>
      <c r="D20" s="29">
        <v>69.92818671454219</v>
      </c>
      <c r="E20" s="29">
        <v>65.74141709276844</v>
      </c>
      <c r="F20" s="29">
        <v>67.12328767123287</v>
      </c>
      <c r="G20" s="29">
        <v>63.848631239935585</v>
      </c>
      <c r="H20" s="29">
        <v>66.4888888888889</v>
      </c>
      <c r="I20" s="29">
        <v>63.70967741935484</v>
      </c>
      <c r="J20" s="30">
        <v>67.17299578059071</v>
      </c>
      <c r="K20" s="30">
        <v>67.70237121831562</v>
      </c>
      <c r="L20" s="30">
        <v>69.93918331885317</v>
      </c>
      <c r="M20" s="29">
        <v>67.62711864406779</v>
      </c>
      <c r="N20" s="29">
        <v>71.33907595927955</v>
      </c>
      <c r="O20" s="29">
        <v>72.5</v>
      </c>
      <c r="P20" s="29">
        <v>74</v>
      </c>
    </row>
    <row r="21" spans="1:16" ht="12.75" customHeight="1">
      <c r="A21" s="44"/>
      <c r="B21" s="6" t="s">
        <v>7</v>
      </c>
      <c r="C21" s="11"/>
      <c r="D21" s="29">
        <v>0.08976660682226212</v>
      </c>
      <c r="E21" s="29">
        <v>0.07304601899196493</v>
      </c>
      <c r="F21" s="29">
        <v>0</v>
      </c>
      <c r="G21" s="29">
        <v>0.1610305958132045</v>
      </c>
      <c r="H21" s="29">
        <v>0</v>
      </c>
      <c r="I21" s="29">
        <v>0.08064516129032258</v>
      </c>
      <c r="J21" s="30">
        <v>0</v>
      </c>
      <c r="K21" s="30">
        <v>0.1635322976287817</v>
      </c>
      <c r="L21" s="30">
        <v>0</v>
      </c>
      <c r="M21" s="29">
        <v>0.3389830508474576</v>
      </c>
      <c r="N21" s="29">
        <v>0.4694835680751174</v>
      </c>
      <c r="O21" s="29">
        <v>0</v>
      </c>
      <c r="P21" s="29">
        <v>0.7</v>
      </c>
    </row>
    <row r="22" spans="1:16" ht="12.75" customHeight="1">
      <c r="A22" s="44"/>
      <c r="B22" s="6" t="s">
        <v>41</v>
      </c>
      <c r="C22" s="11"/>
      <c r="D22" s="29">
        <v>0.6283662477558348</v>
      </c>
      <c r="E22" s="29">
        <v>0.2921840759678597</v>
      </c>
      <c r="F22" s="29">
        <v>0.07209805335255948</v>
      </c>
      <c r="G22" s="29">
        <v>0.322061191626409</v>
      </c>
      <c r="H22" s="29">
        <v>0.4444444444444444</v>
      </c>
      <c r="I22" s="29">
        <v>0.3225806451612903</v>
      </c>
      <c r="J22" s="30">
        <v>1.7721518987341771</v>
      </c>
      <c r="K22" s="30">
        <v>1.7988552739165986</v>
      </c>
      <c r="L22" s="30">
        <v>1.2163336229365769</v>
      </c>
      <c r="M22" s="29">
        <v>2.9661016949152543</v>
      </c>
      <c r="N22" s="29">
        <v>2.11433046202036</v>
      </c>
      <c r="O22" s="29">
        <v>1.2</v>
      </c>
      <c r="P22" s="29">
        <v>1.1</v>
      </c>
    </row>
    <row r="23" spans="1:16" ht="12.75" customHeight="1">
      <c r="A23" s="44"/>
      <c r="B23" s="7" t="s">
        <v>42</v>
      </c>
      <c r="C23" s="33"/>
      <c r="D23" s="34">
        <v>26.66068222621185</v>
      </c>
      <c r="E23" s="34">
        <v>24.032140248356466</v>
      </c>
      <c r="F23" s="34">
        <v>20.76423936553713</v>
      </c>
      <c r="G23" s="34">
        <v>17.391304347826086</v>
      </c>
      <c r="H23" s="34">
        <v>17.244444444444444</v>
      </c>
      <c r="I23" s="29">
        <v>12.016129032258064</v>
      </c>
      <c r="J23" s="35">
        <v>16.455696202531644</v>
      </c>
      <c r="K23" s="35">
        <v>22.40392477514309</v>
      </c>
      <c r="L23" s="35">
        <v>22.06776715899218</v>
      </c>
      <c r="M23" s="34">
        <v>24.322033898305083</v>
      </c>
      <c r="N23" s="34">
        <v>20.90837901331245</v>
      </c>
      <c r="O23" s="34">
        <v>19.9</v>
      </c>
      <c r="P23" s="34">
        <v>23</v>
      </c>
    </row>
    <row r="24" spans="1:16" ht="12.75" customHeight="1">
      <c r="A24" s="44"/>
      <c r="B24" s="8" t="s">
        <v>4</v>
      </c>
      <c r="C24" s="11"/>
      <c r="D24" s="29">
        <v>2.6929982046678638</v>
      </c>
      <c r="E24" s="29">
        <v>1.3148283418553688</v>
      </c>
      <c r="F24" s="29">
        <v>0.8651766402307137</v>
      </c>
      <c r="G24" s="29">
        <v>0.8051529790660226</v>
      </c>
      <c r="H24" s="29">
        <v>0.7111111111111111</v>
      </c>
      <c r="I24" s="87">
        <v>0.8870967741935484</v>
      </c>
      <c r="J24" s="30">
        <v>1.518987341772152</v>
      </c>
      <c r="K24" s="30">
        <v>2.125919869174162</v>
      </c>
      <c r="L24" s="30">
        <v>1.9982623805386621</v>
      </c>
      <c r="M24" s="29">
        <v>2.542372881355932</v>
      </c>
      <c r="N24" s="29">
        <v>1.4095536413469067</v>
      </c>
      <c r="O24" s="29">
        <v>0.5925925925925926</v>
      </c>
      <c r="P24" s="29">
        <v>2.1</v>
      </c>
    </row>
    <row r="25" spans="1:16" ht="12.75" customHeight="1">
      <c r="A25" s="44"/>
      <c r="B25" s="14" t="s">
        <v>43</v>
      </c>
      <c r="C25" s="11"/>
      <c r="D25" s="29">
        <v>12.118491921005386</v>
      </c>
      <c r="E25" s="29">
        <v>14.609203798392988</v>
      </c>
      <c r="F25" s="29">
        <v>18.09661139149243</v>
      </c>
      <c r="G25" s="29">
        <v>19.726247987117553</v>
      </c>
      <c r="H25" s="29">
        <v>20.355555555555554</v>
      </c>
      <c r="I25" s="29">
        <v>24.596774193548388</v>
      </c>
      <c r="J25" s="30">
        <v>29.282700421940927</v>
      </c>
      <c r="K25" s="30">
        <v>31.97056418642682</v>
      </c>
      <c r="L25" s="30">
        <v>30.842745438748914</v>
      </c>
      <c r="M25" s="29">
        <v>32.79661016949152</v>
      </c>
      <c r="N25" s="29">
        <v>33.20281910728269</v>
      </c>
      <c r="O25" s="29">
        <v>36.9</v>
      </c>
      <c r="P25" s="29">
        <v>37.5</v>
      </c>
    </row>
    <row r="26" spans="1:16" ht="12.75" customHeight="1">
      <c r="A26" s="44"/>
      <c r="B26" s="15" t="s">
        <v>65</v>
      </c>
      <c r="C26" s="33"/>
      <c r="D26" s="34">
        <v>14.093357271095153</v>
      </c>
      <c r="E26" s="34">
        <v>15.850986121256392</v>
      </c>
      <c r="F26" s="34">
        <v>18.745493871665467</v>
      </c>
      <c r="G26" s="34">
        <v>20.28985507246377</v>
      </c>
      <c r="H26" s="34">
        <v>20.88888888888889</v>
      </c>
      <c r="I26" s="29">
        <v>25</v>
      </c>
      <c r="J26" s="35">
        <v>29.957805907172997</v>
      </c>
      <c r="K26" s="35">
        <v>32.788225674570725</v>
      </c>
      <c r="L26" s="35">
        <v>31.10338835794961</v>
      </c>
      <c r="M26" s="34">
        <v>33.728813559322035</v>
      </c>
      <c r="N26" s="34">
        <v>33.594361785434614</v>
      </c>
      <c r="O26" s="34">
        <v>36.9</v>
      </c>
      <c r="P26" s="34">
        <v>39.8</v>
      </c>
    </row>
    <row r="27" spans="1:16" ht="12.75" customHeight="1">
      <c r="A27" s="44"/>
      <c r="B27" s="16" t="s">
        <v>44</v>
      </c>
      <c r="C27" s="11"/>
      <c r="D27" s="29">
        <v>12.028725314183124</v>
      </c>
      <c r="E27" s="29">
        <v>14.609203798392988</v>
      </c>
      <c r="F27" s="29">
        <v>18.09661139149243</v>
      </c>
      <c r="G27" s="29">
        <v>19.726247987117553</v>
      </c>
      <c r="H27" s="29">
        <v>20.355555555555554</v>
      </c>
      <c r="I27" s="87">
        <v>24.596774193548388</v>
      </c>
      <c r="J27" s="30">
        <v>27.0042194092827</v>
      </c>
      <c r="K27" s="30">
        <v>30.825838103025347</v>
      </c>
      <c r="L27" s="30">
        <v>29.45264986967854</v>
      </c>
      <c r="M27" s="29">
        <v>30.593220338983052</v>
      </c>
      <c r="N27" s="29">
        <v>31.793265465935786</v>
      </c>
      <c r="O27" s="29">
        <v>34.8</v>
      </c>
      <c r="P27" s="29">
        <v>35.4</v>
      </c>
    </row>
    <row r="28" spans="1:16" ht="12.75" customHeight="1">
      <c r="A28" s="44"/>
      <c r="B28" s="6" t="s">
        <v>158</v>
      </c>
      <c r="C28" s="11"/>
      <c r="D28" s="29">
        <v>100</v>
      </c>
      <c r="E28" s="29">
        <v>100</v>
      </c>
      <c r="F28" s="29">
        <v>99.20318725099601</v>
      </c>
      <c r="G28" s="29">
        <v>98.77551020408164</v>
      </c>
      <c r="H28" s="29">
        <v>93.01310043668123</v>
      </c>
      <c r="I28" s="29">
        <v>88.19672131147541</v>
      </c>
      <c r="J28" s="30">
        <v>59.0625</v>
      </c>
      <c r="K28" s="30">
        <v>54.11140583554376</v>
      </c>
      <c r="L28" s="30">
        <v>38.3480825958702</v>
      </c>
      <c r="M28" s="29">
        <v>41.828254847645425</v>
      </c>
      <c r="N28" s="29">
        <v>39.90147783251231</v>
      </c>
      <c r="O28" s="29">
        <v>38.32599118942731</v>
      </c>
      <c r="P28" s="29">
        <v>31.476997578692494</v>
      </c>
    </row>
    <row r="29" spans="1:16" ht="12.75" customHeight="1">
      <c r="A29" s="44"/>
      <c r="B29" s="7" t="s">
        <v>159</v>
      </c>
      <c r="C29" s="33"/>
      <c r="D29" s="34">
        <v>0</v>
      </c>
      <c r="E29" s="34">
        <v>0</v>
      </c>
      <c r="F29" s="34">
        <v>1.593625498007968</v>
      </c>
      <c r="G29" s="34">
        <v>2.0408163265306123</v>
      </c>
      <c r="H29" s="34">
        <v>9.606986899563319</v>
      </c>
      <c r="I29" s="29">
        <v>14.098360655737704</v>
      </c>
      <c r="J29" s="35">
        <v>48.125</v>
      </c>
      <c r="K29" s="35">
        <v>52.51989389920425</v>
      </c>
      <c r="L29" s="35">
        <v>66.96165191740413</v>
      </c>
      <c r="M29" s="34">
        <v>67.03601108033241</v>
      </c>
      <c r="N29" s="34">
        <v>67.24137931034484</v>
      </c>
      <c r="O29" s="34">
        <v>68.06167400881057</v>
      </c>
      <c r="P29" s="34">
        <v>71.91283292978208</v>
      </c>
    </row>
    <row r="30" spans="1:16" ht="12.75" customHeight="1">
      <c r="A30" s="44"/>
      <c r="B30" s="6" t="s">
        <v>47</v>
      </c>
      <c r="C30" s="11"/>
      <c r="D30" s="29">
        <v>2.3339317773788153</v>
      </c>
      <c r="E30" s="29">
        <v>1.3878743608473338</v>
      </c>
      <c r="F30" s="29">
        <v>1.0814708002883922</v>
      </c>
      <c r="G30" s="29">
        <v>0.8856682769726248</v>
      </c>
      <c r="H30" s="29">
        <v>1.2444444444444445</v>
      </c>
      <c r="I30" s="87">
        <v>0.7258064516129032</v>
      </c>
      <c r="J30" s="30">
        <v>1.518987341772152</v>
      </c>
      <c r="K30" s="30">
        <v>1.4717906786590351</v>
      </c>
      <c r="L30" s="30">
        <v>1.5638575152041703</v>
      </c>
      <c r="M30" s="29">
        <v>1.6101694915254237</v>
      </c>
      <c r="N30" s="29">
        <v>1.8010963194988254</v>
      </c>
      <c r="O30" s="29">
        <v>1.8</v>
      </c>
      <c r="P30" s="29">
        <v>1.6</v>
      </c>
    </row>
    <row r="31" spans="1:16" ht="12.75" customHeight="1">
      <c r="A31" s="44"/>
      <c r="B31" s="64" t="s">
        <v>45</v>
      </c>
      <c r="C31" s="65"/>
      <c r="D31" s="66">
        <v>16.15798922800718</v>
      </c>
      <c r="E31" s="66">
        <v>17.092768444119795</v>
      </c>
      <c r="F31" s="66">
        <v>19.53857245854362</v>
      </c>
      <c r="G31" s="66">
        <v>21.014492753623188</v>
      </c>
      <c r="H31" s="66">
        <v>21.866666666666667</v>
      </c>
      <c r="I31" s="87">
        <v>25.725806451612904</v>
      </c>
      <c r="J31" s="73">
        <v>31.39240506329114</v>
      </c>
      <c r="K31" s="73">
        <v>34.17825020441537</v>
      </c>
      <c r="L31" s="73">
        <v>32.66724587315378</v>
      </c>
      <c r="M31" s="66">
        <v>35.16949152542373</v>
      </c>
      <c r="N31" s="66">
        <v>35.160532498042286</v>
      </c>
      <c r="O31" s="66">
        <v>38.6</v>
      </c>
      <c r="P31" s="66">
        <v>40.1</v>
      </c>
    </row>
    <row r="32" spans="1:16" ht="12.75" customHeight="1">
      <c r="A32" s="44"/>
      <c r="B32" s="15" t="s">
        <v>48</v>
      </c>
      <c r="C32" s="11"/>
      <c r="D32" s="29">
        <v>1.7953321364452424</v>
      </c>
      <c r="E32" s="29">
        <v>2.264426588750913</v>
      </c>
      <c r="F32" s="29">
        <v>2.0187454938716654</v>
      </c>
      <c r="G32" s="29">
        <v>1.8518518518518519</v>
      </c>
      <c r="H32" s="29">
        <v>0.8888888888888888</v>
      </c>
      <c r="I32" s="87">
        <v>0.4838709677419355</v>
      </c>
      <c r="J32" s="38">
        <v>1.6877637130801688</v>
      </c>
      <c r="K32" s="30">
        <v>1.8806214227309894</v>
      </c>
      <c r="L32" s="30">
        <v>1.3032145960034753</v>
      </c>
      <c r="M32" s="29">
        <v>1.1864406779661016</v>
      </c>
      <c r="N32" s="29">
        <v>1.5661707126076743</v>
      </c>
      <c r="O32" s="29">
        <v>0.8888888888888888</v>
      </c>
      <c r="P32" s="29">
        <v>1.3</v>
      </c>
    </row>
    <row r="33" spans="1:16" ht="12.75" customHeight="1">
      <c r="A33" s="44"/>
      <c r="B33" s="17" t="s">
        <v>46</v>
      </c>
      <c r="C33" s="33"/>
      <c r="D33" s="34">
        <v>4.129263913824057</v>
      </c>
      <c r="E33" s="34">
        <v>6.135865595325055</v>
      </c>
      <c r="F33" s="34">
        <v>4.686373467916367</v>
      </c>
      <c r="G33" s="34">
        <v>4.750402576489533</v>
      </c>
      <c r="H33" s="34">
        <v>2.6666666666666665</v>
      </c>
      <c r="I33" s="29">
        <v>3.306451612903226</v>
      </c>
      <c r="J33" s="35">
        <v>4.9789029535864975</v>
      </c>
      <c r="K33" s="35">
        <v>5.560098119378577</v>
      </c>
      <c r="L33" s="35">
        <v>5.386620330147697</v>
      </c>
      <c r="M33" s="34">
        <v>6.864406779661017</v>
      </c>
      <c r="N33" s="34">
        <v>6.9694596711041505</v>
      </c>
      <c r="O33" s="34">
        <v>6.8</v>
      </c>
      <c r="P33" s="34">
        <v>6.5</v>
      </c>
    </row>
    <row r="34" spans="1:16" ht="12.75" customHeight="1">
      <c r="A34" s="44"/>
      <c r="B34" s="6" t="s">
        <v>152</v>
      </c>
      <c r="C34" s="11"/>
      <c r="D34" s="29">
        <v>11.581920903954803</v>
      </c>
      <c r="E34" s="29">
        <v>12.064965197215777</v>
      </c>
      <c r="F34" s="29">
        <v>11.45912910618793</v>
      </c>
      <c r="G34" s="29">
        <v>10.494880546075086</v>
      </c>
      <c r="H34" s="29">
        <v>11.869158878504672</v>
      </c>
      <c r="I34" s="87">
        <v>10.851419031719532</v>
      </c>
      <c r="J34" s="30">
        <v>9.928443649373882</v>
      </c>
      <c r="K34" s="30">
        <v>9.075194468452896</v>
      </c>
      <c r="L34" s="30">
        <v>8.982584784601283</v>
      </c>
      <c r="M34" s="30">
        <v>10.213143872113676</v>
      </c>
      <c r="N34" s="30">
        <v>9.563066776586975</v>
      </c>
      <c r="O34" s="30">
        <v>11.5</v>
      </c>
      <c r="P34" s="30">
        <v>8.1</v>
      </c>
    </row>
    <row r="35" spans="1:16" ht="12.75" customHeight="1">
      <c r="A35" s="44"/>
      <c r="B35" s="7" t="s">
        <v>153</v>
      </c>
      <c r="C35" s="33"/>
      <c r="D35" s="34">
        <v>3.2956685499058382</v>
      </c>
      <c r="E35" s="34">
        <v>2.320185614849188</v>
      </c>
      <c r="F35" s="34">
        <v>1.680672268907563</v>
      </c>
      <c r="G35" s="34">
        <v>1.7918088737201365</v>
      </c>
      <c r="H35" s="34">
        <v>1.7757009345794392</v>
      </c>
      <c r="I35" s="34">
        <v>1.7529215358931554</v>
      </c>
      <c r="J35" s="35">
        <v>1.6994633273703041</v>
      </c>
      <c r="K35" s="35">
        <v>2.0743301642178045</v>
      </c>
      <c r="L35" s="35">
        <v>1.5582034830430798</v>
      </c>
      <c r="M35" s="35">
        <v>0.6216696269982238</v>
      </c>
      <c r="N35" s="35">
        <v>1.2366034624896949</v>
      </c>
      <c r="O35" s="35">
        <v>1.8533440773569703</v>
      </c>
      <c r="P35" s="35">
        <v>1.5151515151515151</v>
      </c>
    </row>
    <row r="36" spans="1:16" ht="12.75" customHeight="1">
      <c r="A36" s="44"/>
      <c r="B36" s="7" t="s">
        <v>150</v>
      </c>
      <c r="C36" s="39"/>
      <c r="D36" s="29">
        <v>56.82226211849192</v>
      </c>
      <c r="E36" s="29">
        <v>47.26077428780131</v>
      </c>
      <c r="F36" s="29">
        <v>45.71016582552271</v>
      </c>
      <c r="G36" s="29">
        <v>53.4621578099839</v>
      </c>
      <c r="H36" s="29">
        <v>50.044444444444444</v>
      </c>
      <c r="I36" s="35">
        <v>57.41935483870968</v>
      </c>
      <c r="J36" s="30">
        <v>59.15611814345991</v>
      </c>
      <c r="K36" s="30">
        <v>63.61406377759607</v>
      </c>
      <c r="L36" s="30">
        <v>58.90529973935708</v>
      </c>
      <c r="M36" s="29">
        <v>62.03389830508475</v>
      </c>
      <c r="N36" s="29">
        <v>63.50822239624119</v>
      </c>
      <c r="O36" s="66">
        <v>67</v>
      </c>
      <c r="P36" s="66">
        <v>68</v>
      </c>
    </row>
    <row r="37" spans="1:16" ht="12.75" customHeight="1">
      <c r="A37" s="44"/>
      <c r="B37" s="321" t="s">
        <v>154</v>
      </c>
      <c r="C37" s="321"/>
      <c r="D37" s="321"/>
      <c r="E37" s="321"/>
      <c r="F37" s="321"/>
      <c r="G37" s="321"/>
      <c r="H37" s="321"/>
      <c r="I37" s="321"/>
      <c r="J37" s="321"/>
      <c r="K37" s="321"/>
      <c r="L37" s="321"/>
      <c r="M37" s="321"/>
      <c r="N37" s="321"/>
      <c r="O37" s="321"/>
      <c r="P37" s="321"/>
    </row>
    <row r="38" spans="1:16" ht="12.75" customHeight="1">
      <c r="A38" s="44"/>
      <c r="B38" s="322"/>
      <c r="C38" s="322"/>
      <c r="D38" s="322"/>
      <c r="E38" s="322"/>
      <c r="F38" s="322"/>
      <c r="G38" s="322"/>
      <c r="H38" s="322"/>
      <c r="I38" s="322"/>
      <c r="J38" s="322"/>
      <c r="K38" s="322"/>
      <c r="L38" s="322"/>
      <c r="M38" s="322"/>
      <c r="N38" s="322"/>
      <c r="O38" s="322"/>
      <c r="P38" s="322"/>
    </row>
    <row r="39" spans="1:16" ht="12.75" customHeight="1">
      <c r="A39" s="44"/>
      <c r="B39" s="322"/>
      <c r="C39" s="322"/>
      <c r="D39" s="322"/>
      <c r="E39" s="322"/>
      <c r="F39" s="322"/>
      <c r="G39" s="322"/>
      <c r="H39" s="322"/>
      <c r="I39" s="322"/>
      <c r="J39" s="322"/>
      <c r="K39" s="322"/>
      <c r="L39" s="322"/>
      <c r="M39" s="322"/>
      <c r="N39" s="322"/>
      <c r="O39" s="322"/>
      <c r="P39" s="322"/>
    </row>
    <row r="40" spans="15:16" ht="12.75">
      <c r="O40" s="295"/>
      <c r="P40" s="295"/>
    </row>
    <row r="45" spans="3:13" ht="12.75">
      <c r="C45" s="81"/>
      <c r="D45" s="81"/>
      <c r="E45" s="81"/>
      <c r="F45" s="81"/>
      <c r="G45" s="81"/>
      <c r="J45" s="81"/>
      <c r="K45" s="81"/>
      <c r="L45" s="81"/>
      <c r="M45" s="81"/>
    </row>
    <row r="46" spans="10:11" ht="12.75">
      <c r="J46" s="81"/>
      <c r="K46" s="81"/>
    </row>
    <row r="47" spans="10:11" ht="12.75">
      <c r="J47" s="81"/>
      <c r="K47" s="81"/>
    </row>
    <row r="48" spans="10:11" ht="12.75">
      <c r="J48" s="81"/>
      <c r="K48" s="81"/>
    </row>
    <row r="49" spans="10:11" ht="12.75">
      <c r="J49" s="81"/>
      <c r="K49" s="81"/>
    </row>
    <row r="50" spans="10:11" ht="12.75">
      <c r="J50" s="81"/>
      <c r="K50" s="81"/>
    </row>
    <row r="54" spans="3:13" ht="12.75">
      <c r="C54" s="81"/>
      <c r="D54" s="81"/>
      <c r="E54" s="81"/>
      <c r="F54" s="81"/>
      <c r="G54" s="81"/>
      <c r="H54" s="81"/>
      <c r="I54" s="81"/>
      <c r="J54" s="81"/>
      <c r="K54" s="81"/>
      <c r="L54" s="81"/>
      <c r="M54" s="81"/>
    </row>
    <row r="63" spans="10:11" ht="12.75">
      <c r="J63" s="81"/>
      <c r="K63" s="81"/>
    </row>
    <row r="78" ht="12.75">
      <c r="N78" s="278"/>
    </row>
    <row r="79" ht="12.75">
      <c r="N79" s="278"/>
    </row>
  </sheetData>
  <mergeCells count="3">
    <mergeCell ref="D5:P5"/>
    <mergeCell ref="B2:P3"/>
    <mergeCell ref="B37:P39"/>
  </mergeCells>
  <hyperlinks>
    <hyperlink ref="B4" location="ÍNDICE!A1" display="Índice"/>
    <hyperlink ref="C4:D4" location="PCVS!A1" display="Distribución por género"/>
    <hyperlink ref="C4" location="SCASESTS!A1" display="Distribución por género"/>
  </hyperlinks>
  <printOptions/>
  <pageMargins left="0.75" right="0.75" top="1" bottom="1" header="0" footer="0"/>
  <pageSetup horizontalDpi="200" verticalDpi="2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lha79j</dc:creator>
  <cp:keywords/>
  <dc:description/>
  <cp:lastModifiedBy>carm</cp:lastModifiedBy>
  <cp:lastPrinted>2014-01-28T12:53:31Z</cp:lastPrinted>
  <dcterms:created xsi:type="dcterms:W3CDTF">2012-07-26T06:39:21Z</dcterms:created>
  <dcterms:modified xsi:type="dcterms:W3CDTF">2015-12-02T10:49:47Z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