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NEUMOCOCO\21012026\"/>
    </mc:Choice>
  </mc:AlternateContent>
  <bookViews>
    <workbookView xWindow="0" yWindow="0" windowWidth="28800" windowHeight="12135" activeTab="2"/>
  </bookViews>
  <sheets>
    <sheet name="Coberturas por municipios" sheetId="1" r:id="rId1"/>
    <sheet name="Coberturas por ZBS" sheetId="2" r:id="rId2"/>
    <sheet name="Coberturas por áre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F8" i="3"/>
  <c r="I7" i="3"/>
  <c r="F7" i="3"/>
  <c r="C7" i="3"/>
  <c r="I2" i="3"/>
  <c r="F2" i="3"/>
  <c r="C2" i="3"/>
  <c r="C8" i="3"/>
  <c r="I3" i="3"/>
  <c r="F3" i="3"/>
  <c r="C3" i="3"/>
  <c r="I4" i="3"/>
  <c r="F4" i="3"/>
  <c r="C4" i="3"/>
  <c r="I9" i="3"/>
  <c r="F9" i="3"/>
  <c r="C9" i="3"/>
  <c r="I5" i="3"/>
  <c r="F5" i="3"/>
  <c r="C5" i="3"/>
  <c r="I10" i="3"/>
  <c r="F10" i="3"/>
  <c r="C10" i="3"/>
  <c r="I6" i="3"/>
  <c r="F6" i="3"/>
  <c r="C6" i="3"/>
  <c r="K2" i="3" l="1"/>
  <c r="K3" i="3"/>
  <c r="K4" i="3"/>
  <c r="K5" i="3"/>
  <c r="K6" i="3"/>
  <c r="K7" i="3"/>
  <c r="K8" i="3"/>
  <c r="K9" i="3"/>
  <c r="K10" i="3"/>
  <c r="L3" i="3"/>
  <c r="L4" i="3"/>
  <c r="L5" i="3"/>
  <c r="L6" i="3"/>
  <c r="L7" i="3"/>
  <c r="L8" i="3"/>
  <c r="L9" i="3"/>
  <c r="L10" i="3"/>
  <c r="L2" i="3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2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" i="1"/>
  <c r="G9" i="3" l="1"/>
  <c r="J2" i="3" l="1"/>
  <c r="G4" i="3"/>
  <c r="G8" i="3"/>
  <c r="G2" i="3"/>
  <c r="G6" i="3"/>
  <c r="M9" i="3"/>
  <c r="G5" i="3"/>
  <c r="M4" i="3"/>
  <c r="D8" i="3"/>
  <c r="M8" i="3"/>
  <c r="D6" i="3"/>
  <c r="M6" i="3"/>
  <c r="D4" i="3"/>
  <c r="D2" i="3"/>
  <c r="M2" i="3"/>
  <c r="J3" i="3"/>
  <c r="M3" i="3"/>
  <c r="D10" i="3"/>
  <c r="B11" i="3"/>
  <c r="J5" i="3"/>
  <c r="I11" i="3"/>
  <c r="J9" i="3"/>
  <c r="G7" i="3"/>
  <c r="J8" i="3"/>
  <c r="J10" i="3"/>
  <c r="H11" i="3"/>
  <c r="K11" i="3" s="1"/>
  <c r="J7" i="3"/>
  <c r="M7" i="3"/>
  <c r="G3" i="3"/>
  <c r="J6" i="3"/>
  <c r="F11" i="3"/>
  <c r="J4" i="3"/>
  <c r="G10" i="3"/>
  <c r="E11" i="3"/>
  <c r="C11" i="3"/>
  <c r="D3" i="3"/>
  <c r="D5" i="3"/>
  <c r="D7" i="3"/>
  <c r="D9" i="3"/>
  <c r="D86" i="2"/>
  <c r="G86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L11" i="3" l="1"/>
  <c r="M5" i="3"/>
  <c r="G11" i="3"/>
  <c r="M10" i="3"/>
  <c r="J11" i="3"/>
  <c r="D11" i="3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M11" i="3" l="1"/>
  <c r="C87" i="2"/>
  <c r="E87" i="2"/>
  <c r="F87" i="2"/>
  <c r="G87" i="2" s="1"/>
  <c r="H87" i="2"/>
  <c r="I87" i="2"/>
  <c r="B87" i="2"/>
  <c r="K87" i="2" s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C47" i="1"/>
  <c r="E47" i="1"/>
  <c r="F47" i="1"/>
  <c r="H47" i="1"/>
  <c r="I47" i="1"/>
  <c r="B47" i="1"/>
  <c r="L87" i="2" l="1"/>
  <c r="K47" i="1"/>
  <c r="L47" i="1"/>
  <c r="G47" i="1"/>
  <c r="J47" i="1"/>
  <c r="J87" i="2"/>
  <c r="D87" i="2"/>
  <c r="D47" i="1"/>
  <c r="M81" i="2"/>
  <c r="M82" i="2"/>
  <c r="M83" i="2"/>
  <c r="M84" i="2"/>
  <c r="M85" i="2"/>
  <c r="M86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47" i="1" l="1"/>
  <c r="M2" i="2"/>
  <c r="M87" i="2"/>
</calcChain>
</file>

<file path=xl/sharedStrings.xml><?xml version="1.0" encoding="utf-8"?>
<sst xmlns="http://schemas.openxmlformats.org/spreadsheetml/2006/main" count="181" uniqueCount="135">
  <si>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</si>
  <si>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</si>
  <si>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</si>
  <si>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</si>
  <si>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</si>
  <si>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</si>
  <si>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</si>
  <si>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</si>
  <si>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</si>
  <si>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</si>
  <si>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</si>
  <si>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</si>
  <si>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</si>
  <si>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</si>
  <si>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</si>
  <si>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</si>
  <si>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</si>
  <si>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</si>
  <si>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</si>
  <si>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</si>
  <si>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</si>
  <si>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</si>
  <si>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</si>
  <si>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</si>
  <si>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</si>
  <si>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</si>
  <si>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</si>
  <si>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</si>
  <si>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</si>
  <si>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</si>
  <si>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</si>
  <si>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</si>
  <si>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</si>
  <si>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</si>
  <si>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</si>
  <si>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</si>
  <si>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</si>
  <si>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</si>
  <si>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</si>
  <si>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</si>
  <si>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</si>
  <si>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</si>
  <si>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</si>
  <si>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</si>
  <si>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</si>
  <si>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</si>
  <si>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</si>
  <si>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</si>
  <si>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</si>
  <si>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</si>
  <si>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</si>
  <si>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</si>
  <si>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</si>
  <si>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</si>
  <si>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</si>
  <si>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</si>
  <si>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</si>
  <si>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</si>
  <si>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</si>
  <si>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</si>
  <si>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</si>
  <si>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</si>
  <si>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</si>
  <si>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</si>
  <si>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</si>
  <si>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</si>
  <si>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</si>
  <si>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</si>
  <si>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</si>
  <si>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</si>
  <si>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</si>
  <si>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</si>
  <si>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</si>
  <si>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</si>
  <si>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</si>
  <si>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</si>
  <si>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</si>
  <si>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</si>
  <si>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</si>
  <si>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</si>
  <si>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</si>
  <si>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</si>
  <si>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</si>
  <si>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</si>
  <si>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</si>
  <si>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</si>
  <si>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</si>
  <si>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</si>
  <si>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</si>
  <si>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</si>
  <si>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</si>
  <si>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</si>
  <si>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</si>
  <si>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</si>
  <si>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</si>
  <si>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</si>
  <si>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</si>
  <si>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</si>
  <si>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</si>
  <si>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</si>
  <si>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</si>
  <si>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</si>
  <si>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</si>
  <si>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</si>
  <si>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</si>
  <si>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</si>
  <si>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</si>
  <si>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</si>
  <si>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</si>
  <si>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</si>
  <si>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</si>
  <si>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</si>
  <si>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</si>
  <si>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</si>
  <si>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</si>
  <si>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</si>
  <si>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</si>
  <si>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</si>
  <si>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</si>
  <si>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</si>
  <si>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</si>
  <si>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Vacunados 65-69 años</t>
  </si>
  <si>
    <t>Población 65-69 años</t>
  </si>
  <si>
    <t>Cobertura 65-69 años</t>
  </si>
  <si>
    <t>Vacunados 70-74 años</t>
  </si>
  <si>
    <t>Población 70-74 años</t>
  </si>
  <si>
    <t>Cobertura 70-74 años</t>
  </si>
  <si>
    <t>Vacunados 75 o más años</t>
  </si>
  <si>
    <t>Población 75 o más años</t>
  </si>
  <si>
    <t>Cobertura 75 o más años</t>
  </si>
  <si>
    <t>Vacunados 65 añoso más</t>
  </si>
  <si>
    <t>Población 65 años o más</t>
  </si>
  <si>
    <t>Cobertura 65 años o más</t>
  </si>
  <si>
    <t>Vacunados 65 años o más</t>
  </si>
  <si>
    <t>Murcia/Sur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</si>
</sst>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antineumocócica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65-69 años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0.40604467805519051</c:v>
                </c:pt>
                <c:pt idx="1">
                  <c:v>0.38457751246230537</c:v>
                </c:pt>
                <c:pt idx="2">
                  <c:v>0.45135722041259502</c:v>
                </c:pt>
                <c:pt idx="3">
                  <c:v>0.46536796536796537</c:v>
                </c:pt>
                <c:pt idx="4">
                  <c:v>0.5</c:v>
                </c:pt>
                <c:pt idx="5">
                  <c:v>0.47167019027484142</c:v>
                </c:pt>
                <c:pt idx="6">
                  <c:v>0.45485503911642888</c:v>
                </c:pt>
                <c:pt idx="7">
                  <c:v>0.25202848153667828</c:v>
                </c:pt>
                <c:pt idx="8">
                  <c:v>0.42210020590253944</c:v>
                </c:pt>
                <c:pt idx="9">
                  <c:v>0.42128738209559091</c:v>
                </c:pt>
              </c:numCache>
            </c:numRef>
          </c:val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70-74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área'!$G$2:$G$11</c:f>
              <c:numCache>
                <c:formatCode>0.00%</c:formatCode>
                <c:ptCount val="10"/>
                <c:pt idx="0">
                  <c:v>0.37255975187009671</c:v>
                </c:pt>
                <c:pt idx="1">
                  <c:v>0.34143628852875757</c:v>
                </c:pt>
                <c:pt idx="2">
                  <c:v>0.4292669355960495</c:v>
                </c:pt>
                <c:pt idx="3">
                  <c:v>0.44427619624470016</c:v>
                </c:pt>
                <c:pt idx="4">
                  <c:v>0.50609756097560976</c:v>
                </c:pt>
                <c:pt idx="5">
                  <c:v>0.47563559322033899</c:v>
                </c:pt>
                <c:pt idx="6">
                  <c:v>0.46318377381684084</c:v>
                </c:pt>
                <c:pt idx="7">
                  <c:v>0.19260435571687839</c:v>
                </c:pt>
                <c:pt idx="8">
                  <c:v>0.32168501675442795</c:v>
                </c:pt>
                <c:pt idx="9">
                  <c:v>0.39705906194776347</c:v>
                </c:pt>
              </c:numCache>
            </c:numRef>
          </c:val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75 o más años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área'!$J$2:$J$11</c:f>
              <c:numCache>
                <c:formatCode>0.00%</c:formatCode>
                <c:ptCount val="10"/>
                <c:pt idx="0">
                  <c:v>0.31149493746277546</c:v>
                </c:pt>
                <c:pt idx="1">
                  <c:v>0.30482675746044463</c:v>
                </c:pt>
                <c:pt idx="2">
                  <c:v>0.3491554843447493</c:v>
                </c:pt>
                <c:pt idx="3">
                  <c:v>0.3622667588113338</c:v>
                </c:pt>
                <c:pt idx="4">
                  <c:v>0.50521251002405776</c:v>
                </c:pt>
                <c:pt idx="5">
                  <c:v>0.44675073637702506</c:v>
                </c:pt>
                <c:pt idx="6">
                  <c:v>0.42180864351736197</c:v>
                </c:pt>
                <c:pt idx="7">
                  <c:v>0.12075778707577871</c:v>
                </c:pt>
                <c:pt idx="8">
                  <c:v>0.17776432606941081</c:v>
                </c:pt>
                <c:pt idx="9">
                  <c:v>0.34447778824205466</c:v>
                </c:pt>
              </c:numCache>
            </c:numRef>
          </c:val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65 años o más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área'!$M$2:$M$11</c:f>
              <c:numCache>
                <c:formatCode>0.00%</c:formatCode>
                <c:ptCount val="10"/>
                <c:pt idx="0">
                  <c:v>0.35459701997968168</c:v>
                </c:pt>
                <c:pt idx="1">
                  <c:v>0.33747816066317238</c:v>
                </c:pt>
                <c:pt idx="2">
                  <c:v>0.39750780801835683</c:v>
                </c:pt>
                <c:pt idx="3">
                  <c:v>0.41155901563633962</c:v>
                </c:pt>
                <c:pt idx="4">
                  <c:v>0.50377562028047462</c:v>
                </c:pt>
                <c:pt idx="5">
                  <c:v>0.46086562135544901</c:v>
                </c:pt>
                <c:pt idx="6">
                  <c:v>0.44167713926653718</c:v>
                </c:pt>
                <c:pt idx="7">
                  <c:v>0.1789932287019054</c:v>
                </c:pt>
                <c:pt idx="8">
                  <c:v>0.27944572748267898</c:v>
                </c:pt>
                <c:pt idx="9">
                  <c:v>0.37996082265000947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406784"/>
        <c:axId val="616404040"/>
      </c:barChart>
      <c:catAx>
        <c:axId val="6164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404040"/>
        <c:crosses val="autoZero"/>
        <c:auto val="1"/>
        <c:lblAlgn val="ctr"/>
        <c:lblOffset val="100"/>
        <c:noMultiLvlLbl val="0"/>
      </c:catAx>
      <c:valAx>
        <c:axId val="6164040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6406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8</xdr:col>
      <xdr:colOff>1476375</xdr:colOff>
      <xdr:row>36</xdr:row>
      <xdr:rowOff>9525</xdr:rowOff>
    </xdr:to>
    <xdr:graphicFrame macro="">
      <xdr:nvGraphicFramePr>
        <xdr:cNvPr id="3" name="Gráfico 2" descr="Se muestra la cobertura de vacunación antineumocócica en personas de 65 años o más por distintas franjas de edad en el total del SMS y por área sanitaria" title="Cobertura de vacunación antineumocócica en personas de 65 años o má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E16" workbookViewId="0">
      <selection activeCell="M9" sqref="M9"/>
    </sheetView>
  </sheetViews>
  <sheetFormatPr baseColWidth="10" defaultRowHeight="15" x14ac:dyDescent="0.25"/>
  <cols>
    <col min="1" max="1" width="23.5703125" bestFit="1" customWidth="1"/>
    <col min="2" max="2" width="20.42578125" bestFit="1" customWidth="1"/>
    <col min="3" max="3" width="19.5703125" bestFit="1" customWidth="1"/>
    <col min="4" max="4" width="19.7109375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25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x14ac:dyDescent="0.25">
      <c r="A2" t="s">
        <v>0</v>
      </c>
      <c r="B2">
        <v>262</v>
      </c>
      <c r="C2">
        <v>512</v>
      </c>
      <c r="D2" s="1">
        <f>B2/C2</f>
        <v>0.51171875</v>
      </c>
      <c r="E2">
        <v>192</v>
      </c>
      <c r="F2">
        <v>369</v>
      </c>
      <c r="G2" s="1">
        <f t="shared" ref="G2:G47" si="0">E2/F2</f>
        <v>0.52032520325203258</v>
      </c>
      <c r="H2">
        <v>541</v>
      </c>
      <c r="I2">
        <v>963</v>
      </c>
      <c r="J2" s="1">
        <f t="shared" ref="J2:J47" si="1">H2/I2</f>
        <v>0.56178608515057116</v>
      </c>
      <c r="K2">
        <f>SUM(H2+E2+B2)</f>
        <v>995</v>
      </c>
      <c r="L2">
        <f>SUM(I2+F2+C2)</f>
        <v>1844</v>
      </c>
      <c r="M2" s="1">
        <f>K2/L2</f>
        <v>0.53958785249457697</v>
      </c>
    </row>
    <row r="3" spans="1:13" x14ac:dyDescent="0.25">
      <c r="A3" t="s">
        <v>1</v>
      </c>
      <c r="B3">
        <v>295</v>
      </c>
      <c r="C3">
        <v>708</v>
      </c>
      <c r="D3" s="1">
        <f t="shared" ref="D3:D47" si="2">B3/C3</f>
        <v>0.41666666666666669</v>
      </c>
      <c r="E3">
        <v>227</v>
      </c>
      <c r="F3">
        <v>557</v>
      </c>
      <c r="G3" s="1">
        <f t="shared" si="0"/>
        <v>0.40754039497307004</v>
      </c>
      <c r="H3">
        <v>247</v>
      </c>
      <c r="I3">
        <v>1297</v>
      </c>
      <c r="J3" s="1">
        <f t="shared" si="1"/>
        <v>0.19043947571318426</v>
      </c>
      <c r="K3">
        <f t="shared" ref="K3:L47" si="3">SUM(H3+E3+B3)</f>
        <v>769</v>
      </c>
      <c r="L3">
        <f t="shared" si="3"/>
        <v>2562</v>
      </c>
      <c r="M3" s="1">
        <f t="shared" ref="M3:M47" si="4">K3/L3</f>
        <v>0.30015612802498048</v>
      </c>
    </row>
    <row r="4" spans="1:13" x14ac:dyDescent="0.25">
      <c r="A4" t="s">
        <v>2</v>
      </c>
      <c r="B4">
        <v>989</v>
      </c>
      <c r="C4">
        <v>2254</v>
      </c>
      <c r="D4" s="1">
        <f t="shared" si="2"/>
        <v>0.43877551020408162</v>
      </c>
      <c r="E4">
        <v>722</v>
      </c>
      <c r="F4">
        <v>1831</v>
      </c>
      <c r="G4" s="1">
        <f t="shared" si="0"/>
        <v>0.3943200436919716</v>
      </c>
      <c r="H4">
        <v>904</v>
      </c>
      <c r="I4">
        <v>3567</v>
      </c>
      <c r="J4" s="1">
        <f t="shared" si="1"/>
        <v>0.25343425848051582</v>
      </c>
      <c r="K4">
        <f t="shared" si="3"/>
        <v>2615</v>
      </c>
      <c r="L4">
        <f t="shared" si="3"/>
        <v>7652</v>
      </c>
      <c r="M4" s="1">
        <f t="shared" si="4"/>
        <v>0.34174072138003136</v>
      </c>
    </row>
    <row r="5" spans="1:13" x14ac:dyDescent="0.25">
      <c r="A5" t="s">
        <v>3</v>
      </c>
      <c r="B5">
        <v>36</v>
      </c>
      <c r="C5">
        <v>82</v>
      </c>
      <c r="D5" s="1">
        <f t="shared" si="2"/>
        <v>0.43902439024390244</v>
      </c>
      <c r="E5">
        <v>13</v>
      </c>
      <c r="F5">
        <v>57</v>
      </c>
      <c r="G5" s="1">
        <f t="shared" si="0"/>
        <v>0.22807017543859648</v>
      </c>
      <c r="H5">
        <v>36</v>
      </c>
      <c r="I5">
        <v>165</v>
      </c>
      <c r="J5" s="1">
        <f t="shared" si="1"/>
        <v>0.21818181818181817</v>
      </c>
      <c r="K5">
        <f t="shared" si="3"/>
        <v>85</v>
      </c>
      <c r="L5">
        <f t="shared" si="3"/>
        <v>304</v>
      </c>
      <c r="M5" s="1">
        <f t="shared" si="4"/>
        <v>0.27960526315789475</v>
      </c>
    </row>
    <row r="6" spans="1:13" x14ac:dyDescent="0.25">
      <c r="A6" t="s">
        <v>4</v>
      </c>
      <c r="B6">
        <v>762</v>
      </c>
      <c r="C6">
        <v>2151</v>
      </c>
      <c r="D6" s="1">
        <f t="shared" si="2"/>
        <v>0.35425383542538352</v>
      </c>
      <c r="E6">
        <v>494</v>
      </c>
      <c r="F6">
        <v>1719</v>
      </c>
      <c r="G6" s="1">
        <f t="shared" si="0"/>
        <v>0.28737638161721929</v>
      </c>
      <c r="H6">
        <v>667</v>
      </c>
      <c r="I6">
        <v>3473</v>
      </c>
      <c r="J6" s="1">
        <f t="shared" si="1"/>
        <v>0.19205298013245034</v>
      </c>
      <c r="K6">
        <f t="shared" si="3"/>
        <v>1923</v>
      </c>
      <c r="L6">
        <f t="shared" si="3"/>
        <v>7343</v>
      </c>
      <c r="M6" s="1">
        <f t="shared" si="4"/>
        <v>0.26188206455127333</v>
      </c>
    </row>
    <row r="7" spans="1:13" x14ac:dyDescent="0.25">
      <c r="A7" t="s">
        <v>5</v>
      </c>
      <c r="B7">
        <v>222</v>
      </c>
      <c r="C7">
        <v>1060</v>
      </c>
      <c r="D7" s="1">
        <f t="shared" si="2"/>
        <v>0.20943396226415095</v>
      </c>
      <c r="E7">
        <v>138</v>
      </c>
      <c r="F7">
        <v>861</v>
      </c>
      <c r="G7" s="1">
        <f t="shared" si="0"/>
        <v>0.16027874564459929</v>
      </c>
      <c r="H7">
        <v>174</v>
      </c>
      <c r="I7">
        <v>1705</v>
      </c>
      <c r="J7" s="1">
        <f t="shared" si="1"/>
        <v>0.10205278592375366</v>
      </c>
      <c r="K7">
        <f t="shared" si="3"/>
        <v>534</v>
      </c>
      <c r="L7">
        <f t="shared" si="3"/>
        <v>3626</v>
      </c>
      <c r="M7" s="1">
        <f t="shared" si="4"/>
        <v>0.14726971869829011</v>
      </c>
    </row>
    <row r="8" spans="1:13" x14ac:dyDescent="0.25">
      <c r="A8" t="s">
        <v>6</v>
      </c>
      <c r="B8">
        <v>34</v>
      </c>
      <c r="C8">
        <v>74</v>
      </c>
      <c r="D8" s="1">
        <f t="shared" si="2"/>
        <v>0.45945945945945948</v>
      </c>
      <c r="E8">
        <v>39</v>
      </c>
      <c r="F8">
        <v>57</v>
      </c>
      <c r="G8" s="1">
        <f t="shared" si="0"/>
        <v>0.68421052631578949</v>
      </c>
      <c r="H8">
        <v>110</v>
      </c>
      <c r="I8">
        <v>168</v>
      </c>
      <c r="J8" s="1">
        <f t="shared" si="1"/>
        <v>0.65476190476190477</v>
      </c>
      <c r="K8">
        <f t="shared" si="3"/>
        <v>183</v>
      </c>
      <c r="L8">
        <f t="shared" si="3"/>
        <v>299</v>
      </c>
      <c r="M8" s="1">
        <f t="shared" si="4"/>
        <v>0.61204013377926425</v>
      </c>
    </row>
    <row r="9" spans="1:13" x14ac:dyDescent="0.25">
      <c r="A9" t="s">
        <v>7</v>
      </c>
      <c r="B9">
        <v>239</v>
      </c>
      <c r="C9">
        <v>469</v>
      </c>
      <c r="D9" s="1">
        <f t="shared" si="2"/>
        <v>0.50959488272921105</v>
      </c>
      <c r="E9">
        <v>175</v>
      </c>
      <c r="F9">
        <v>378</v>
      </c>
      <c r="G9" s="1">
        <f t="shared" si="0"/>
        <v>0.46296296296296297</v>
      </c>
      <c r="H9">
        <v>311</v>
      </c>
      <c r="I9">
        <v>776</v>
      </c>
      <c r="J9" s="1">
        <f t="shared" si="1"/>
        <v>0.40077319587628868</v>
      </c>
      <c r="K9">
        <f t="shared" si="3"/>
        <v>725</v>
      </c>
      <c r="L9">
        <f t="shared" si="3"/>
        <v>1623</v>
      </c>
      <c r="M9" s="1">
        <f t="shared" si="4"/>
        <v>0.44670363524337647</v>
      </c>
    </row>
    <row r="10" spans="1:13" x14ac:dyDescent="0.25">
      <c r="A10" t="s">
        <v>8</v>
      </c>
      <c r="B10">
        <v>388</v>
      </c>
      <c r="C10">
        <v>1244</v>
      </c>
      <c r="D10" s="1">
        <f t="shared" si="2"/>
        <v>0.31189710610932475</v>
      </c>
      <c r="E10">
        <v>179</v>
      </c>
      <c r="F10">
        <v>900</v>
      </c>
      <c r="G10" s="1">
        <f t="shared" si="0"/>
        <v>0.19888888888888889</v>
      </c>
      <c r="H10">
        <v>325</v>
      </c>
      <c r="I10">
        <v>2022</v>
      </c>
      <c r="J10" s="1">
        <f t="shared" si="1"/>
        <v>0.16073194856577647</v>
      </c>
      <c r="K10">
        <f t="shared" si="3"/>
        <v>892</v>
      </c>
      <c r="L10">
        <f t="shared" si="3"/>
        <v>4166</v>
      </c>
      <c r="M10" s="1">
        <f t="shared" si="4"/>
        <v>0.21411425828132502</v>
      </c>
    </row>
    <row r="11" spans="1:13" x14ac:dyDescent="0.25">
      <c r="A11" t="s">
        <v>9</v>
      </c>
      <c r="B11">
        <v>377</v>
      </c>
      <c r="C11">
        <v>947</v>
      </c>
      <c r="D11" s="1">
        <f t="shared" si="2"/>
        <v>0.39809926082365366</v>
      </c>
      <c r="E11">
        <v>285</v>
      </c>
      <c r="F11">
        <v>672</v>
      </c>
      <c r="G11" s="1">
        <f t="shared" si="0"/>
        <v>0.42410714285714285</v>
      </c>
      <c r="H11">
        <v>694</v>
      </c>
      <c r="I11">
        <v>1739</v>
      </c>
      <c r="J11" s="1">
        <f t="shared" si="1"/>
        <v>0.39907993099482464</v>
      </c>
      <c r="K11">
        <f t="shared" si="3"/>
        <v>1356</v>
      </c>
      <c r="L11">
        <f t="shared" si="3"/>
        <v>3358</v>
      </c>
      <c r="M11" s="1">
        <f t="shared" si="4"/>
        <v>0.4038117927337701</v>
      </c>
    </row>
    <row r="12" spans="1:13" x14ac:dyDescent="0.25">
      <c r="A12" t="s">
        <v>10</v>
      </c>
      <c r="B12">
        <v>272</v>
      </c>
      <c r="C12">
        <v>504</v>
      </c>
      <c r="D12" s="1">
        <f t="shared" si="2"/>
        <v>0.53968253968253965</v>
      </c>
      <c r="E12">
        <v>239</v>
      </c>
      <c r="F12">
        <v>409</v>
      </c>
      <c r="G12" s="1">
        <f t="shared" si="0"/>
        <v>0.58435207823960877</v>
      </c>
      <c r="H12">
        <v>419</v>
      </c>
      <c r="I12">
        <v>839</v>
      </c>
      <c r="J12" s="1">
        <f t="shared" si="1"/>
        <v>0.49940405244338498</v>
      </c>
      <c r="K12">
        <f t="shared" si="3"/>
        <v>930</v>
      </c>
      <c r="L12">
        <f t="shared" si="3"/>
        <v>1752</v>
      </c>
      <c r="M12" s="1">
        <f t="shared" si="4"/>
        <v>0.53082191780821919</v>
      </c>
    </row>
    <row r="13" spans="1:13" x14ac:dyDescent="0.25">
      <c r="A13" t="s">
        <v>11</v>
      </c>
      <c r="B13">
        <v>116</v>
      </c>
      <c r="C13">
        <v>342</v>
      </c>
      <c r="D13" s="1">
        <f t="shared" si="2"/>
        <v>0.33918128654970758</v>
      </c>
      <c r="E13">
        <v>83</v>
      </c>
      <c r="F13">
        <v>280</v>
      </c>
      <c r="G13" s="1">
        <f t="shared" si="0"/>
        <v>0.29642857142857143</v>
      </c>
      <c r="H13">
        <v>137</v>
      </c>
      <c r="I13">
        <v>690</v>
      </c>
      <c r="J13" s="1">
        <f t="shared" si="1"/>
        <v>0.19855072463768117</v>
      </c>
      <c r="K13">
        <f t="shared" si="3"/>
        <v>336</v>
      </c>
      <c r="L13">
        <f t="shared" si="3"/>
        <v>1312</v>
      </c>
      <c r="M13" s="1">
        <f t="shared" si="4"/>
        <v>0.25609756097560976</v>
      </c>
    </row>
    <row r="14" spans="1:13" x14ac:dyDescent="0.25">
      <c r="A14" t="s">
        <v>12</v>
      </c>
      <c r="B14">
        <v>462</v>
      </c>
      <c r="C14">
        <v>792</v>
      </c>
      <c r="D14" s="1">
        <f t="shared" si="2"/>
        <v>0.58333333333333337</v>
      </c>
      <c r="E14">
        <v>310</v>
      </c>
      <c r="F14">
        <v>582</v>
      </c>
      <c r="G14" s="1">
        <f t="shared" si="0"/>
        <v>0.53264604810996563</v>
      </c>
      <c r="H14">
        <v>383</v>
      </c>
      <c r="I14">
        <v>1211</v>
      </c>
      <c r="J14" s="1">
        <f t="shared" si="1"/>
        <v>0.31626754748142033</v>
      </c>
      <c r="K14">
        <f t="shared" si="3"/>
        <v>1155</v>
      </c>
      <c r="L14">
        <f t="shared" si="3"/>
        <v>2585</v>
      </c>
      <c r="M14" s="1">
        <f t="shared" si="4"/>
        <v>0.44680851063829785</v>
      </c>
    </row>
    <row r="15" spans="1:13" x14ac:dyDescent="0.25">
      <c r="A15" t="s">
        <v>13</v>
      </c>
      <c r="B15">
        <v>269</v>
      </c>
      <c r="C15">
        <v>686</v>
      </c>
      <c r="D15" s="1">
        <f t="shared" si="2"/>
        <v>0.39212827988338195</v>
      </c>
      <c r="E15">
        <v>141</v>
      </c>
      <c r="F15">
        <v>524</v>
      </c>
      <c r="G15" s="1">
        <f t="shared" si="0"/>
        <v>0.26908396946564883</v>
      </c>
      <c r="H15">
        <v>224</v>
      </c>
      <c r="I15">
        <v>1088</v>
      </c>
      <c r="J15" s="1">
        <f t="shared" si="1"/>
        <v>0.20588235294117646</v>
      </c>
      <c r="K15">
        <f t="shared" si="3"/>
        <v>634</v>
      </c>
      <c r="L15">
        <f t="shared" si="3"/>
        <v>2298</v>
      </c>
      <c r="M15" s="1">
        <f t="shared" si="4"/>
        <v>0.27589208006962579</v>
      </c>
    </row>
    <row r="16" spans="1:13" x14ac:dyDescent="0.25">
      <c r="A16" t="s">
        <v>14</v>
      </c>
      <c r="B16">
        <v>36</v>
      </c>
      <c r="C16">
        <v>132</v>
      </c>
      <c r="D16" s="1">
        <f t="shared" si="2"/>
        <v>0.27272727272727271</v>
      </c>
      <c r="E16">
        <v>20</v>
      </c>
      <c r="F16">
        <v>92</v>
      </c>
      <c r="G16" s="1">
        <f t="shared" si="0"/>
        <v>0.21739130434782608</v>
      </c>
      <c r="H16">
        <v>113</v>
      </c>
      <c r="I16">
        <v>255</v>
      </c>
      <c r="J16" s="1">
        <f t="shared" si="1"/>
        <v>0.44313725490196076</v>
      </c>
      <c r="K16">
        <f t="shared" si="3"/>
        <v>169</v>
      </c>
      <c r="L16">
        <f t="shared" si="3"/>
        <v>479</v>
      </c>
      <c r="M16" s="1">
        <f t="shared" si="4"/>
        <v>0.35281837160751567</v>
      </c>
    </row>
    <row r="17" spans="1:13" x14ac:dyDescent="0.25">
      <c r="A17" t="s">
        <v>15</v>
      </c>
      <c r="B17">
        <v>655</v>
      </c>
      <c r="C17">
        <v>1627</v>
      </c>
      <c r="D17" s="1">
        <f t="shared" si="2"/>
        <v>0.40258143822987091</v>
      </c>
      <c r="E17">
        <v>506</v>
      </c>
      <c r="F17">
        <v>1174</v>
      </c>
      <c r="G17" s="1">
        <f t="shared" si="0"/>
        <v>0.43100511073253833</v>
      </c>
      <c r="H17">
        <v>998</v>
      </c>
      <c r="I17">
        <v>2734</v>
      </c>
      <c r="J17" s="1">
        <f t="shared" si="1"/>
        <v>0.36503291880029259</v>
      </c>
      <c r="K17">
        <f t="shared" si="3"/>
        <v>2159</v>
      </c>
      <c r="L17">
        <f t="shared" si="3"/>
        <v>5535</v>
      </c>
      <c r="M17" s="1">
        <f t="shared" si="4"/>
        <v>0.390063233965673</v>
      </c>
    </row>
    <row r="18" spans="1:13" x14ac:dyDescent="0.25">
      <c r="A18" t="s">
        <v>16</v>
      </c>
      <c r="B18">
        <v>5089</v>
      </c>
      <c r="C18">
        <v>12929</v>
      </c>
      <c r="D18" s="1">
        <f t="shared" si="2"/>
        <v>0.39361126150514347</v>
      </c>
      <c r="E18">
        <v>3493</v>
      </c>
      <c r="F18">
        <v>10014</v>
      </c>
      <c r="G18" s="1">
        <f t="shared" si="0"/>
        <v>0.34881166367086081</v>
      </c>
      <c r="H18">
        <v>6270</v>
      </c>
      <c r="I18">
        <v>21136</v>
      </c>
      <c r="J18" s="1">
        <f t="shared" si="1"/>
        <v>0.29665026495079483</v>
      </c>
      <c r="K18">
        <f t="shared" si="3"/>
        <v>14852</v>
      </c>
      <c r="L18">
        <f t="shared" si="3"/>
        <v>44079</v>
      </c>
      <c r="M18" s="1">
        <f t="shared" si="4"/>
        <v>0.33694049320538122</v>
      </c>
    </row>
    <row r="19" spans="1:13" x14ac:dyDescent="0.25">
      <c r="A19" t="s">
        <v>17</v>
      </c>
      <c r="B19">
        <v>478</v>
      </c>
      <c r="C19">
        <v>977</v>
      </c>
      <c r="D19" s="1">
        <f t="shared" si="2"/>
        <v>0.48925281473899696</v>
      </c>
      <c r="E19">
        <v>287</v>
      </c>
      <c r="F19">
        <v>735</v>
      </c>
      <c r="G19" s="1">
        <f t="shared" si="0"/>
        <v>0.39047619047619048</v>
      </c>
      <c r="H19">
        <v>562</v>
      </c>
      <c r="I19">
        <v>1767</v>
      </c>
      <c r="J19" s="1">
        <f t="shared" si="1"/>
        <v>0.3180531975099038</v>
      </c>
      <c r="K19">
        <f t="shared" si="3"/>
        <v>1327</v>
      </c>
      <c r="L19">
        <f t="shared" si="3"/>
        <v>3479</v>
      </c>
      <c r="M19" s="1">
        <f t="shared" si="4"/>
        <v>0.38143144581776373</v>
      </c>
    </row>
    <row r="20" spans="1:13" x14ac:dyDescent="0.25">
      <c r="A20" t="s">
        <v>18</v>
      </c>
      <c r="B20">
        <v>253</v>
      </c>
      <c r="C20">
        <v>560</v>
      </c>
      <c r="D20" s="1">
        <f t="shared" si="2"/>
        <v>0.45178571428571429</v>
      </c>
      <c r="E20">
        <v>178</v>
      </c>
      <c r="F20">
        <v>385</v>
      </c>
      <c r="G20" s="1">
        <f t="shared" si="0"/>
        <v>0.46233766233766233</v>
      </c>
      <c r="H20">
        <v>359</v>
      </c>
      <c r="I20">
        <v>826</v>
      </c>
      <c r="J20" s="1">
        <f t="shared" si="1"/>
        <v>0.43462469733656173</v>
      </c>
      <c r="K20">
        <f t="shared" si="3"/>
        <v>790</v>
      </c>
      <c r="L20">
        <f t="shared" si="3"/>
        <v>1771</v>
      </c>
      <c r="M20" s="1">
        <f t="shared" si="4"/>
        <v>0.44607566346696781</v>
      </c>
    </row>
    <row r="21" spans="1:13" x14ac:dyDescent="0.25">
      <c r="A21" t="s">
        <v>19</v>
      </c>
      <c r="B21">
        <v>858</v>
      </c>
      <c r="C21">
        <v>1961</v>
      </c>
      <c r="D21" s="1">
        <f t="shared" si="2"/>
        <v>0.43753187149413564</v>
      </c>
      <c r="E21">
        <v>395</v>
      </c>
      <c r="F21">
        <v>1389</v>
      </c>
      <c r="G21" s="1">
        <f t="shared" si="0"/>
        <v>0.28437724982001439</v>
      </c>
      <c r="H21">
        <v>548</v>
      </c>
      <c r="I21">
        <v>3433</v>
      </c>
      <c r="J21" s="1">
        <f t="shared" si="1"/>
        <v>0.15962714826682203</v>
      </c>
      <c r="K21">
        <f t="shared" si="3"/>
        <v>1801</v>
      </c>
      <c r="L21">
        <f t="shared" si="3"/>
        <v>6783</v>
      </c>
      <c r="M21" s="1">
        <f t="shared" si="4"/>
        <v>0.26551673300899309</v>
      </c>
    </row>
    <row r="22" spans="1:13" x14ac:dyDescent="0.25">
      <c r="A22" t="s">
        <v>20</v>
      </c>
      <c r="B22">
        <v>294</v>
      </c>
      <c r="C22">
        <v>628</v>
      </c>
      <c r="D22" s="1">
        <f t="shared" si="2"/>
        <v>0.46815286624203822</v>
      </c>
      <c r="E22">
        <v>206</v>
      </c>
      <c r="F22">
        <v>477</v>
      </c>
      <c r="G22" s="1">
        <f t="shared" si="0"/>
        <v>0.43186582809224316</v>
      </c>
      <c r="H22">
        <v>377</v>
      </c>
      <c r="I22">
        <v>937</v>
      </c>
      <c r="J22" s="1">
        <f t="shared" si="1"/>
        <v>0.40234791889007471</v>
      </c>
      <c r="K22">
        <f t="shared" si="3"/>
        <v>877</v>
      </c>
      <c r="L22">
        <f t="shared" si="3"/>
        <v>2042</v>
      </c>
      <c r="M22" s="1">
        <f t="shared" si="4"/>
        <v>0.42948090107737513</v>
      </c>
    </row>
    <row r="23" spans="1:13" x14ac:dyDescent="0.25">
      <c r="A23" t="s">
        <v>21</v>
      </c>
      <c r="B23">
        <v>247</v>
      </c>
      <c r="C23">
        <v>892</v>
      </c>
      <c r="D23" s="1">
        <f t="shared" si="2"/>
        <v>0.27690582959641258</v>
      </c>
      <c r="E23">
        <v>144</v>
      </c>
      <c r="F23">
        <v>616</v>
      </c>
      <c r="G23" s="1">
        <f t="shared" si="0"/>
        <v>0.23376623376623376</v>
      </c>
      <c r="H23">
        <v>245</v>
      </c>
      <c r="I23">
        <v>1385</v>
      </c>
      <c r="J23" s="1">
        <f t="shared" si="1"/>
        <v>0.17689530685920576</v>
      </c>
      <c r="K23">
        <f t="shared" si="3"/>
        <v>636</v>
      </c>
      <c r="L23">
        <f t="shared" si="3"/>
        <v>2893</v>
      </c>
      <c r="M23" s="1">
        <f t="shared" si="4"/>
        <v>0.21984099550639474</v>
      </c>
    </row>
    <row r="24" spans="1:13" x14ac:dyDescent="0.25">
      <c r="A24" t="s">
        <v>22</v>
      </c>
      <c r="B24">
        <v>637</v>
      </c>
      <c r="C24">
        <v>1438</v>
      </c>
      <c r="D24" s="1">
        <f t="shared" si="2"/>
        <v>0.44297635605006952</v>
      </c>
      <c r="E24">
        <v>482</v>
      </c>
      <c r="F24">
        <v>1049</v>
      </c>
      <c r="G24" s="1">
        <f t="shared" si="0"/>
        <v>0.45948522402287895</v>
      </c>
      <c r="H24">
        <v>989</v>
      </c>
      <c r="I24">
        <v>2104</v>
      </c>
      <c r="J24" s="1">
        <f t="shared" si="1"/>
        <v>0.4700570342205323</v>
      </c>
      <c r="K24">
        <f t="shared" si="3"/>
        <v>2108</v>
      </c>
      <c r="L24">
        <f t="shared" si="3"/>
        <v>4591</v>
      </c>
      <c r="M24" s="1">
        <f t="shared" si="4"/>
        <v>0.45915922456981051</v>
      </c>
    </row>
    <row r="25" spans="1:13" x14ac:dyDescent="0.25">
      <c r="A25" t="s">
        <v>23</v>
      </c>
      <c r="B25">
        <v>96</v>
      </c>
      <c r="C25">
        <v>284</v>
      </c>
      <c r="D25" s="1">
        <f t="shared" si="2"/>
        <v>0.3380281690140845</v>
      </c>
      <c r="E25">
        <v>35</v>
      </c>
      <c r="F25">
        <v>226</v>
      </c>
      <c r="G25" s="1">
        <f t="shared" si="0"/>
        <v>0.15486725663716813</v>
      </c>
      <c r="H25">
        <v>22</v>
      </c>
      <c r="I25">
        <v>519</v>
      </c>
      <c r="J25" s="1">
        <f t="shared" si="1"/>
        <v>4.238921001926782E-2</v>
      </c>
      <c r="K25">
        <f t="shared" si="3"/>
        <v>153</v>
      </c>
      <c r="L25">
        <f t="shared" si="3"/>
        <v>1029</v>
      </c>
      <c r="M25" s="1">
        <f t="shared" si="4"/>
        <v>0.14868804664723032</v>
      </c>
    </row>
    <row r="26" spans="1:13" x14ac:dyDescent="0.25">
      <c r="A26" t="s">
        <v>24</v>
      </c>
      <c r="B26">
        <v>2105</v>
      </c>
      <c r="C26">
        <v>4655</v>
      </c>
      <c r="D26" s="1">
        <f t="shared" si="2"/>
        <v>0.45220193340494091</v>
      </c>
      <c r="E26">
        <v>1531</v>
      </c>
      <c r="F26">
        <v>3746</v>
      </c>
      <c r="G26" s="1">
        <f t="shared" si="0"/>
        <v>0.40870261612386544</v>
      </c>
      <c r="H26">
        <v>2424</v>
      </c>
      <c r="I26">
        <v>8196</v>
      </c>
      <c r="J26" s="1">
        <f t="shared" si="1"/>
        <v>0.29575402635431919</v>
      </c>
      <c r="K26">
        <f t="shared" si="3"/>
        <v>6060</v>
      </c>
      <c r="L26">
        <f t="shared" si="3"/>
        <v>16597</v>
      </c>
      <c r="M26" s="1">
        <f t="shared" si="4"/>
        <v>0.36512622763149966</v>
      </c>
    </row>
    <row r="27" spans="1:13" x14ac:dyDescent="0.25">
      <c r="A27" t="s">
        <v>26</v>
      </c>
      <c r="B27">
        <v>192</v>
      </c>
      <c r="C27">
        <v>413</v>
      </c>
      <c r="D27" s="1">
        <f t="shared" si="2"/>
        <v>0.46489104116222763</v>
      </c>
      <c r="E27">
        <v>163</v>
      </c>
      <c r="F27">
        <v>312</v>
      </c>
      <c r="G27" s="1">
        <f t="shared" si="0"/>
        <v>0.52243589743589747</v>
      </c>
      <c r="H27">
        <v>271</v>
      </c>
      <c r="I27">
        <v>559</v>
      </c>
      <c r="J27" s="1">
        <f t="shared" si="1"/>
        <v>0.48479427549194992</v>
      </c>
      <c r="K27">
        <f t="shared" si="3"/>
        <v>626</v>
      </c>
      <c r="L27">
        <f t="shared" si="3"/>
        <v>1284</v>
      </c>
      <c r="M27" s="1">
        <f t="shared" si="4"/>
        <v>0.48753894080996885</v>
      </c>
    </row>
    <row r="28" spans="1:13" x14ac:dyDescent="0.25">
      <c r="A28" t="s">
        <v>27</v>
      </c>
      <c r="B28">
        <v>604</v>
      </c>
      <c r="C28">
        <v>2357</v>
      </c>
      <c r="D28" s="1">
        <f t="shared" si="2"/>
        <v>0.25625795502757742</v>
      </c>
      <c r="E28">
        <v>389</v>
      </c>
      <c r="F28">
        <v>1959</v>
      </c>
      <c r="G28" s="1">
        <f t="shared" si="0"/>
        <v>0.19857069933639612</v>
      </c>
      <c r="H28">
        <v>709</v>
      </c>
      <c r="I28">
        <v>3772</v>
      </c>
      <c r="J28" s="1">
        <f t="shared" si="1"/>
        <v>0.18796394485683987</v>
      </c>
      <c r="K28">
        <f t="shared" si="3"/>
        <v>1702</v>
      </c>
      <c r="L28">
        <f t="shared" si="3"/>
        <v>8088</v>
      </c>
      <c r="M28" s="1">
        <f t="shared" si="4"/>
        <v>0.21043521266073195</v>
      </c>
    </row>
    <row r="29" spans="1:13" x14ac:dyDescent="0.25">
      <c r="A29" t="s">
        <v>28</v>
      </c>
      <c r="B29">
        <v>1758</v>
      </c>
      <c r="C29">
        <v>3919</v>
      </c>
      <c r="D29" s="1">
        <f t="shared" si="2"/>
        <v>0.44858382240367439</v>
      </c>
      <c r="E29">
        <v>1293</v>
      </c>
      <c r="F29">
        <v>2914</v>
      </c>
      <c r="G29" s="1">
        <f t="shared" si="0"/>
        <v>0.44371997254632806</v>
      </c>
      <c r="H29">
        <v>2327</v>
      </c>
      <c r="I29">
        <v>5423</v>
      </c>
      <c r="J29" s="1">
        <f t="shared" si="1"/>
        <v>0.42909828508205788</v>
      </c>
      <c r="K29">
        <f t="shared" si="3"/>
        <v>5378</v>
      </c>
      <c r="L29">
        <f t="shared" si="3"/>
        <v>12256</v>
      </c>
      <c r="M29" s="1">
        <f t="shared" si="4"/>
        <v>0.43880548302872063</v>
      </c>
    </row>
    <row r="30" spans="1:13" x14ac:dyDescent="0.25">
      <c r="A30" t="s">
        <v>29</v>
      </c>
      <c r="B30">
        <v>313</v>
      </c>
      <c r="C30">
        <v>611</v>
      </c>
      <c r="D30" s="1">
        <f t="shared" si="2"/>
        <v>0.51227495908346976</v>
      </c>
      <c r="E30">
        <v>244</v>
      </c>
      <c r="F30">
        <v>438</v>
      </c>
      <c r="G30" s="1">
        <f t="shared" si="0"/>
        <v>0.55707762557077622</v>
      </c>
      <c r="H30">
        <v>509</v>
      </c>
      <c r="I30">
        <v>1067</v>
      </c>
      <c r="J30" s="1">
        <f t="shared" si="1"/>
        <v>0.47703842549203374</v>
      </c>
      <c r="K30">
        <f t="shared" si="3"/>
        <v>1066</v>
      </c>
      <c r="L30">
        <f t="shared" si="3"/>
        <v>2116</v>
      </c>
      <c r="M30" s="1">
        <f t="shared" si="4"/>
        <v>0.50378071833648397</v>
      </c>
    </row>
    <row r="31" spans="1:13" x14ac:dyDescent="0.25">
      <c r="A31" t="s">
        <v>30</v>
      </c>
      <c r="B31">
        <v>483</v>
      </c>
      <c r="C31">
        <v>993</v>
      </c>
      <c r="D31" s="1">
        <f t="shared" si="2"/>
        <v>0.48640483383685801</v>
      </c>
      <c r="E31">
        <v>347</v>
      </c>
      <c r="F31">
        <v>725</v>
      </c>
      <c r="G31" s="1">
        <f t="shared" si="0"/>
        <v>0.4786206896551724</v>
      </c>
      <c r="H31">
        <v>719</v>
      </c>
      <c r="I31">
        <v>1579</v>
      </c>
      <c r="J31" s="1">
        <f t="shared" si="1"/>
        <v>0.45535148828372385</v>
      </c>
      <c r="K31">
        <f t="shared" si="3"/>
        <v>1549</v>
      </c>
      <c r="L31">
        <f t="shared" si="3"/>
        <v>3297</v>
      </c>
      <c r="M31" s="1">
        <f t="shared" si="4"/>
        <v>0.46982104943888381</v>
      </c>
    </row>
    <row r="32" spans="1:13" x14ac:dyDescent="0.25">
      <c r="A32" t="s">
        <v>31</v>
      </c>
      <c r="B32">
        <v>11654</v>
      </c>
      <c r="C32">
        <v>25546</v>
      </c>
      <c r="D32" s="1">
        <f t="shared" si="2"/>
        <v>0.45619666483989668</v>
      </c>
      <c r="E32">
        <v>8688</v>
      </c>
      <c r="F32">
        <v>19728</v>
      </c>
      <c r="G32" s="1">
        <f t="shared" si="0"/>
        <v>0.44038929440389296</v>
      </c>
      <c r="H32">
        <v>15579</v>
      </c>
      <c r="I32">
        <v>42193</v>
      </c>
      <c r="J32" s="1">
        <f t="shared" si="1"/>
        <v>0.36923186310525441</v>
      </c>
      <c r="K32">
        <f t="shared" si="3"/>
        <v>35921</v>
      </c>
      <c r="L32">
        <f t="shared" si="3"/>
        <v>87467</v>
      </c>
      <c r="M32" s="1">
        <f t="shared" si="4"/>
        <v>0.41068059954039809</v>
      </c>
    </row>
    <row r="33" spans="1:13" x14ac:dyDescent="0.25">
      <c r="A33" t="s">
        <v>32</v>
      </c>
      <c r="B33">
        <v>12</v>
      </c>
      <c r="C33">
        <v>44</v>
      </c>
      <c r="D33" s="1">
        <f t="shared" si="2"/>
        <v>0.27272727272727271</v>
      </c>
      <c r="E33">
        <v>14</v>
      </c>
      <c r="F33">
        <v>45</v>
      </c>
      <c r="G33" s="1">
        <f t="shared" si="0"/>
        <v>0.31111111111111112</v>
      </c>
      <c r="H33">
        <v>16</v>
      </c>
      <c r="I33">
        <v>69</v>
      </c>
      <c r="J33" s="1">
        <f t="shared" si="1"/>
        <v>0.2318840579710145</v>
      </c>
      <c r="K33">
        <f t="shared" si="3"/>
        <v>42</v>
      </c>
      <c r="L33">
        <f t="shared" si="3"/>
        <v>158</v>
      </c>
      <c r="M33" s="1">
        <f t="shared" si="4"/>
        <v>0.26582278481012656</v>
      </c>
    </row>
    <row r="34" spans="1:13" x14ac:dyDescent="0.25">
      <c r="A34" t="s">
        <v>33</v>
      </c>
      <c r="B34">
        <v>41</v>
      </c>
      <c r="C34">
        <v>217</v>
      </c>
      <c r="D34" s="1">
        <f t="shared" si="2"/>
        <v>0.1889400921658986</v>
      </c>
      <c r="E34">
        <v>24</v>
      </c>
      <c r="F34">
        <v>176</v>
      </c>
      <c r="G34" s="1">
        <f t="shared" si="0"/>
        <v>0.13636363636363635</v>
      </c>
      <c r="H34">
        <v>51</v>
      </c>
      <c r="I34">
        <v>475</v>
      </c>
      <c r="J34" s="1">
        <f t="shared" si="1"/>
        <v>0.10736842105263159</v>
      </c>
      <c r="K34">
        <f t="shared" si="3"/>
        <v>116</v>
      </c>
      <c r="L34">
        <f t="shared" si="3"/>
        <v>868</v>
      </c>
      <c r="M34" s="1">
        <f t="shared" si="4"/>
        <v>0.13364055299539171</v>
      </c>
    </row>
    <row r="35" spans="1:13" x14ac:dyDescent="0.25">
      <c r="A35" t="s">
        <v>34</v>
      </c>
      <c r="B35">
        <v>389</v>
      </c>
      <c r="C35">
        <v>757</v>
      </c>
      <c r="D35" s="1">
        <f t="shared" si="2"/>
        <v>0.51387054161162482</v>
      </c>
      <c r="E35">
        <v>317</v>
      </c>
      <c r="F35">
        <v>640</v>
      </c>
      <c r="G35" s="1">
        <f t="shared" si="0"/>
        <v>0.49531249999999999</v>
      </c>
      <c r="H35">
        <v>842</v>
      </c>
      <c r="I35">
        <v>1551</v>
      </c>
      <c r="J35" s="1">
        <f t="shared" si="1"/>
        <v>0.54287556415215987</v>
      </c>
      <c r="K35">
        <f t="shared" si="3"/>
        <v>1548</v>
      </c>
      <c r="L35">
        <f t="shared" si="3"/>
        <v>2948</v>
      </c>
      <c r="M35" s="1">
        <f t="shared" si="4"/>
        <v>0.52510176390773411</v>
      </c>
    </row>
    <row r="36" spans="1:13" x14ac:dyDescent="0.25">
      <c r="A36" t="s">
        <v>35</v>
      </c>
      <c r="B36">
        <v>17</v>
      </c>
      <c r="C36">
        <v>87</v>
      </c>
      <c r="D36" s="1">
        <f t="shared" si="2"/>
        <v>0.19540229885057472</v>
      </c>
      <c r="E36">
        <v>10</v>
      </c>
      <c r="F36">
        <v>62</v>
      </c>
      <c r="G36" s="1">
        <f t="shared" si="0"/>
        <v>0.16129032258064516</v>
      </c>
      <c r="H36">
        <v>11</v>
      </c>
      <c r="I36">
        <v>198</v>
      </c>
      <c r="J36" s="1">
        <f t="shared" si="1"/>
        <v>5.5555555555555552E-2</v>
      </c>
      <c r="K36">
        <f t="shared" si="3"/>
        <v>38</v>
      </c>
      <c r="L36">
        <f t="shared" si="3"/>
        <v>347</v>
      </c>
      <c r="M36" s="1">
        <f t="shared" si="4"/>
        <v>0.10951008645533142</v>
      </c>
    </row>
    <row r="37" spans="1:13" x14ac:dyDescent="0.25">
      <c r="A37" t="s">
        <v>36</v>
      </c>
      <c r="B37">
        <v>559</v>
      </c>
      <c r="C37">
        <v>1982</v>
      </c>
      <c r="D37" s="1">
        <f t="shared" si="2"/>
        <v>0.2820383451059536</v>
      </c>
      <c r="E37">
        <v>373</v>
      </c>
      <c r="F37">
        <v>1439</v>
      </c>
      <c r="G37" s="1">
        <f t="shared" si="0"/>
        <v>0.25920778318276583</v>
      </c>
      <c r="H37">
        <v>484</v>
      </c>
      <c r="I37">
        <v>2972</v>
      </c>
      <c r="J37" s="1">
        <f t="shared" si="1"/>
        <v>0.16285329744279947</v>
      </c>
      <c r="K37">
        <f t="shared" si="3"/>
        <v>1416</v>
      </c>
      <c r="L37">
        <f t="shared" si="3"/>
        <v>6393</v>
      </c>
      <c r="M37" s="1">
        <f t="shared" si="4"/>
        <v>0.22149225715626467</v>
      </c>
    </row>
    <row r="38" spans="1:13" x14ac:dyDescent="0.25">
      <c r="A38" t="s">
        <v>37</v>
      </c>
      <c r="B38">
        <v>351</v>
      </c>
      <c r="C38">
        <v>1500</v>
      </c>
      <c r="D38" s="1">
        <f t="shared" si="2"/>
        <v>0.23400000000000001</v>
      </c>
      <c r="E38">
        <v>241</v>
      </c>
      <c r="F38">
        <v>1173</v>
      </c>
      <c r="G38" s="1">
        <f t="shared" si="0"/>
        <v>0.20545609548167093</v>
      </c>
      <c r="H38">
        <v>340</v>
      </c>
      <c r="I38">
        <v>2389</v>
      </c>
      <c r="J38" s="1">
        <f t="shared" si="1"/>
        <v>0.14231896190874843</v>
      </c>
      <c r="K38">
        <f t="shared" si="3"/>
        <v>932</v>
      </c>
      <c r="L38">
        <f t="shared" si="3"/>
        <v>5062</v>
      </c>
      <c r="M38" s="1">
        <f t="shared" si="4"/>
        <v>0.18411694982220467</v>
      </c>
    </row>
    <row r="39" spans="1:13" x14ac:dyDescent="0.25">
      <c r="A39" t="s">
        <v>38</v>
      </c>
      <c r="B39">
        <v>379</v>
      </c>
      <c r="C39">
        <v>775</v>
      </c>
      <c r="D39" s="1">
        <f t="shared" si="2"/>
        <v>0.48903225806451611</v>
      </c>
      <c r="E39">
        <v>284</v>
      </c>
      <c r="F39">
        <v>569</v>
      </c>
      <c r="G39" s="1">
        <f t="shared" si="0"/>
        <v>0.49912126537785589</v>
      </c>
      <c r="H39">
        <v>501</v>
      </c>
      <c r="I39">
        <v>1219</v>
      </c>
      <c r="J39" s="1">
        <f t="shared" si="1"/>
        <v>0.41099261689909761</v>
      </c>
      <c r="K39">
        <f t="shared" si="3"/>
        <v>1164</v>
      </c>
      <c r="L39">
        <f t="shared" si="3"/>
        <v>2563</v>
      </c>
      <c r="M39" s="1">
        <f t="shared" si="4"/>
        <v>0.45415528677331252</v>
      </c>
    </row>
    <row r="40" spans="1:13" x14ac:dyDescent="0.25">
      <c r="A40" t="s">
        <v>39</v>
      </c>
      <c r="B40">
        <v>538</v>
      </c>
      <c r="C40">
        <v>1880</v>
      </c>
      <c r="D40" s="1">
        <f t="shared" si="2"/>
        <v>0.28617021276595744</v>
      </c>
      <c r="E40">
        <v>211</v>
      </c>
      <c r="F40">
        <v>1296</v>
      </c>
      <c r="G40" s="1">
        <f t="shared" si="0"/>
        <v>0.16280864197530864</v>
      </c>
      <c r="H40">
        <v>200</v>
      </c>
      <c r="I40">
        <v>2536</v>
      </c>
      <c r="J40" s="1">
        <f t="shared" si="1"/>
        <v>7.8864353312302835E-2</v>
      </c>
      <c r="K40">
        <f t="shared" si="3"/>
        <v>949</v>
      </c>
      <c r="L40">
        <f t="shared" si="3"/>
        <v>5712</v>
      </c>
      <c r="M40" s="1">
        <f t="shared" si="4"/>
        <v>0.16614145658263305</v>
      </c>
    </row>
    <row r="41" spans="1:13" x14ac:dyDescent="0.25">
      <c r="A41" t="s">
        <v>40</v>
      </c>
      <c r="B41">
        <v>585</v>
      </c>
      <c r="C41">
        <v>1170</v>
      </c>
      <c r="D41" s="1">
        <f t="shared" si="2"/>
        <v>0.5</v>
      </c>
      <c r="E41">
        <v>435</v>
      </c>
      <c r="F41">
        <v>920</v>
      </c>
      <c r="G41" s="1">
        <f t="shared" si="0"/>
        <v>0.47282608695652173</v>
      </c>
      <c r="H41">
        <v>764</v>
      </c>
      <c r="I41">
        <v>1763</v>
      </c>
      <c r="J41" s="1">
        <f t="shared" si="1"/>
        <v>0.43335224049914917</v>
      </c>
      <c r="K41">
        <f t="shared" si="3"/>
        <v>1784</v>
      </c>
      <c r="L41">
        <f t="shared" si="3"/>
        <v>3853</v>
      </c>
      <c r="M41" s="1">
        <f t="shared" si="4"/>
        <v>0.46301583181936151</v>
      </c>
    </row>
    <row r="42" spans="1:13" x14ac:dyDescent="0.25">
      <c r="A42" t="s">
        <v>41</v>
      </c>
      <c r="B42">
        <v>713</v>
      </c>
      <c r="C42">
        <v>1509</v>
      </c>
      <c r="D42" s="1">
        <f t="shared" si="2"/>
        <v>0.47249834327369117</v>
      </c>
      <c r="E42">
        <v>563</v>
      </c>
      <c r="F42">
        <v>1156</v>
      </c>
      <c r="G42" s="1">
        <f t="shared" si="0"/>
        <v>0.48702422145328722</v>
      </c>
      <c r="H42">
        <v>1095</v>
      </c>
      <c r="I42">
        <v>2676</v>
      </c>
      <c r="J42" s="1">
        <f t="shared" si="1"/>
        <v>0.40919282511210764</v>
      </c>
      <c r="K42">
        <f t="shared" si="3"/>
        <v>2371</v>
      </c>
      <c r="L42">
        <f t="shared" si="3"/>
        <v>5341</v>
      </c>
      <c r="M42" s="1">
        <f t="shared" si="4"/>
        <v>0.4439243587343194</v>
      </c>
    </row>
    <row r="43" spans="1:13" x14ac:dyDescent="0.25">
      <c r="A43" t="s">
        <v>42</v>
      </c>
      <c r="B43">
        <v>25</v>
      </c>
      <c r="C43">
        <v>56</v>
      </c>
      <c r="D43" s="1">
        <f t="shared" si="2"/>
        <v>0.44642857142857145</v>
      </c>
      <c r="E43">
        <v>11</v>
      </c>
      <c r="F43">
        <v>32</v>
      </c>
      <c r="G43" s="1">
        <f t="shared" si="0"/>
        <v>0.34375</v>
      </c>
      <c r="H43">
        <v>83</v>
      </c>
      <c r="I43">
        <v>135</v>
      </c>
      <c r="J43" s="1">
        <f t="shared" si="1"/>
        <v>0.61481481481481481</v>
      </c>
      <c r="K43">
        <f t="shared" si="3"/>
        <v>119</v>
      </c>
      <c r="L43">
        <f t="shared" si="3"/>
        <v>223</v>
      </c>
      <c r="M43" s="1">
        <f t="shared" si="4"/>
        <v>0.53363228699551568</v>
      </c>
    </row>
    <row r="44" spans="1:13" x14ac:dyDescent="0.25">
      <c r="A44" t="s">
        <v>43</v>
      </c>
      <c r="B44">
        <v>506</v>
      </c>
      <c r="C44">
        <v>1042</v>
      </c>
      <c r="D44" s="1">
        <f t="shared" si="2"/>
        <v>0.4856046065259117</v>
      </c>
      <c r="E44">
        <v>413</v>
      </c>
      <c r="F44">
        <v>857</v>
      </c>
      <c r="G44" s="1">
        <f t="shared" si="0"/>
        <v>0.48191365227537925</v>
      </c>
      <c r="H44">
        <v>620</v>
      </c>
      <c r="I44">
        <v>1454</v>
      </c>
      <c r="J44" s="1">
        <f t="shared" si="1"/>
        <v>0.4264099037138927</v>
      </c>
      <c r="K44">
        <f t="shared" si="3"/>
        <v>1539</v>
      </c>
      <c r="L44">
        <f t="shared" si="3"/>
        <v>3353</v>
      </c>
      <c r="M44" s="1">
        <f t="shared" si="4"/>
        <v>0.4589919475096928</v>
      </c>
    </row>
    <row r="45" spans="1:13" x14ac:dyDescent="0.25">
      <c r="A45" t="s">
        <v>44</v>
      </c>
      <c r="B45">
        <v>48</v>
      </c>
      <c r="C45">
        <v>142</v>
      </c>
      <c r="D45" s="1">
        <f t="shared" si="2"/>
        <v>0.3380281690140845</v>
      </c>
      <c r="E45">
        <v>50</v>
      </c>
      <c r="F45">
        <v>121</v>
      </c>
      <c r="G45" s="1">
        <f t="shared" si="0"/>
        <v>0.41322314049586778</v>
      </c>
      <c r="H45">
        <v>95</v>
      </c>
      <c r="I45">
        <v>291</v>
      </c>
      <c r="J45" s="1">
        <f t="shared" si="1"/>
        <v>0.32646048109965636</v>
      </c>
      <c r="K45">
        <f t="shared" si="3"/>
        <v>193</v>
      </c>
      <c r="L45">
        <f t="shared" si="3"/>
        <v>554</v>
      </c>
      <c r="M45" s="1">
        <f t="shared" si="4"/>
        <v>0.34837545126353792</v>
      </c>
    </row>
    <row r="46" spans="1:13" x14ac:dyDescent="0.25">
      <c r="A46" t="s">
        <v>45</v>
      </c>
      <c r="B46">
        <v>1137</v>
      </c>
      <c r="C46">
        <v>2028</v>
      </c>
      <c r="D46" s="1">
        <f t="shared" si="2"/>
        <v>0.56065088757396453</v>
      </c>
      <c r="E46">
        <v>856</v>
      </c>
      <c r="F46">
        <v>1610</v>
      </c>
      <c r="G46" s="1">
        <f t="shared" si="0"/>
        <v>0.53167701863354033</v>
      </c>
      <c r="H46">
        <v>1565</v>
      </c>
      <c r="I46">
        <v>3250</v>
      </c>
      <c r="J46" s="1">
        <f t="shared" si="1"/>
        <v>0.48153846153846153</v>
      </c>
      <c r="K46">
        <f t="shared" si="3"/>
        <v>3558</v>
      </c>
      <c r="L46">
        <f t="shared" si="3"/>
        <v>6888</v>
      </c>
      <c r="M46" s="1">
        <f t="shared" si="4"/>
        <v>0.51655052264808365</v>
      </c>
    </row>
    <row r="47" spans="1:13" x14ac:dyDescent="0.25">
      <c r="A47" t="s">
        <v>120</v>
      </c>
      <c r="B47">
        <f>SUM(B2:B46)</f>
        <v>35775</v>
      </c>
      <c r="C47">
        <f t="shared" ref="C47:I47" si="5">SUM(C2:C46)</f>
        <v>84936</v>
      </c>
      <c r="D47" s="1">
        <f t="shared" si="2"/>
        <v>0.42119949138174628</v>
      </c>
      <c r="E47">
        <f t="shared" si="5"/>
        <v>25440</v>
      </c>
      <c r="F47">
        <f t="shared" si="5"/>
        <v>65271</v>
      </c>
      <c r="G47" s="1">
        <f t="shared" si="0"/>
        <v>0.38975961759433747</v>
      </c>
      <c r="H47">
        <f t="shared" si="5"/>
        <v>44860</v>
      </c>
      <c r="I47">
        <f t="shared" si="5"/>
        <v>138566</v>
      </c>
      <c r="J47" s="1">
        <f t="shared" si="1"/>
        <v>0.32374464154265836</v>
      </c>
      <c r="K47">
        <f t="shared" si="3"/>
        <v>106075</v>
      </c>
      <c r="L47">
        <f t="shared" si="3"/>
        <v>288773</v>
      </c>
      <c r="M47" s="1">
        <f t="shared" si="4"/>
        <v>0.3673300481693233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activeCell="B25" sqref="B25"/>
    </sheetView>
  </sheetViews>
  <sheetFormatPr baseColWidth="10" defaultRowHeight="15" x14ac:dyDescent="0.25"/>
  <cols>
    <col min="1" max="1" width="32.5703125" style="4" bestFit="1" customWidth="1"/>
    <col min="2" max="2" width="20.42578125" style="4" bestFit="1" customWidth="1"/>
    <col min="3" max="3" width="19.5703125" style="4" bestFit="1" customWidth="1"/>
    <col min="4" max="4" width="19.7109375" style="5" bestFit="1" customWidth="1"/>
    <col min="5" max="5" width="20.42578125" style="4" bestFit="1" customWidth="1"/>
    <col min="6" max="6" width="19.5703125" style="4" bestFit="1" customWidth="1"/>
    <col min="7" max="7" width="19.7109375" style="5" bestFit="1" customWidth="1"/>
    <col min="8" max="8" width="23.42578125" style="4" bestFit="1" customWidth="1"/>
    <col min="9" max="9" width="22.5703125" style="4" bestFit="1" customWidth="1"/>
    <col min="10" max="10" width="22.7109375" style="5" bestFit="1" customWidth="1"/>
    <col min="11" max="11" width="23" style="4" bestFit="1" customWidth="1"/>
    <col min="12" max="12" width="22.5703125" style="4" bestFit="1" customWidth="1"/>
    <col min="13" max="13" width="22.7109375" style="5" bestFit="1" customWidth="1"/>
    <col min="14" max="16384" width="11.42578125" style="4"/>
  </cols>
  <sheetData>
    <row r="1" spans="1:13" x14ac:dyDescent="0.25">
      <c r="A1" s="4" t="s">
        <v>46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5" t="s">
        <v>126</v>
      </c>
      <c r="H1" s="4" t="s">
        <v>127</v>
      </c>
      <c r="I1" s="4" t="s">
        <v>128</v>
      </c>
      <c r="J1" s="5" t="s">
        <v>129</v>
      </c>
      <c r="K1" s="4" t="s">
        <v>133</v>
      </c>
      <c r="L1" s="4" t="s">
        <v>131</v>
      </c>
      <c r="M1" s="5" t="s">
        <v>132</v>
      </c>
    </row>
    <row r="2" spans="1:13" x14ac:dyDescent="0.25">
      <c r="A2" s="4" t="s">
        <v>0</v>
      </c>
      <c r="B2" s="4">
        <v>262</v>
      </c>
      <c r="C2" s="4">
        <v>466</v>
      </c>
      <c r="D2" s="5">
        <f>B2/C2</f>
        <v>0.5622317596566524</v>
      </c>
      <c r="E2" s="4">
        <v>190</v>
      </c>
      <c r="F2" s="4">
        <v>336</v>
      </c>
      <c r="G2" s="5">
        <f>E2/F2</f>
        <v>0.56547619047619047</v>
      </c>
      <c r="H2" s="4">
        <v>528</v>
      </c>
      <c r="I2" s="4">
        <v>884</v>
      </c>
      <c r="J2" s="5">
        <f>H2/I2</f>
        <v>0.59728506787330315</v>
      </c>
      <c r="K2" s="4">
        <f>SUM(B2+E2+H2)</f>
        <v>980</v>
      </c>
      <c r="L2" s="4">
        <f>SUM(C2+F2+I2)</f>
        <v>1686</v>
      </c>
      <c r="M2" s="5">
        <f>K2/L2</f>
        <v>0.58125741399762754</v>
      </c>
    </row>
    <row r="3" spans="1:13" x14ac:dyDescent="0.25">
      <c r="A3" s="4" t="s">
        <v>1</v>
      </c>
      <c r="B3" s="4">
        <v>282</v>
      </c>
      <c r="C3" s="4">
        <v>702</v>
      </c>
      <c r="D3" s="5">
        <f t="shared" ref="D3:D66" si="0">B3/C3</f>
        <v>0.40170940170940173</v>
      </c>
      <c r="E3" s="4">
        <v>221</v>
      </c>
      <c r="F3" s="4">
        <v>524</v>
      </c>
      <c r="G3" s="5">
        <f t="shared" ref="G3:G66" si="1">E3/F3</f>
        <v>0.4217557251908397</v>
      </c>
      <c r="H3" s="4">
        <v>235</v>
      </c>
      <c r="I3" s="4">
        <v>1178</v>
      </c>
      <c r="J3" s="5">
        <f t="shared" ref="J3:J66" si="2">H3/I3</f>
        <v>0.19949066213921901</v>
      </c>
      <c r="K3" s="4">
        <f t="shared" ref="K3:L66" si="3">SUM(B3+E3+H3)</f>
        <v>738</v>
      </c>
      <c r="L3" s="4">
        <f t="shared" si="3"/>
        <v>2404</v>
      </c>
      <c r="M3" s="5">
        <f t="shared" ref="M3:M66" si="4">K3/L3</f>
        <v>0.3069883527454243</v>
      </c>
    </row>
    <row r="4" spans="1:13" x14ac:dyDescent="0.25">
      <c r="A4" s="4" t="s">
        <v>47</v>
      </c>
      <c r="B4" s="4">
        <v>519</v>
      </c>
      <c r="C4" s="4">
        <v>1191</v>
      </c>
      <c r="D4" s="5">
        <f t="shared" si="0"/>
        <v>0.4357682619647355</v>
      </c>
      <c r="E4" s="4">
        <v>391</v>
      </c>
      <c r="F4" s="4">
        <v>936</v>
      </c>
      <c r="G4" s="5">
        <f t="shared" si="1"/>
        <v>0.41773504273504275</v>
      </c>
      <c r="H4" s="4">
        <v>519</v>
      </c>
      <c r="I4" s="4">
        <v>1733</v>
      </c>
      <c r="J4" s="5">
        <f t="shared" si="2"/>
        <v>0.29948066935949219</v>
      </c>
      <c r="K4" s="4">
        <f t="shared" si="3"/>
        <v>1429</v>
      </c>
      <c r="L4" s="4">
        <f t="shared" si="3"/>
        <v>3860</v>
      </c>
      <c r="M4" s="5">
        <f t="shared" si="4"/>
        <v>0.37020725388601039</v>
      </c>
    </row>
    <row r="5" spans="1:13" x14ac:dyDescent="0.25">
      <c r="A5" s="4" t="s">
        <v>48</v>
      </c>
      <c r="B5" s="4">
        <v>446</v>
      </c>
      <c r="C5" s="4">
        <v>965</v>
      </c>
      <c r="D5" s="5">
        <f t="shared" si="0"/>
        <v>0.46217616580310883</v>
      </c>
      <c r="E5" s="4">
        <v>311</v>
      </c>
      <c r="F5" s="4">
        <v>786</v>
      </c>
      <c r="G5" s="5">
        <f t="shared" si="1"/>
        <v>0.39567430025445294</v>
      </c>
      <c r="H5" s="4">
        <v>366</v>
      </c>
      <c r="I5" s="4">
        <v>1559</v>
      </c>
      <c r="J5" s="5">
        <f t="shared" si="2"/>
        <v>0.23476587556125722</v>
      </c>
      <c r="K5" s="4">
        <f t="shared" si="3"/>
        <v>1123</v>
      </c>
      <c r="L5" s="4">
        <f t="shared" si="3"/>
        <v>3310</v>
      </c>
      <c r="M5" s="5">
        <f t="shared" si="4"/>
        <v>0.33927492447129909</v>
      </c>
    </row>
    <row r="6" spans="1:13" x14ac:dyDescent="0.25">
      <c r="A6" s="4" t="s">
        <v>4</v>
      </c>
      <c r="B6" s="4">
        <v>348</v>
      </c>
      <c r="C6" s="4">
        <v>913</v>
      </c>
      <c r="D6" s="5">
        <f t="shared" si="0"/>
        <v>0.38116100766703176</v>
      </c>
      <c r="E6" s="4">
        <v>212</v>
      </c>
      <c r="F6" s="4">
        <v>735</v>
      </c>
      <c r="G6" s="5">
        <f t="shared" si="1"/>
        <v>0.28843537414965986</v>
      </c>
      <c r="H6" s="4">
        <v>293</v>
      </c>
      <c r="I6" s="4">
        <v>1276</v>
      </c>
      <c r="J6" s="5">
        <f t="shared" si="2"/>
        <v>0.22962382445141066</v>
      </c>
      <c r="K6" s="4">
        <f t="shared" si="3"/>
        <v>853</v>
      </c>
      <c r="L6" s="4">
        <f t="shared" si="3"/>
        <v>2924</v>
      </c>
      <c r="M6" s="5">
        <f t="shared" si="4"/>
        <v>0.29172366621067031</v>
      </c>
    </row>
    <row r="7" spans="1:13" x14ac:dyDescent="0.25">
      <c r="A7" s="4" t="s">
        <v>49</v>
      </c>
      <c r="B7" s="4">
        <v>475</v>
      </c>
      <c r="C7" s="4">
        <v>1406</v>
      </c>
      <c r="D7" s="5">
        <f t="shared" si="0"/>
        <v>0.33783783783783783</v>
      </c>
      <c r="E7" s="4">
        <v>330</v>
      </c>
      <c r="F7" s="4">
        <v>1126</v>
      </c>
      <c r="G7" s="5">
        <f t="shared" si="1"/>
        <v>0.29307282415630553</v>
      </c>
      <c r="H7" s="4">
        <v>480</v>
      </c>
      <c r="I7" s="4">
        <v>2163</v>
      </c>
      <c r="J7" s="5">
        <f t="shared" si="2"/>
        <v>0.22191400832177532</v>
      </c>
      <c r="K7" s="4">
        <f t="shared" si="3"/>
        <v>1285</v>
      </c>
      <c r="L7" s="4">
        <f t="shared" si="3"/>
        <v>4695</v>
      </c>
      <c r="M7" s="5">
        <f t="shared" si="4"/>
        <v>0.27369542066027691</v>
      </c>
    </row>
    <row r="8" spans="1:13" x14ac:dyDescent="0.25">
      <c r="A8" s="4" t="s">
        <v>7</v>
      </c>
      <c r="B8" s="4">
        <v>236</v>
      </c>
      <c r="C8" s="4">
        <v>453</v>
      </c>
      <c r="D8" s="5">
        <f t="shared" si="0"/>
        <v>0.52097130242825607</v>
      </c>
      <c r="E8" s="4">
        <v>172</v>
      </c>
      <c r="F8" s="4">
        <v>346</v>
      </c>
      <c r="G8" s="5">
        <f t="shared" si="1"/>
        <v>0.49710982658959535</v>
      </c>
      <c r="H8" s="4">
        <v>296</v>
      </c>
      <c r="I8" s="4">
        <v>685</v>
      </c>
      <c r="J8" s="5">
        <f t="shared" si="2"/>
        <v>0.4321167883211679</v>
      </c>
      <c r="K8" s="4">
        <f t="shared" si="3"/>
        <v>704</v>
      </c>
      <c r="L8" s="4">
        <f t="shared" si="3"/>
        <v>1484</v>
      </c>
      <c r="M8" s="5">
        <f t="shared" si="4"/>
        <v>0.47439353099730458</v>
      </c>
    </row>
    <row r="9" spans="1:13" x14ac:dyDescent="0.25">
      <c r="A9" s="4" t="s">
        <v>50</v>
      </c>
      <c r="B9" s="4">
        <v>472</v>
      </c>
      <c r="C9" s="4">
        <v>1513</v>
      </c>
      <c r="D9" s="5">
        <f t="shared" si="0"/>
        <v>0.31196298744216788</v>
      </c>
      <c r="E9" s="4">
        <v>201</v>
      </c>
      <c r="F9" s="4">
        <v>1052</v>
      </c>
      <c r="G9" s="5">
        <f t="shared" si="1"/>
        <v>0.19106463878326996</v>
      </c>
      <c r="H9" s="4">
        <v>332</v>
      </c>
      <c r="I9" s="4">
        <v>2275</v>
      </c>
      <c r="J9" s="5">
        <f t="shared" si="2"/>
        <v>0.14593406593406594</v>
      </c>
      <c r="K9" s="4">
        <f t="shared" si="3"/>
        <v>1005</v>
      </c>
      <c r="L9" s="4">
        <f t="shared" si="3"/>
        <v>4840</v>
      </c>
      <c r="M9" s="5">
        <f t="shared" si="4"/>
        <v>0.20764462809917356</v>
      </c>
    </row>
    <row r="10" spans="1:13" x14ac:dyDescent="0.25">
      <c r="A10" s="4" t="s">
        <v>9</v>
      </c>
      <c r="B10" s="4">
        <v>468</v>
      </c>
      <c r="C10" s="4">
        <v>1229</v>
      </c>
      <c r="D10" s="5">
        <f t="shared" si="0"/>
        <v>0.38079739625711961</v>
      </c>
      <c r="E10" s="4">
        <v>356</v>
      </c>
      <c r="F10" s="4">
        <v>898</v>
      </c>
      <c r="G10" s="5">
        <f t="shared" si="1"/>
        <v>0.39643652561247217</v>
      </c>
      <c r="H10" s="4">
        <v>875</v>
      </c>
      <c r="I10" s="4">
        <v>2206</v>
      </c>
      <c r="J10" s="5">
        <f t="shared" si="2"/>
        <v>0.39664551223934724</v>
      </c>
      <c r="K10" s="4">
        <f t="shared" si="3"/>
        <v>1699</v>
      </c>
      <c r="L10" s="4">
        <f t="shared" si="3"/>
        <v>4333</v>
      </c>
      <c r="M10" s="5">
        <f t="shared" si="4"/>
        <v>0.39210708516039694</v>
      </c>
    </row>
    <row r="11" spans="1:13" x14ac:dyDescent="0.25">
      <c r="A11" s="4" t="s">
        <v>10</v>
      </c>
      <c r="B11" s="4">
        <v>284</v>
      </c>
      <c r="C11" s="4">
        <v>546</v>
      </c>
      <c r="D11" s="5">
        <f t="shared" si="0"/>
        <v>0.52014652014652019</v>
      </c>
      <c r="E11" s="4">
        <v>242</v>
      </c>
      <c r="F11" s="4">
        <v>423</v>
      </c>
      <c r="G11" s="5">
        <f t="shared" si="1"/>
        <v>0.5721040189125296</v>
      </c>
      <c r="H11" s="4">
        <v>410</v>
      </c>
      <c r="I11" s="4">
        <v>740</v>
      </c>
      <c r="J11" s="5">
        <f t="shared" si="2"/>
        <v>0.55405405405405406</v>
      </c>
      <c r="K11" s="4">
        <f t="shared" si="3"/>
        <v>936</v>
      </c>
      <c r="L11" s="4">
        <f t="shared" si="3"/>
        <v>1709</v>
      </c>
      <c r="M11" s="5">
        <f t="shared" si="4"/>
        <v>0.54768870684610882</v>
      </c>
    </row>
    <row r="12" spans="1:13" x14ac:dyDescent="0.25">
      <c r="A12" s="4" t="s">
        <v>11</v>
      </c>
      <c r="B12" s="4">
        <v>113</v>
      </c>
      <c r="C12" s="4">
        <v>313</v>
      </c>
      <c r="D12" s="5">
        <f t="shared" si="0"/>
        <v>0.36102236421725242</v>
      </c>
      <c r="E12" s="4">
        <v>81</v>
      </c>
      <c r="F12" s="4">
        <v>248</v>
      </c>
      <c r="G12" s="5">
        <f t="shared" si="1"/>
        <v>0.32661290322580644</v>
      </c>
      <c r="H12" s="4">
        <v>126</v>
      </c>
      <c r="I12" s="4">
        <v>584</v>
      </c>
      <c r="J12" s="5">
        <f t="shared" si="2"/>
        <v>0.21575342465753425</v>
      </c>
      <c r="K12" s="4">
        <f t="shared" si="3"/>
        <v>320</v>
      </c>
      <c r="L12" s="4">
        <f t="shared" si="3"/>
        <v>1145</v>
      </c>
      <c r="M12" s="5">
        <f t="shared" si="4"/>
        <v>0.27947598253275108</v>
      </c>
    </row>
    <row r="13" spans="1:13" x14ac:dyDescent="0.25">
      <c r="A13" s="4" t="s">
        <v>12</v>
      </c>
      <c r="B13" s="4">
        <v>456</v>
      </c>
      <c r="C13" s="4">
        <v>779</v>
      </c>
      <c r="D13" s="5">
        <f t="shared" si="0"/>
        <v>0.58536585365853655</v>
      </c>
      <c r="E13" s="4">
        <v>304</v>
      </c>
      <c r="F13" s="4">
        <v>547</v>
      </c>
      <c r="G13" s="5">
        <f t="shared" si="1"/>
        <v>0.55575868372943327</v>
      </c>
      <c r="H13" s="4">
        <v>382</v>
      </c>
      <c r="I13" s="4">
        <v>1099</v>
      </c>
      <c r="J13" s="5">
        <f t="shared" si="2"/>
        <v>0.34758871701546862</v>
      </c>
      <c r="K13" s="4">
        <f t="shared" si="3"/>
        <v>1142</v>
      </c>
      <c r="L13" s="4">
        <f t="shared" si="3"/>
        <v>2425</v>
      </c>
      <c r="M13" s="5">
        <f t="shared" si="4"/>
        <v>0.4709278350515464</v>
      </c>
    </row>
    <row r="14" spans="1:13" x14ac:dyDescent="0.25">
      <c r="A14" s="4" t="s">
        <v>13</v>
      </c>
      <c r="B14" s="4">
        <v>264</v>
      </c>
      <c r="C14" s="4">
        <v>699</v>
      </c>
      <c r="D14" s="5">
        <f t="shared" si="0"/>
        <v>0.37768240343347642</v>
      </c>
      <c r="E14" s="4">
        <v>140</v>
      </c>
      <c r="F14" s="4">
        <v>516</v>
      </c>
      <c r="G14" s="5">
        <f t="shared" si="1"/>
        <v>0.27131782945736432</v>
      </c>
      <c r="H14" s="4">
        <v>210</v>
      </c>
      <c r="I14" s="4">
        <v>1092</v>
      </c>
      <c r="J14" s="5">
        <f t="shared" si="2"/>
        <v>0.19230769230769232</v>
      </c>
      <c r="K14" s="4">
        <f t="shared" si="3"/>
        <v>614</v>
      </c>
      <c r="L14" s="4">
        <f t="shared" si="3"/>
        <v>2307</v>
      </c>
      <c r="M14" s="5">
        <f t="shared" si="4"/>
        <v>0.26614651061985262</v>
      </c>
    </row>
    <row r="15" spans="1:13" x14ac:dyDescent="0.25">
      <c r="A15" s="4" t="s">
        <v>51</v>
      </c>
      <c r="B15" s="4">
        <v>585</v>
      </c>
      <c r="C15" s="4">
        <v>1331</v>
      </c>
      <c r="D15" s="5">
        <f t="shared" si="0"/>
        <v>0.43951915852742302</v>
      </c>
      <c r="E15" s="4">
        <v>451</v>
      </c>
      <c r="F15" s="4">
        <v>918</v>
      </c>
      <c r="G15" s="5">
        <f t="shared" si="1"/>
        <v>0.49128540305010893</v>
      </c>
      <c r="H15" s="4">
        <v>931</v>
      </c>
      <c r="I15" s="4">
        <v>1968</v>
      </c>
      <c r="J15" s="5">
        <f t="shared" si="2"/>
        <v>0.47306910569105692</v>
      </c>
      <c r="K15" s="4">
        <f t="shared" si="3"/>
        <v>1967</v>
      </c>
      <c r="L15" s="4">
        <f t="shared" si="3"/>
        <v>4217</v>
      </c>
      <c r="M15" s="5">
        <f t="shared" si="4"/>
        <v>0.46644534028930518</v>
      </c>
    </row>
    <row r="16" spans="1:13" x14ac:dyDescent="0.25">
      <c r="A16" s="4" t="s">
        <v>52</v>
      </c>
      <c r="B16" s="4">
        <v>68</v>
      </c>
      <c r="C16" s="4">
        <v>281</v>
      </c>
      <c r="D16" s="5">
        <f t="shared" si="0"/>
        <v>0.24199288256227758</v>
      </c>
      <c r="E16" s="4">
        <v>50</v>
      </c>
      <c r="F16" s="4">
        <v>222</v>
      </c>
      <c r="G16" s="5">
        <f t="shared" si="1"/>
        <v>0.22522522522522523</v>
      </c>
      <c r="H16" s="4">
        <v>47</v>
      </c>
      <c r="I16" s="4">
        <v>589</v>
      </c>
      <c r="J16" s="5">
        <f t="shared" si="2"/>
        <v>7.979626485568761E-2</v>
      </c>
      <c r="K16" s="4">
        <f t="shared" si="3"/>
        <v>165</v>
      </c>
      <c r="L16" s="4">
        <f t="shared" si="3"/>
        <v>1092</v>
      </c>
      <c r="M16" s="5">
        <f t="shared" si="4"/>
        <v>0.15109890109890109</v>
      </c>
    </row>
    <row r="17" spans="1:13" x14ac:dyDescent="0.25">
      <c r="A17" s="4" t="s">
        <v>53</v>
      </c>
      <c r="B17" s="4">
        <v>399</v>
      </c>
      <c r="C17" s="4">
        <v>1178</v>
      </c>
      <c r="D17" s="5">
        <f t="shared" si="0"/>
        <v>0.33870967741935482</v>
      </c>
      <c r="E17" s="4">
        <v>276</v>
      </c>
      <c r="F17" s="4">
        <v>901</v>
      </c>
      <c r="G17" s="5">
        <f t="shared" si="1"/>
        <v>0.30632630410654826</v>
      </c>
      <c r="H17" s="4">
        <v>484</v>
      </c>
      <c r="I17" s="4">
        <v>2138</v>
      </c>
      <c r="J17" s="5">
        <f t="shared" si="2"/>
        <v>0.22637979420018708</v>
      </c>
      <c r="K17" s="4">
        <f t="shared" si="3"/>
        <v>1159</v>
      </c>
      <c r="L17" s="4">
        <f t="shared" si="3"/>
        <v>4217</v>
      </c>
      <c r="M17" s="5">
        <f t="shared" si="4"/>
        <v>0.27483993360208681</v>
      </c>
    </row>
    <row r="18" spans="1:13" x14ac:dyDescent="0.25">
      <c r="A18" s="4" t="s">
        <v>54</v>
      </c>
      <c r="B18" s="4">
        <v>533</v>
      </c>
      <c r="C18" s="4">
        <v>1191</v>
      </c>
      <c r="D18" s="5">
        <f t="shared" si="0"/>
        <v>0.44752308984047018</v>
      </c>
      <c r="E18" s="4">
        <v>493</v>
      </c>
      <c r="F18" s="4">
        <v>972</v>
      </c>
      <c r="G18" s="5">
        <f t="shared" si="1"/>
        <v>0.50720164609053497</v>
      </c>
      <c r="H18" s="4">
        <v>1178</v>
      </c>
      <c r="I18" s="4">
        <v>2292</v>
      </c>
      <c r="J18" s="5">
        <f t="shared" si="2"/>
        <v>0.51396160558464221</v>
      </c>
      <c r="K18" s="4">
        <f t="shared" si="3"/>
        <v>2204</v>
      </c>
      <c r="L18" s="4">
        <f t="shared" si="3"/>
        <v>4455</v>
      </c>
      <c r="M18" s="5">
        <f t="shared" si="4"/>
        <v>0.49472502805836138</v>
      </c>
    </row>
    <row r="19" spans="1:13" x14ac:dyDescent="0.25">
      <c r="A19" s="4" t="s">
        <v>55</v>
      </c>
      <c r="B19" s="4">
        <v>669</v>
      </c>
      <c r="C19" s="4">
        <v>1300</v>
      </c>
      <c r="D19" s="5">
        <f t="shared" si="0"/>
        <v>0.51461538461538459</v>
      </c>
      <c r="E19" s="4">
        <v>523</v>
      </c>
      <c r="F19" s="4">
        <v>991</v>
      </c>
      <c r="G19" s="5">
        <f t="shared" si="1"/>
        <v>0.52774974772956607</v>
      </c>
      <c r="H19" s="4">
        <v>1125</v>
      </c>
      <c r="I19" s="4">
        <v>1922</v>
      </c>
      <c r="J19" s="5">
        <f t="shared" si="2"/>
        <v>0.58532778355879289</v>
      </c>
      <c r="K19" s="4">
        <f t="shared" si="3"/>
        <v>2317</v>
      </c>
      <c r="L19" s="4">
        <f t="shared" si="3"/>
        <v>4213</v>
      </c>
      <c r="M19" s="5">
        <f t="shared" si="4"/>
        <v>0.54996439591739854</v>
      </c>
    </row>
    <row r="20" spans="1:13" x14ac:dyDescent="0.25">
      <c r="A20" s="4" t="s">
        <v>56</v>
      </c>
      <c r="B20" s="4">
        <v>194</v>
      </c>
      <c r="C20" s="4">
        <v>490</v>
      </c>
      <c r="D20" s="5">
        <f t="shared" si="0"/>
        <v>0.39591836734693875</v>
      </c>
      <c r="E20" s="4">
        <v>138</v>
      </c>
      <c r="F20" s="4">
        <v>373</v>
      </c>
      <c r="G20" s="5">
        <f t="shared" si="1"/>
        <v>0.36997319034852549</v>
      </c>
      <c r="H20" s="4">
        <v>217</v>
      </c>
      <c r="I20" s="4">
        <v>846</v>
      </c>
      <c r="J20" s="5">
        <f t="shared" si="2"/>
        <v>0.25650118203309691</v>
      </c>
      <c r="K20" s="4">
        <f t="shared" si="3"/>
        <v>549</v>
      </c>
      <c r="L20" s="4">
        <f t="shared" si="3"/>
        <v>1709</v>
      </c>
      <c r="M20" s="5">
        <f t="shared" si="4"/>
        <v>0.32124049151550615</v>
      </c>
    </row>
    <row r="21" spans="1:13" x14ac:dyDescent="0.25">
      <c r="A21" s="4" t="s">
        <v>57</v>
      </c>
      <c r="B21" s="4">
        <v>596</v>
      </c>
      <c r="C21" s="4">
        <v>1822</v>
      </c>
      <c r="D21" s="5">
        <f t="shared" si="0"/>
        <v>0.32711306256860595</v>
      </c>
      <c r="E21" s="4">
        <v>321</v>
      </c>
      <c r="F21" s="4">
        <v>1235</v>
      </c>
      <c r="G21" s="5">
        <f t="shared" si="1"/>
        <v>0.25991902834008096</v>
      </c>
      <c r="H21" s="4">
        <v>462</v>
      </c>
      <c r="I21" s="4">
        <v>2469</v>
      </c>
      <c r="J21" s="5">
        <f t="shared" si="2"/>
        <v>0.18712029161603888</v>
      </c>
      <c r="K21" s="4">
        <f t="shared" si="3"/>
        <v>1379</v>
      </c>
      <c r="L21" s="4">
        <f t="shared" si="3"/>
        <v>5526</v>
      </c>
      <c r="M21" s="5">
        <f t="shared" si="4"/>
        <v>0.24954759319580166</v>
      </c>
    </row>
    <row r="22" spans="1:13" x14ac:dyDescent="0.25">
      <c r="A22" s="4" t="s">
        <v>58</v>
      </c>
      <c r="B22" s="4">
        <v>301</v>
      </c>
      <c r="C22" s="4">
        <v>997</v>
      </c>
      <c r="D22" s="5">
        <f t="shared" si="0"/>
        <v>0.30190571715145437</v>
      </c>
      <c r="E22" s="4">
        <v>180</v>
      </c>
      <c r="F22" s="4">
        <v>874</v>
      </c>
      <c r="G22" s="5">
        <f t="shared" si="1"/>
        <v>0.20594965675057209</v>
      </c>
      <c r="H22" s="4">
        <v>237</v>
      </c>
      <c r="I22" s="4">
        <v>1414</v>
      </c>
      <c r="J22" s="5">
        <f t="shared" si="2"/>
        <v>0.1676096181046676</v>
      </c>
      <c r="K22" s="4">
        <f t="shared" si="3"/>
        <v>718</v>
      </c>
      <c r="L22" s="4">
        <f t="shared" si="3"/>
        <v>3285</v>
      </c>
      <c r="M22" s="5">
        <f t="shared" si="4"/>
        <v>0.21856925418569254</v>
      </c>
    </row>
    <row r="23" spans="1:13" x14ac:dyDescent="0.25">
      <c r="A23" s="4" t="s">
        <v>117</v>
      </c>
      <c r="B23" s="4">
        <v>394</v>
      </c>
      <c r="C23" s="4">
        <v>934</v>
      </c>
      <c r="D23" s="5">
        <f t="shared" si="0"/>
        <v>0.42184154175588867</v>
      </c>
      <c r="E23" s="4">
        <v>216</v>
      </c>
      <c r="F23" s="4">
        <v>688</v>
      </c>
      <c r="G23" s="5">
        <f t="shared" si="1"/>
        <v>0.31395348837209303</v>
      </c>
      <c r="H23" s="4">
        <v>317</v>
      </c>
      <c r="I23" s="4">
        <v>1195</v>
      </c>
      <c r="J23" s="5">
        <f t="shared" si="2"/>
        <v>0.26527196652719665</v>
      </c>
      <c r="K23" s="4">
        <f t="shared" si="3"/>
        <v>927</v>
      </c>
      <c r="L23" s="4">
        <f t="shared" si="3"/>
        <v>2817</v>
      </c>
      <c r="M23" s="5">
        <f t="shared" si="4"/>
        <v>0.32907348242811502</v>
      </c>
    </row>
    <row r="24" spans="1:13" x14ac:dyDescent="0.25">
      <c r="A24" s="4" t="s">
        <v>59</v>
      </c>
      <c r="B24" s="4">
        <v>624</v>
      </c>
      <c r="C24" s="4">
        <v>1480</v>
      </c>
      <c r="D24" s="5">
        <f t="shared" si="0"/>
        <v>0.42162162162162165</v>
      </c>
      <c r="E24" s="4">
        <v>405</v>
      </c>
      <c r="F24" s="4">
        <v>1174</v>
      </c>
      <c r="G24" s="5">
        <f t="shared" si="1"/>
        <v>0.34497444633730834</v>
      </c>
      <c r="H24" s="4">
        <v>771</v>
      </c>
      <c r="I24" s="4">
        <v>2712</v>
      </c>
      <c r="J24" s="5">
        <f t="shared" si="2"/>
        <v>0.28429203539823011</v>
      </c>
      <c r="K24" s="4">
        <f t="shared" si="3"/>
        <v>1800</v>
      </c>
      <c r="L24" s="4">
        <f t="shared" si="3"/>
        <v>5366</v>
      </c>
      <c r="M24" s="5">
        <f t="shared" si="4"/>
        <v>0.33544539694371972</v>
      </c>
    </row>
    <row r="25" spans="1:13" x14ac:dyDescent="0.25">
      <c r="A25" s="4" t="s">
        <v>60</v>
      </c>
      <c r="B25" s="4">
        <v>321</v>
      </c>
      <c r="C25" s="4">
        <v>624</v>
      </c>
      <c r="D25" s="5">
        <f t="shared" si="0"/>
        <v>0.51442307692307687</v>
      </c>
      <c r="E25" s="4">
        <v>233</v>
      </c>
      <c r="F25" s="4">
        <v>452</v>
      </c>
      <c r="G25" s="5">
        <f t="shared" si="1"/>
        <v>0.51548672566371678</v>
      </c>
      <c r="H25" s="4">
        <v>470</v>
      </c>
      <c r="I25" s="4">
        <v>922</v>
      </c>
      <c r="J25" s="5">
        <f t="shared" si="2"/>
        <v>0.50976138828633411</v>
      </c>
      <c r="K25" s="4">
        <f t="shared" si="3"/>
        <v>1024</v>
      </c>
      <c r="L25" s="4">
        <f t="shared" si="3"/>
        <v>1998</v>
      </c>
      <c r="M25" s="5">
        <f t="shared" si="4"/>
        <v>0.51251251251251251</v>
      </c>
    </row>
    <row r="26" spans="1:13" x14ac:dyDescent="0.25">
      <c r="A26" s="4" t="s">
        <v>61</v>
      </c>
      <c r="B26" s="4">
        <v>434</v>
      </c>
      <c r="C26" s="4">
        <v>934</v>
      </c>
      <c r="D26" s="5">
        <f t="shared" si="0"/>
        <v>0.46466809421841543</v>
      </c>
      <c r="E26" s="4">
        <v>283</v>
      </c>
      <c r="F26" s="4">
        <v>770</v>
      </c>
      <c r="G26" s="5">
        <f t="shared" si="1"/>
        <v>0.36753246753246754</v>
      </c>
      <c r="H26" s="4">
        <v>426</v>
      </c>
      <c r="I26" s="4">
        <v>1348</v>
      </c>
      <c r="J26" s="5">
        <f t="shared" si="2"/>
        <v>0.31602373887240354</v>
      </c>
      <c r="K26" s="4">
        <f t="shared" si="3"/>
        <v>1143</v>
      </c>
      <c r="L26" s="4">
        <f t="shared" si="3"/>
        <v>3052</v>
      </c>
      <c r="M26" s="5">
        <f t="shared" si="4"/>
        <v>0.37450851900393184</v>
      </c>
    </row>
    <row r="27" spans="1:13" x14ac:dyDescent="0.25">
      <c r="A27" s="4" t="s">
        <v>62</v>
      </c>
      <c r="B27" s="4">
        <v>198</v>
      </c>
      <c r="C27" s="4">
        <v>526</v>
      </c>
      <c r="D27" s="5">
        <f t="shared" si="0"/>
        <v>0.37642585551330798</v>
      </c>
      <c r="E27" s="4">
        <v>148</v>
      </c>
      <c r="F27" s="4">
        <v>351</v>
      </c>
      <c r="G27" s="5">
        <f t="shared" si="1"/>
        <v>0.42165242165242167</v>
      </c>
      <c r="H27" s="4">
        <v>206</v>
      </c>
      <c r="I27" s="4">
        <v>642</v>
      </c>
      <c r="J27" s="5">
        <f t="shared" si="2"/>
        <v>0.32087227414330216</v>
      </c>
      <c r="K27" s="4">
        <f t="shared" si="3"/>
        <v>552</v>
      </c>
      <c r="L27" s="4">
        <f t="shared" si="3"/>
        <v>1519</v>
      </c>
      <c r="M27" s="5">
        <f t="shared" si="4"/>
        <v>0.36339697169190255</v>
      </c>
    </row>
    <row r="28" spans="1:13" x14ac:dyDescent="0.25">
      <c r="A28" s="4" t="s">
        <v>17</v>
      </c>
      <c r="B28" s="4">
        <v>467</v>
      </c>
      <c r="C28" s="4">
        <v>965</v>
      </c>
      <c r="D28" s="5">
        <f t="shared" si="0"/>
        <v>0.48393782383419687</v>
      </c>
      <c r="E28" s="4">
        <v>282</v>
      </c>
      <c r="F28" s="4">
        <v>697</v>
      </c>
      <c r="G28" s="5">
        <f t="shared" si="1"/>
        <v>0.40459110473457677</v>
      </c>
      <c r="H28" s="4">
        <v>546</v>
      </c>
      <c r="I28" s="4">
        <v>1555</v>
      </c>
      <c r="J28" s="5">
        <f t="shared" si="2"/>
        <v>0.35112540192926045</v>
      </c>
      <c r="K28" s="4">
        <f t="shared" si="3"/>
        <v>1295</v>
      </c>
      <c r="L28" s="4">
        <f t="shared" si="3"/>
        <v>3217</v>
      </c>
      <c r="M28" s="5">
        <f t="shared" si="4"/>
        <v>0.40254895865713397</v>
      </c>
    </row>
    <row r="29" spans="1:13" x14ac:dyDescent="0.25">
      <c r="A29" s="4" t="s">
        <v>18</v>
      </c>
      <c r="B29" s="4">
        <v>246</v>
      </c>
      <c r="C29" s="4">
        <v>559</v>
      </c>
      <c r="D29" s="5">
        <f t="shared" si="0"/>
        <v>0.44007155635062611</v>
      </c>
      <c r="E29" s="4">
        <v>173</v>
      </c>
      <c r="F29" s="4">
        <v>376</v>
      </c>
      <c r="G29" s="5">
        <f t="shared" si="1"/>
        <v>0.46010638297872342</v>
      </c>
      <c r="H29" s="4">
        <v>353</v>
      </c>
      <c r="I29" s="4">
        <v>816</v>
      </c>
      <c r="J29" s="5">
        <f t="shared" si="2"/>
        <v>0.43259803921568629</v>
      </c>
      <c r="K29" s="4">
        <f t="shared" si="3"/>
        <v>772</v>
      </c>
      <c r="L29" s="4">
        <f t="shared" si="3"/>
        <v>1751</v>
      </c>
      <c r="M29" s="5">
        <f t="shared" si="4"/>
        <v>0.44089091947458597</v>
      </c>
    </row>
    <row r="30" spans="1:13" x14ac:dyDescent="0.25">
      <c r="A30" s="4" t="s">
        <v>63</v>
      </c>
      <c r="B30" s="4">
        <v>457</v>
      </c>
      <c r="C30" s="4">
        <v>1041</v>
      </c>
      <c r="D30" s="5">
        <f t="shared" si="0"/>
        <v>0.43900096061479349</v>
      </c>
      <c r="E30" s="4">
        <v>196</v>
      </c>
      <c r="F30" s="4">
        <v>707</v>
      </c>
      <c r="G30" s="5">
        <f t="shared" si="1"/>
        <v>0.27722772277227725</v>
      </c>
      <c r="H30" s="4">
        <v>238</v>
      </c>
      <c r="I30" s="4">
        <v>1450</v>
      </c>
      <c r="J30" s="5">
        <f t="shared" si="2"/>
        <v>0.16413793103448276</v>
      </c>
      <c r="K30" s="4">
        <f t="shared" si="3"/>
        <v>891</v>
      </c>
      <c r="L30" s="4">
        <f t="shared" si="3"/>
        <v>3198</v>
      </c>
      <c r="M30" s="5">
        <f t="shared" si="4"/>
        <v>0.27861163227016883</v>
      </c>
    </row>
    <row r="31" spans="1:13" x14ac:dyDescent="0.25">
      <c r="A31" s="4" t="s">
        <v>64</v>
      </c>
      <c r="B31" s="4">
        <v>378</v>
      </c>
      <c r="C31" s="4">
        <v>858</v>
      </c>
      <c r="D31" s="5">
        <f t="shared" si="0"/>
        <v>0.44055944055944057</v>
      </c>
      <c r="E31" s="4">
        <v>174</v>
      </c>
      <c r="F31" s="4">
        <v>610</v>
      </c>
      <c r="G31" s="5">
        <f t="shared" si="1"/>
        <v>0.28524590163934427</v>
      </c>
      <c r="H31" s="4">
        <v>282</v>
      </c>
      <c r="I31" s="4">
        <v>1744</v>
      </c>
      <c r="J31" s="5">
        <f t="shared" si="2"/>
        <v>0.16169724770642202</v>
      </c>
      <c r="K31" s="4">
        <f t="shared" si="3"/>
        <v>834</v>
      </c>
      <c r="L31" s="4">
        <f t="shared" si="3"/>
        <v>3212</v>
      </c>
      <c r="M31" s="5">
        <f t="shared" si="4"/>
        <v>0.25965130759651306</v>
      </c>
    </row>
    <row r="32" spans="1:13" x14ac:dyDescent="0.25">
      <c r="A32" s="4" t="s">
        <v>20</v>
      </c>
      <c r="B32" s="4">
        <v>287</v>
      </c>
      <c r="C32" s="4">
        <v>589</v>
      </c>
      <c r="D32" s="5">
        <f t="shared" si="0"/>
        <v>0.48726655348047537</v>
      </c>
      <c r="E32" s="4">
        <v>207</v>
      </c>
      <c r="F32" s="4">
        <v>439</v>
      </c>
      <c r="G32" s="5">
        <f t="shared" si="1"/>
        <v>0.47152619589977218</v>
      </c>
      <c r="H32" s="4">
        <v>366</v>
      </c>
      <c r="I32" s="4">
        <v>846</v>
      </c>
      <c r="J32" s="5">
        <f t="shared" si="2"/>
        <v>0.43262411347517732</v>
      </c>
      <c r="K32" s="4">
        <f t="shared" si="3"/>
        <v>860</v>
      </c>
      <c r="L32" s="4">
        <f t="shared" si="3"/>
        <v>1874</v>
      </c>
      <c r="M32" s="5">
        <f t="shared" si="4"/>
        <v>0.45891141942369262</v>
      </c>
    </row>
    <row r="33" spans="1:13" x14ac:dyDescent="0.25">
      <c r="A33" s="4" t="s">
        <v>65</v>
      </c>
      <c r="B33" s="4">
        <v>252</v>
      </c>
      <c r="C33" s="4">
        <v>851</v>
      </c>
      <c r="D33" s="5">
        <f t="shared" si="0"/>
        <v>0.29612220916568743</v>
      </c>
      <c r="E33" s="4">
        <v>142</v>
      </c>
      <c r="F33" s="4">
        <v>594</v>
      </c>
      <c r="G33" s="5">
        <f t="shared" si="1"/>
        <v>0.23905723905723905</v>
      </c>
      <c r="H33" s="4">
        <v>238</v>
      </c>
      <c r="I33" s="4">
        <v>1284</v>
      </c>
      <c r="J33" s="5">
        <f t="shared" si="2"/>
        <v>0.18535825545171339</v>
      </c>
      <c r="K33" s="4">
        <f t="shared" si="3"/>
        <v>632</v>
      </c>
      <c r="L33" s="4">
        <f t="shared" si="3"/>
        <v>2729</v>
      </c>
      <c r="M33" s="5">
        <f t="shared" si="4"/>
        <v>0.23158666178087212</v>
      </c>
    </row>
    <row r="34" spans="1:13" x14ac:dyDescent="0.25">
      <c r="A34" s="4" t="s">
        <v>22</v>
      </c>
      <c r="B34" s="4">
        <v>626</v>
      </c>
      <c r="C34" s="4">
        <v>1459</v>
      </c>
      <c r="D34" s="5">
        <f t="shared" si="0"/>
        <v>0.42906100068540098</v>
      </c>
      <c r="E34" s="4">
        <v>479</v>
      </c>
      <c r="F34" s="4">
        <v>1030</v>
      </c>
      <c r="G34" s="5">
        <f t="shared" si="1"/>
        <v>0.46504854368932041</v>
      </c>
      <c r="H34" s="4">
        <v>971</v>
      </c>
      <c r="I34" s="4">
        <v>1933</v>
      </c>
      <c r="J34" s="5">
        <f t="shared" si="2"/>
        <v>0.50232798758406627</v>
      </c>
      <c r="K34" s="4">
        <f t="shared" si="3"/>
        <v>2076</v>
      </c>
      <c r="L34" s="4">
        <f t="shared" si="3"/>
        <v>4422</v>
      </c>
      <c r="M34" s="5">
        <f t="shared" si="4"/>
        <v>0.46947082767978288</v>
      </c>
    </row>
    <row r="35" spans="1:13" x14ac:dyDescent="0.25">
      <c r="A35" s="4" t="s">
        <v>66</v>
      </c>
      <c r="B35" s="4">
        <v>209</v>
      </c>
      <c r="C35" s="4">
        <v>605</v>
      </c>
      <c r="D35" s="5">
        <f t="shared" si="0"/>
        <v>0.34545454545454546</v>
      </c>
      <c r="E35" s="4">
        <v>137</v>
      </c>
      <c r="F35" s="4">
        <v>474</v>
      </c>
      <c r="G35" s="5">
        <f t="shared" si="1"/>
        <v>0.28902953586497893</v>
      </c>
      <c r="H35" s="4">
        <v>139</v>
      </c>
      <c r="I35" s="4">
        <v>825</v>
      </c>
      <c r="J35" s="5">
        <f t="shared" si="2"/>
        <v>0.16848484848484849</v>
      </c>
      <c r="K35" s="4">
        <f t="shared" si="3"/>
        <v>485</v>
      </c>
      <c r="L35" s="4">
        <f t="shared" si="3"/>
        <v>1904</v>
      </c>
      <c r="M35" s="5">
        <f t="shared" si="4"/>
        <v>0.2547268907563025</v>
      </c>
    </row>
    <row r="36" spans="1:13" x14ac:dyDescent="0.25">
      <c r="A36" s="4" t="s">
        <v>67</v>
      </c>
      <c r="B36" s="4">
        <v>522</v>
      </c>
      <c r="C36" s="4">
        <v>1078</v>
      </c>
      <c r="D36" s="5">
        <f t="shared" si="0"/>
        <v>0.48423005565862709</v>
      </c>
      <c r="E36" s="4">
        <v>419</v>
      </c>
      <c r="F36" s="4">
        <v>821</v>
      </c>
      <c r="G36" s="5">
        <f t="shared" si="1"/>
        <v>0.510353227771011</v>
      </c>
      <c r="H36" s="4">
        <v>621</v>
      </c>
      <c r="I36" s="4">
        <v>1321</v>
      </c>
      <c r="J36" s="5">
        <f t="shared" si="2"/>
        <v>0.47009841029523086</v>
      </c>
      <c r="K36" s="4">
        <f t="shared" si="3"/>
        <v>1562</v>
      </c>
      <c r="L36" s="4">
        <f t="shared" si="3"/>
        <v>3220</v>
      </c>
      <c r="M36" s="5">
        <f t="shared" si="4"/>
        <v>0.48509316770186334</v>
      </c>
    </row>
    <row r="37" spans="1:13" x14ac:dyDescent="0.25">
      <c r="A37" s="4" t="s">
        <v>68</v>
      </c>
      <c r="B37" s="4">
        <v>567</v>
      </c>
      <c r="C37" s="4">
        <v>1124</v>
      </c>
      <c r="D37" s="5">
        <f t="shared" si="0"/>
        <v>0.50444839857651247</v>
      </c>
      <c r="E37" s="4">
        <v>402</v>
      </c>
      <c r="F37" s="4">
        <v>829</v>
      </c>
      <c r="G37" s="5">
        <f t="shared" si="1"/>
        <v>0.48492159227985526</v>
      </c>
      <c r="H37" s="4">
        <v>730</v>
      </c>
      <c r="I37" s="4">
        <v>1580</v>
      </c>
      <c r="J37" s="5">
        <f t="shared" si="2"/>
        <v>0.46202531645569622</v>
      </c>
      <c r="K37" s="4">
        <f t="shared" si="3"/>
        <v>1699</v>
      </c>
      <c r="L37" s="4">
        <f t="shared" si="3"/>
        <v>3533</v>
      </c>
      <c r="M37" s="5">
        <f t="shared" si="4"/>
        <v>0.48089442400226434</v>
      </c>
    </row>
    <row r="38" spans="1:13" x14ac:dyDescent="0.25">
      <c r="A38" s="4" t="s">
        <v>69</v>
      </c>
      <c r="B38" s="4">
        <v>511</v>
      </c>
      <c r="C38" s="4">
        <v>1130</v>
      </c>
      <c r="D38" s="5">
        <f t="shared" si="0"/>
        <v>0.45221238938053099</v>
      </c>
      <c r="E38" s="4">
        <v>359</v>
      </c>
      <c r="F38" s="4">
        <v>798</v>
      </c>
      <c r="G38" s="5">
        <f t="shared" si="1"/>
        <v>0.44987468671679198</v>
      </c>
      <c r="H38" s="4">
        <v>613</v>
      </c>
      <c r="I38" s="4">
        <v>1535</v>
      </c>
      <c r="J38" s="5">
        <f t="shared" si="2"/>
        <v>0.39934853420195437</v>
      </c>
      <c r="K38" s="4">
        <f t="shared" si="3"/>
        <v>1483</v>
      </c>
      <c r="L38" s="4">
        <f t="shared" si="3"/>
        <v>3463</v>
      </c>
      <c r="M38" s="5">
        <f t="shared" si="4"/>
        <v>0.42824140918278947</v>
      </c>
    </row>
    <row r="39" spans="1:13" x14ac:dyDescent="0.25">
      <c r="A39" s="4" t="s">
        <v>70</v>
      </c>
      <c r="B39" s="4">
        <v>124</v>
      </c>
      <c r="C39" s="4">
        <v>243</v>
      </c>
      <c r="D39" s="5">
        <f t="shared" si="0"/>
        <v>0.51028806584362141</v>
      </c>
      <c r="E39" s="4">
        <v>102</v>
      </c>
      <c r="F39" s="4">
        <v>223</v>
      </c>
      <c r="G39" s="5">
        <f t="shared" si="1"/>
        <v>0.45739910313901344</v>
      </c>
      <c r="H39" s="4">
        <v>169</v>
      </c>
      <c r="I39" s="4">
        <v>502</v>
      </c>
      <c r="J39" s="5">
        <f t="shared" si="2"/>
        <v>0.33665338645418325</v>
      </c>
      <c r="K39" s="4">
        <f t="shared" si="3"/>
        <v>395</v>
      </c>
      <c r="L39" s="4">
        <f t="shared" si="3"/>
        <v>968</v>
      </c>
      <c r="M39" s="5">
        <f t="shared" si="4"/>
        <v>0.40805785123966942</v>
      </c>
    </row>
    <row r="40" spans="1:13" x14ac:dyDescent="0.25">
      <c r="A40" s="4" t="s">
        <v>71</v>
      </c>
      <c r="B40" s="4">
        <v>509</v>
      </c>
      <c r="C40" s="4">
        <v>1188</v>
      </c>
      <c r="D40" s="5">
        <f t="shared" si="0"/>
        <v>0.42845117845117847</v>
      </c>
      <c r="E40" s="4">
        <v>314</v>
      </c>
      <c r="F40" s="4">
        <v>885</v>
      </c>
      <c r="G40" s="5">
        <f t="shared" si="1"/>
        <v>0.35480225988700564</v>
      </c>
      <c r="H40" s="4">
        <v>416</v>
      </c>
      <c r="I40" s="4">
        <v>1981</v>
      </c>
      <c r="J40" s="5">
        <f t="shared" si="2"/>
        <v>0.20999495204442201</v>
      </c>
      <c r="K40" s="4">
        <f t="shared" si="3"/>
        <v>1239</v>
      </c>
      <c r="L40" s="4">
        <f t="shared" si="3"/>
        <v>4054</v>
      </c>
      <c r="M40" s="5">
        <f t="shared" si="4"/>
        <v>0.30562407498766653</v>
      </c>
    </row>
    <row r="41" spans="1:13" x14ac:dyDescent="0.25">
      <c r="A41" s="4" t="s">
        <v>72</v>
      </c>
      <c r="B41" s="4">
        <v>519</v>
      </c>
      <c r="C41" s="4">
        <v>1181</v>
      </c>
      <c r="D41" s="5">
        <f t="shared" si="0"/>
        <v>0.43945808636748518</v>
      </c>
      <c r="E41" s="4">
        <v>402</v>
      </c>
      <c r="F41" s="4">
        <v>916</v>
      </c>
      <c r="G41" s="5">
        <f t="shared" si="1"/>
        <v>0.43886462882096072</v>
      </c>
      <c r="H41" s="4">
        <v>717</v>
      </c>
      <c r="I41" s="4">
        <v>1744</v>
      </c>
      <c r="J41" s="5">
        <f t="shared" si="2"/>
        <v>0.41112385321100919</v>
      </c>
      <c r="K41" s="4">
        <f t="shared" si="3"/>
        <v>1638</v>
      </c>
      <c r="L41" s="4">
        <f t="shared" si="3"/>
        <v>3841</v>
      </c>
      <c r="M41" s="5">
        <f t="shared" si="4"/>
        <v>0.42645144493621451</v>
      </c>
    </row>
    <row r="42" spans="1:13" x14ac:dyDescent="0.25">
      <c r="A42" s="4" t="s">
        <v>73</v>
      </c>
      <c r="B42" s="4">
        <v>342</v>
      </c>
      <c r="C42" s="4">
        <v>781</v>
      </c>
      <c r="D42" s="5">
        <f t="shared" si="0"/>
        <v>0.43790012804097311</v>
      </c>
      <c r="E42" s="4">
        <v>260</v>
      </c>
      <c r="F42" s="4">
        <v>651</v>
      </c>
      <c r="G42" s="5">
        <f t="shared" si="1"/>
        <v>0.39938556067588327</v>
      </c>
      <c r="H42" s="4">
        <v>382</v>
      </c>
      <c r="I42" s="4">
        <v>1481</v>
      </c>
      <c r="J42" s="5">
        <f t="shared" si="2"/>
        <v>0.25793382849426061</v>
      </c>
      <c r="K42" s="4">
        <f t="shared" si="3"/>
        <v>984</v>
      </c>
      <c r="L42" s="4">
        <f t="shared" si="3"/>
        <v>2913</v>
      </c>
      <c r="M42" s="5">
        <f t="shared" si="4"/>
        <v>0.33779608650875387</v>
      </c>
    </row>
    <row r="43" spans="1:13" x14ac:dyDescent="0.25">
      <c r="A43" s="4" t="s">
        <v>26</v>
      </c>
      <c r="B43" s="4">
        <v>188</v>
      </c>
      <c r="C43" s="4">
        <v>394</v>
      </c>
      <c r="D43" s="5">
        <f t="shared" si="0"/>
        <v>0.47715736040609136</v>
      </c>
      <c r="E43" s="4">
        <v>157</v>
      </c>
      <c r="F43" s="4">
        <v>287</v>
      </c>
      <c r="G43" s="5">
        <f t="shared" si="1"/>
        <v>0.54703832752613235</v>
      </c>
      <c r="H43" s="4">
        <v>267</v>
      </c>
      <c r="I43" s="4">
        <v>497</v>
      </c>
      <c r="J43" s="5">
        <f t="shared" si="2"/>
        <v>0.53722334004024141</v>
      </c>
      <c r="K43" s="4">
        <f t="shared" si="3"/>
        <v>612</v>
      </c>
      <c r="L43" s="4">
        <f t="shared" si="3"/>
        <v>1178</v>
      </c>
      <c r="M43" s="5">
        <f t="shared" si="4"/>
        <v>0.51952461799660443</v>
      </c>
    </row>
    <row r="44" spans="1:13" x14ac:dyDescent="0.25">
      <c r="A44" s="4" t="s">
        <v>74</v>
      </c>
      <c r="B44" s="4">
        <v>217</v>
      </c>
      <c r="C44" s="4">
        <v>973</v>
      </c>
      <c r="D44" s="5">
        <f t="shared" si="0"/>
        <v>0.22302158273381295</v>
      </c>
      <c r="E44" s="4">
        <v>123</v>
      </c>
      <c r="F44" s="4">
        <v>785</v>
      </c>
      <c r="G44" s="5">
        <f t="shared" si="1"/>
        <v>0.15668789808917197</v>
      </c>
      <c r="H44" s="4">
        <v>147</v>
      </c>
      <c r="I44" s="4">
        <v>1643</v>
      </c>
      <c r="J44" s="5">
        <f t="shared" si="2"/>
        <v>8.9470480827754106E-2</v>
      </c>
      <c r="K44" s="4">
        <f t="shared" si="3"/>
        <v>487</v>
      </c>
      <c r="L44" s="4">
        <f t="shared" si="3"/>
        <v>3401</v>
      </c>
      <c r="M44" s="5">
        <f t="shared" si="4"/>
        <v>0.14319317847691856</v>
      </c>
    </row>
    <row r="45" spans="1:13" x14ac:dyDescent="0.25">
      <c r="A45" s="4" t="s">
        <v>27</v>
      </c>
      <c r="B45" s="4">
        <v>412</v>
      </c>
      <c r="C45" s="4">
        <v>1458</v>
      </c>
      <c r="D45" s="5">
        <f t="shared" si="0"/>
        <v>0.28257887517146779</v>
      </c>
      <c r="E45" s="4">
        <v>228</v>
      </c>
      <c r="F45" s="4">
        <v>1297</v>
      </c>
      <c r="G45" s="5">
        <f t="shared" si="1"/>
        <v>0.17579028527370855</v>
      </c>
      <c r="H45" s="4">
        <v>445</v>
      </c>
      <c r="I45" s="4">
        <v>2444</v>
      </c>
      <c r="J45" s="5">
        <f t="shared" si="2"/>
        <v>0.18207855973813419</v>
      </c>
      <c r="K45" s="4">
        <f t="shared" si="3"/>
        <v>1085</v>
      </c>
      <c r="L45" s="4">
        <f t="shared" si="3"/>
        <v>5199</v>
      </c>
      <c r="M45" s="5">
        <f t="shared" si="4"/>
        <v>0.20869397961146374</v>
      </c>
    </row>
    <row r="46" spans="1:13" x14ac:dyDescent="0.25">
      <c r="A46" s="4" t="s">
        <v>75</v>
      </c>
      <c r="B46" s="4">
        <v>912</v>
      </c>
      <c r="C46" s="4">
        <v>1938</v>
      </c>
      <c r="D46" s="5">
        <f t="shared" si="0"/>
        <v>0.47058823529411764</v>
      </c>
      <c r="E46" s="4">
        <v>646</v>
      </c>
      <c r="F46" s="4">
        <v>1405</v>
      </c>
      <c r="G46" s="5">
        <f t="shared" si="1"/>
        <v>0.45978647686832741</v>
      </c>
      <c r="H46" s="4">
        <v>1054</v>
      </c>
      <c r="I46" s="4">
        <v>2307</v>
      </c>
      <c r="J46" s="5">
        <f t="shared" si="2"/>
        <v>0.45687039445166883</v>
      </c>
      <c r="K46" s="4">
        <f t="shared" si="3"/>
        <v>2612</v>
      </c>
      <c r="L46" s="4">
        <f t="shared" si="3"/>
        <v>5650</v>
      </c>
      <c r="M46" s="5">
        <f t="shared" si="4"/>
        <v>0.46230088495575222</v>
      </c>
    </row>
    <row r="47" spans="1:13" x14ac:dyDescent="0.25">
      <c r="A47" s="4" t="s">
        <v>76</v>
      </c>
      <c r="B47" s="4">
        <v>747</v>
      </c>
      <c r="C47" s="4">
        <v>1749</v>
      </c>
      <c r="D47" s="5">
        <f t="shared" si="0"/>
        <v>0.42710120068610635</v>
      </c>
      <c r="E47" s="4">
        <v>576</v>
      </c>
      <c r="F47" s="4">
        <v>1261</v>
      </c>
      <c r="G47" s="5">
        <f t="shared" si="1"/>
        <v>0.45678033306899285</v>
      </c>
      <c r="H47" s="4">
        <v>1208</v>
      </c>
      <c r="I47" s="4">
        <v>2605</v>
      </c>
      <c r="J47" s="5">
        <f t="shared" si="2"/>
        <v>0.46372360844529753</v>
      </c>
      <c r="K47" s="4">
        <f t="shared" si="3"/>
        <v>2531</v>
      </c>
      <c r="L47" s="4">
        <f t="shared" si="3"/>
        <v>5615</v>
      </c>
      <c r="M47" s="5">
        <f t="shared" si="4"/>
        <v>0.45075690115761352</v>
      </c>
    </row>
    <row r="48" spans="1:13" x14ac:dyDescent="0.25">
      <c r="A48" s="4" t="s">
        <v>29</v>
      </c>
      <c r="B48" s="4">
        <v>310</v>
      </c>
      <c r="C48" s="4">
        <v>565</v>
      </c>
      <c r="D48" s="5">
        <f t="shared" si="0"/>
        <v>0.54867256637168138</v>
      </c>
      <c r="E48" s="4">
        <v>240</v>
      </c>
      <c r="F48" s="4">
        <v>402</v>
      </c>
      <c r="G48" s="5">
        <f t="shared" si="1"/>
        <v>0.59701492537313428</v>
      </c>
      <c r="H48" s="4">
        <v>505</v>
      </c>
      <c r="I48" s="4">
        <v>932</v>
      </c>
      <c r="J48" s="5">
        <f t="shared" si="2"/>
        <v>0.54184549356223177</v>
      </c>
      <c r="K48" s="4">
        <f t="shared" si="3"/>
        <v>1055</v>
      </c>
      <c r="L48" s="4">
        <f t="shared" si="3"/>
        <v>1899</v>
      </c>
      <c r="M48" s="5">
        <f t="shared" si="4"/>
        <v>0.55555555555555558</v>
      </c>
    </row>
    <row r="49" spans="1:13" x14ac:dyDescent="0.25">
      <c r="A49" s="4" t="s">
        <v>30</v>
      </c>
      <c r="B49" s="4">
        <v>582</v>
      </c>
      <c r="C49" s="4">
        <v>1383</v>
      </c>
      <c r="D49" s="5">
        <f t="shared" si="0"/>
        <v>0.42082429501084601</v>
      </c>
      <c r="E49" s="4">
        <v>385</v>
      </c>
      <c r="F49" s="4">
        <v>1009</v>
      </c>
      <c r="G49" s="5">
        <f t="shared" si="1"/>
        <v>0.38156590683845393</v>
      </c>
      <c r="H49" s="4">
        <v>898</v>
      </c>
      <c r="I49" s="4">
        <v>2318</v>
      </c>
      <c r="J49" s="5">
        <f t="shared" si="2"/>
        <v>0.38740293356341676</v>
      </c>
      <c r="K49" s="4">
        <f t="shared" si="3"/>
        <v>1865</v>
      </c>
      <c r="L49" s="4">
        <f t="shared" si="3"/>
        <v>4710</v>
      </c>
      <c r="M49" s="5">
        <f t="shared" si="4"/>
        <v>0.39596602972399153</v>
      </c>
    </row>
    <row r="50" spans="1:13" x14ac:dyDescent="0.25">
      <c r="A50" s="4" t="s">
        <v>77</v>
      </c>
      <c r="B50" s="4">
        <v>244</v>
      </c>
      <c r="C50" s="4">
        <v>583</v>
      </c>
      <c r="D50" s="5">
        <f t="shared" si="0"/>
        <v>0.41852487135506006</v>
      </c>
      <c r="E50" s="4">
        <v>178</v>
      </c>
      <c r="F50" s="4">
        <v>449</v>
      </c>
      <c r="G50" s="5">
        <f t="shared" si="1"/>
        <v>0.39643652561247217</v>
      </c>
      <c r="H50" s="4">
        <v>388</v>
      </c>
      <c r="I50" s="4">
        <v>981</v>
      </c>
      <c r="J50" s="5">
        <f t="shared" si="2"/>
        <v>0.39551478083588176</v>
      </c>
      <c r="K50" s="4">
        <f t="shared" si="3"/>
        <v>810</v>
      </c>
      <c r="L50" s="4">
        <f t="shared" si="3"/>
        <v>2013</v>
      </c>
      <c r="M50" s="5">
        <f t="shared" si="4"/>
        <v>0.40238450074515647</v>
      </c>
    </row>
    <row r="51" spans="1:13" x14ac:dyDescent="0.25">
      <c r="A51" s="4" t="s">
        <v>78</v>
      </c>
      <c r="B51" s="4">
        <v>184</v>
      </c>
      <c r="C51" s="4">
        <v>364</v>
      </c>
      <c r="D51" s="5">
        <f t="shared" si="0"/>
        <v>0.50549450549450547</v>
      </c>
      <c r="E51" s="4">
        <v>146</v>
      </c>
      <c r="F51" s="4">
        <v>285</v>
      </c>
      <c r="G51" s="5">
        <f t="shared" si="1"/>
        <v>0.512280701754386</v>
      </c>
      <c r="H51" s="4">
        <v>177</v>
      </c>
      <c r="I51" s="4">
        <v>676</v>
      </c>
      <c r="J51" s="5">
        <f t="shared" si="2"/>
        <v>0.26183431952662722</v>
      </c>
      <c r="K51" s="4">
        <f t="shared" si="3"/>
        <v>507</v>
      </c>
      <c r="L51" s="4">
        <f t="shared" si="3"/>
        <v>1325</v>
      </c>
      <c r="M51" s="5">
        <f t="shared" si="4"/>
        <v>0.38264150943396225</v>
      </c>
    </row>
    <row r="52" spans="1:13" x14ac:dyDescent="0.25">
      <c r="A52" s="4" t="s">
        <v>79</v>
      </c>
      <c r="B52" s="4">
        <v>324</v>
      </c>
      <c r="C52" s="4">
        <v>728</v>
      </c>
      <c r="D52" s="5">
        <f t="shared" si="0"/>
        <v>0.44505494505494503</v>
      </c>
      <c r="E52" s="4">
        <v>269</v>
      </c>
      <c r="F52" s="4">
        <v>586</v>
      </c>
      <c r="G52" s="5">
        <f t="shared" si="1"/>
        <v>0.4590443686006826</v>
      </c>
      <c r="H52" s="4">
        <v>455</v>
      </c>
      <c r="I52" s="4">
        <v>1128</v>
      </c>
      <c r="J52" s="5">
        <f t="shared" si="2"/>
        <v>0.40336879432624112</v>
      </c>
      <c r="K52" s="4">
        <f t="shared" si="3"/>
        <v>1048</v>
      </c>
      <c r="L52" s="4">
        <f t="shared" si="3"/>
        <v>2442</v>
      </c>
      <c r="M52" s="5">
        <f t="shared" si="4"/>
        <v>0.42915642915642915</v>
      </c>
    </row>
    <row r="53" spans="1:13" x14ac:dyDescent="0.25">
      <c r="A53" s="4" t="s">
        <v>80</v>
      </c>
      <c r="B53" s="4">
        <v>544</v>
      </c>
      <c r="C53" s="4">
        <v>1183</v>
      </c>
      <c r="D53" s="5">
        <f t="shared" si="0"/>
        <v>0.45984784446322907</v>
      </c>
      <c r="E53" s="4">
        <v>379</v>
      </c>
      <c r="F53" s="4">
        <v>776</v>
      </c>
      <c r="G53" s="5">
        <f t="shared" si="1"/>
        <v>0.48840206185567009</v>
      </c>
      <c r="H53" s="4">
        <v>612</v>
      </c>
      <c r="I53" s="4">
        <v>1364</v>
      </c>
      <c r="J53" s="5">
        <f t="shared" si="2"/>
        <v>0.44868035190615835</v>
      </c>
      <c r="K53" s="4">
        <f t="shared" si="3"/>
        <v>1535</v>
      </c>
      <c r="L53" s="4">
        <f t="shared" si="3"/>
        <v>3323</v>
      </c>
      <c r="M53" s="5">
        <f t="shared" si="4"/>
        <v>0.46193198916641587</v>
      </c>
    </row>
    <row r="54" spans="1:13" x14ac:dyDescent="0.25">
      <c r="A54" s="4" t="s">
        <v>81</v>
      </c>
      <c r="B54" s="4">
        <v>408</v>
      </c>
      <c r="C54" s="4">
        <v>1242</v>
      </c>
      <c r="D54" s="5">
        <f t="shared" si="0"/>
        <v>0.32850241545893721</v>
      </c>
      <c r="E54" s="4">
        <v>343</v>
      </c>
      <c r="F54" s="4">
        <v>982</v>
      </c>
      <c r="G54" s="5">
        <f t="shared" si="1"/>
        <v>0.34928716904276985</v>
      </c>
      <c r="H54" s="4">
        <v>580</v>
      </c>
      <c r="I54" s="4">
        <v>1930</v>
      </c>
      <c r="J54" s="5">
        <f t="shared" si="2"/>
        <v>0.30051813471502592</v>
      </c>
      <c r="K54" s="4">
        <f t="shared" si="3"/>
        <v>1331</v>
      </c>
      <c r="L54" s="4">
        <f t="shared" si="3"/>
        <v>4154</v>
      </c>
      <c r="M54" s="5">
        <f t="shared" si="4"/>
        <v>0.32041405873856521</v>
      </c>
    </row>
    <row r="55" spans="1:13" x14ac:dyDescent="0.25">
      <c r="A55" s="4" t="s">
        <v>82</v>
      </c>
      <c r="B55" s="4">
        <v>480</v>
      </c>
      <c r="C55" s="4">
        <v>1022</v>
      </c>
      <c r="D55" s="5">
        <f t="shared" si="0"/>
        <v>0.46966731898238745</v>
      </c>
      <c r="E55" s="4">
        <v>365</v>
      </c>
      <c r="F55" s="4">
        <v>699</v>
      </c>
      <c r="G55" s="5">
        <f t="shared" si="1"/>
        <v>0.5221745350500715</v>
      </c>
      <c r="H55" s="4">
        <v>705</v>
      </c>
      <c r="I55" s="4">
        <v>1432</v>
      </c>
      <c r="J55" s="5">
        <f t="shared" si="2"/>
        <v>0.49231843575418993</v>
      </c>
      <c r="K55" s="4">
        <f t="shared" si="3"/>
        <v>1550</v>
      </c>
      <c r="L55" s="4">
        <f t="shared" si="3"/>
        <v>3153</v>
      </c>
      <c r="M55" s="5">
        <f t="shared" si="4"/>
        <v>0.49159530605772278</v>
      </c>
    </row>
    <row r="56" spans="1:13" x14ac:dyDescent="0.25">
      <c r="A56" s="4" t="s">
        <v>83</v>
      </c>
      <c r="B56" s="4">
        <v>281</v>
      </c>
      <c r="C56" s="4">
        <v>886</v>
      </c>
      <c r="D56" s="5">
        <f t="shared" si="0"/>
        <v>0.31715575620767494</v>
      </c>
      <c r="E56" s="4">
        <v>253</v>
      </c>
      <c r="F56" s="4">
        <v>686</v>
      </c>
      <c r="G56" s="5">
        <f t="shared" si="1"/>
        <v>0.36880466472303208</v>
      </c>
      <c r="H56" s="4">
        <v>371</v>
      </c>
      <c r="I56" s="4">
        <v>1219</v>
      </c>
      <c r="J56" s="5">
        <f t="shared" si="2"/>
        <v>0.30434782608695654</v>
      </c>
      <c r="K56" s="4">
        <f t="shared" si="3"/>
        <v>905</v>
      </c>
      <c r="L56" s="4">
        <f t="shared" si="3"/>
        <v>2791</v>
      </c>
      <c r="M56" s="5">
        <f t="shared" si="4"/>
        <v>0.3242565388749552</v>
      </c>
    </row>
    <row r="57" spans="1:13" x14ac:dyDescent="0.25">
      <c r="A57" s="4" t="s">
        <v>84</v>
      </c>
      <c r="B57" s="4">
        <v>487</v>
      </c>
      <c r="C57" s="4">
        <v>1094</v>
      </c>
      <c r="D57" s="5">
        <f t="shared" si="0"/>
        <v>0.44515539305301643</v>
      </c>
      <c r="E57" s="4">
        <v>396</v>
      </c>
      <c r="F57" s="4">
        <v>869</v>
      </c>
      <c r="G57" s="5">
        <f t="shared" si="1"/>
        <v>0.45569620253164556</v>
      </c>
      <c r="H57" s="4">
        <v>815</v>
      </c>
      <c r="I57" s="4">
        <v>2301</v>
      </c>
      <c r="J57" s="5">
        <f t="shared" si="2"/>
        <v>0.35419382877009997</v>
      </c>
      <c r="K57" s="4">
        <f t="shared" si="3"/>
        <v>1698</v>
      </c>
      <c r="L57" s="4">
        <f t="shared" si="3"/>
        <v>4264</v>
      </c>
      <c r="M57" s="5">
        <f t="shared" si="4"/>
        <v>0.39821763602251409</v>
      </c>
    </row>
    <row r="58" spans="1:13" x14ac:dyDescent="0.25">
      <c r="A58" s="4" t="s">
        <v>85</v>
      </c>
      <c r="B58" s="4">
        <v>618</v>
      </c>
      <c r="C58" s="4">
        <v>1263</v>
      </c>
      <c r="D58" s="5">
        <f t="shared" si="0"/>
        <v>0.48931116389548696</v>
      </c>
      <c r="E58" s="4">
        <v>455</v>
      </c>
      <c r="F58" s="4">
        <v>952</v>
      </c>
      <c r="G58" s="5">
        <f t="shared" si="1"/>
        <v>0.47794117647058826</v>
      </c>
      <c r="H58" s="4">
        <v>663</v>
      </c>
      <c r="I58" s="4">
        <v>1756</v>
      </c>
      <c r="J58" s="5">
        <f t="shared" si="2"/>
        <v>0.37756264236902048</v>
      </c>
      <c r="K58" s="4">
        <f t="shared" si="3"/>
        <v>1736</v>
      </c>
      <c r="L58" s="4">
        <f t="shared" si="3"/>
        <v>3971</v>
      </c>
      <c r="M58" s="5">
        <f t="shared" si="4"/>
        <v>0.43716947872072526</v>
      </c>
    </row>
    <row r="59" spans="1:13" x14ac:dyDescent="0.25">
      <c r="A59" s="4" t="s">
        <v>86</v>
      </c>
      <c r="B59" s="4">
        <v>238</v>
      </c>
      <c r="C59" s="4">
        <v>539</v>
      </c>
      <c r="D59" s="5">
        <f t="shared" si="0"/>
        <v>0.44155844155844154</v>
      </c>
      <c r="E59" s="4">
        <v>196</v>
      </c>
      <c r="F59" s="4">
        <v>424</v>
      </c>
      <c r="G59" s="5">
        <f t="shared" si="1"/>
        <v>0.46226415094339623</v>
      </c>
      <c r="H59" s="4">
        <v>391</v>
      </c>
      <c r="I59" s="4">
        <v>1046</v>
      </c>
      <c r="J59" s="5">
        <f t="shared" si="2"/>
        <v>0.37380497131931167</v>
      </c>
      <c r="K59" s="4">
        <f t="shared" si="3"/>
        <v>825</v>
      </c>
      <c r="L59" s="4">
        <f t="shared" si="3"/>
        <v>2009</v>
      </c>
      <c r="M59" s="5">
        <f t="shared" si="4"/>
        <v>0.41065206570433049</v>
      </c>
    </row>
    <row r="60" spans="1:13" x14ac:dyDescent="0.25">
      <c r="A60" s="4" t="s">
        <v>87</v>
      </c>
      <c r="B60" s="4">
        <v>407</v>
      </c>
      <c r="C60" s="4">
        <v>1160</v>
      </c>
      <c r="D60" s="5">
        <f t="shared" si="0"/>
        <v>0.35086206896551725</v>
      </c>
      <c r="E60" s="4">
        <v>313</v>
      </c>
      <c r="F60" s="4">
        <v>838</v>
      </c>
      <c r="G60" s="5">
        <f t="shared" si="1"/>
        <v>0.37350835322195702</v>
      </c>
      <c r="H60" s="4">
        <v>411</v>
      </c>
      <c r="I60" s="4">
        <v>1614</v>
      </c>
      <c r="J60" s="5">
        <f t="shared" si="2"/>
        <v>0.25464684014869887</v>
      </c>
      <c r="K60" s="4">
        <f t="shared" si="3"/>
        <v>1131</v>
      </c>
      <c r="L60" s="4">
        <f t="shared" si="3"/>
        <v>3612</v>
      </c>
      <c r="M60" s="5">
        <f t="shared" si="4"/>
        <v>0.31312292358803989</v>
      </c>
    </row>
    <row r="61" spans="1:13" x14ac:dyDescent="0.25">
      <c r="A61" s="4" t="s">
        <v>88</v>
      </c>
      <c r="B61" s="4">
        <v>414</v>
      </c>
      <c r="C61" s="4">
        <v>815</v>
      </c>
      <c r="D61" s="5">
        <f t="shared" si="0"/>
        <v>0.50797546012269934</v>
      </c>
      <c r="E61" s="4">
        <v>294</v>
      </c>
      <c r="F61" s="4">
        <v>533</v>
      </c>
      <c r="G61" s="5">
        <f t="shared" si="1"/>
        <v>0.55159474671669795</v>
      </c>
      <c r="H61" s="4">
        <v>570</v>
      </c>
      <c r="I61" s="4">
        <v>985</v>
      </c>
      <c r="J61" s="5">
        <f t="shared" si="2"/>
        <v>0.57868020304568524</v>
      </c>
      <c r="K61" s="4">
        <f t="shared" si="3"/>
        <v>1278</v>
      </c>
      <c r="L61" s="4">
        <f t="shared" si="3"/>
        <v>2333</v>
      </c>
      <c r="M61" s="5">
        <f t="shared" si="4"/>
        <v>0.54779254179168457</v>
      </c>
    </row>
    <row r="62" spans="1:13" x14ac:dyDescent="0.25">
      <c r="A62" s="4" t="s">
        <v>89</v>
      </c>
      <c r="B62" s="4">
        <v>606</v>
      </c>
      <c r="C62" s="4">
        <v>1164</v>
      </c>
      <c r="D62" s="5">
        <f t="shared" si="0"/>
        <v>0.52061855670103097</v>
      </c>
      <c r="E62" s="4">
        <v>570</v>
      </c>
      <c r="F62" s="4">
        <v>1072</v>
      </c>
      <c r="G62" s="5">
        <f t="shared" si="1"/>
        <v>0.53171641791044777</v>
      </c>
      <c r="H62" s="4">
        <v>1115</v>
      </c>
      <c r="I62" s="4">
        <v>2215</v>
      </c>
      <c r="J62" s="5">
        <f t="shared" si="2"/>
        <v>0.50338600451467264</v>
      </c>
      <c r="K62" s="4">
        <f t="shared" si="3"/>
        <v>2291</v>
      </c>
      <c r="L62" s="4">
        <f t="shared" si="3"/>
        <v>4451</v>
      </c>
      <c r="M62" s="5">
        <f t="shared" si="4"/>
        <v>0.51471579420354974</v>
      </c>
    </row>
    <row r="63" spans="1:13" x14ac:dyDescent="0.25">
      <c r="A63" s="4" t="s">
        <v>90</v>
      </c>
      <c r="B63" s="4">
        <v>473</v>
      </c>
      <c r="C63" s="4">
        <v>1149</v>
      </c>
      <c r="D63" s="5">
        <f t="shared" si="0"/>
        <v>0.41166231505657092</v>
      </c>
      <c r="E63" s="4">
        <v>226</v>
      </c>
      <c r="F63" s="4">
        <v>804</v>
      </c>
      <c r="G63" s="5">
        <f t="shared" si="1"/>
        <v>0.28109452736318408</v>
      </c>
      <c r="H63" s="4">
        <v>307</v>
      </c>
      <c r="I63" s="4">
        <v>1569</v>
      </c>
      <c r="J63" s="5">
        <f t="shared" si="2"/>
        <v>0.19566602931803698</v>
      </c>
      <c r="K63" s="4">
        <f t="shared" si="3"/>
        <v>1006</v>
      </c>
      <c r="L63" s="4">
        <f t="shared" si="3"/>
        <v>3522</v>
      </c>
      <c r="M63" s="5">
        <f t="shared" si="4"/>
        <v>0.28563316297558206</v>
      </c>
    </row>
    <row r="64" spans="1:13" x14ac:dyDescent="0.25">
      <c r="A64" s="4" t="s">
        <v>91</v>
      </c>
      <c r="B64" s="4">
        <v>309</v>
      </c>
      <c r="C64" s="4">
        <v>701</v>
      </c>
      <c r="D64" s="5">
        <f t="shared" si="0"/>
        <v>0.44079885877318115</v>
      </c>
      <c r="E64" s="4">
        <v>183</v>
      </c>
      <c r="F64" s="4">
        <v>540</v>
      </c>
      <c r="G64" s="5">
        <f t="shared" si="1"/>
        <v>0.33888888888888891</v>
      </c>
      <c r="H64" s="4">
        <v>280</v>
      </c>
      <c r="I64" s="4">
        <v>1118</v>
      </c>
      <c r="J64" s="5">
        <f t="shared" si="2"/>
        <v>0.25044722719141321</v>
      </c>
      <c r="K64" s="4">
        <f t="shared" si="3"/>
        <v>772</v>
      </c>
      <c r="L64" s="4">
        <f t="shared" si="3"/>
        <v>2359</v>
      </c>
      <c r="M64" s="5">
        <f t="shared" si="4"/>
        <v>0.32725731242051714</v>
      </c>
    </row>
    <row r="65" spans="1:13" x14ac:dyDescent="0.25">
      <c r="A65" s="4" t="s">
        <v>92</v>
      </c>
      <c r="B65" s="4">
        <v>280</v>
      </c>
      <c r="C65" s="4">
        <v>629</v>
      </c>
      <c r="D65" s="5">
        <f t="shared" si="0"/>
        <v>0.4451510333863275</v>
      </c>
      <c r="E65" s="4">
        <v>168</v>
      </c>
      <c r="F65" s="4">
        <v>401</v>
      </c>
      <c r="G65" s="5">
        <f t="shared" si="1"/>
        <v>0.41895261845386533</v>
      </c>
      <c r="H65" s="4">
        <v>269</v>
      </c>
      <c r="I65" s="4">
        <v>923</v>
      </c>
      <c r="J65" s="5">
        <f t="shared" si="2"/>
        <v>0.29144095341278442</v>
      </c>
      <c r="K65" s="4">
        <f t="shared" si="3"/>
        <v>717</v>
      </c>
      <c r="L65" s="4">
        <f t="shared" si="3"/>
        <v>1953</v>
      </c>
      <c r="M65" s="5">
        <f t="shared" si="4"/>
        <v>0.36712749615975421</v>
      </c>
    </row>
    <row r="66" spans="1:13" x14ac:dyDescent="0.25">
      <c r="A66" s="4" t="s">
        <v>93</v>
      </c>
      <c r="B66" s="4">
        <v>322</v>
      </c>
      <c r="C66" s="4">
        <v>639</v>
      </c>
      <c r="D66" s="5">
        <f t="shared" si="0"/>
        <v>0.50391236306729259</v>
      </c>
      <c r="E66" s="4">
        <v>245</v>
      </c>
      <c r="F66" s="4">
        <v>512</v>
      </c>
      <c r="G66" s="5">
        <f t="shared" si="1"/>
        <v>0.478515625</v>
      </c>
      <c r="H66" s="4">
        <v>460</v>
      </c>
      <c r="I66" s="4">
        <v>1175</v>
      </c>
      <c r="J66" s="5">
        <f t="shared" si="2"/>
        <v>0.39148936170212767</v>
      </c>
      <c r="K66" s="4">
        <f t="shared" si="3"/>
        <v>1027</v>
      </c>
      <c r="L66" s="4">
        <f t="shared" si="3"/>
        <v>2326</v>
      </c>
      <c r="M66" s="5">
        <f t="shared" si="4"/>
        <v>0.44153052450558899</v>
      </c>
    </row>
    <row r="67" spans="1:13" x14ac:dyDescent="0.25">
      <c r="A67" s="4" t="s">
        <v>94</v>
      </c>
      <c r="B67" s="4">
        <v>301</v>
      </c>
      <c r="C67" s="4">
        <v>685</v>
      </c>
      <c r="D67" s="5">
        <f t="shared" ref="D67:D87" si="5">B67/C67</f>
        <v>0.43941605839416059</v>
      </c>
      <c r="E67" s="4">
        <v>228</v>
      </c>
      <c r="F67" s="4">
        <v>490</v>
      </c>
      <c r="G67" s="5">
        <f t="shared" ref="G67:G87" si="6">E67/F67</f>
        <v>0.46530612244897956</v>
      </c>
      <c r="H67" s="4">
        <v>417</v>
      </c>
      <c r="I67" s="4">
        <v>1115</v>
      </c>
      <c r="J67" s="5">
        <f t="shared" ref="J67:J87" si="7">H67/I67</f>
        <v>0.37399103139013451</v>
      </c>
      <c r="K67" s="4">
        <f t="shared" ref="K67:L87" si="8">SUM(B67+E67+H67)</f>
        <v>946</v>
      </c>
      <c r="L67" s="4">
        <f t="shared" si="8"/>
        <v>2290</v>
      </c>
      <c r="M67" s="5">
        <f t="shared" ref="M67:M87" si="9">K67/L67</f>
        <v>0.4131004366812227</v>
      </c>
    </row>
    <row r="68" spans="1:13" x14ac:dyDescent="0.25">
      <c r="A68" s="4" t="s">
        <v>95</v>
      </c>
      <c r="B68" s="4">
        <v>444</v>
      </c>
      <c r="C68" s="4">
        <v>943</v>
      </c>
      <c r="D68" s="5">
        <f t="shared" si="5"/>
        <v>0.47083775185577942</v>
      </c>
      <c r="E68" s="4">
        <v>270</v>
      </c>
      <c r="F68" s="4">
        <v>620</v>
      </c>
      <c r="G68" s="5">
        <f t="shared" si="6"/>
        <v>0.43548387096774194</v>
      </c>
      <c r="H68" s="4">
        <v>431</v>
      </c>
      <c r="I68" s="4">
        <v>1075</v>
      </c>
      <c r="J68" s="5">
        <f t="shared" si="7"/>
        <v>0.40093023255813953</v>
      </c>
      <c r="K68" s="4">
        <f t="shared" si="8"/>
        <v>1145</v>
      </c>
      <c r="L68" s="4">
        <f t="shared" si="8"/>
        <v>2638</v>
      </c>
      <c r="M68" s="5">
        <f t="shared" si="9"/>
        <v>0.43404094010614103</v>
      </c>
    </row>
    <row r="69" spans="1:13" x14ac:dyDescent="0.25">
      <c r="A69" s="4" t="s">
        <v>96</v>
      </c>
      <c r="B69" s="4">
        <v>973</v>
      </c>
      <c r="C69" s="4">
        <v>1860</v>
      </c>
      <c r="D69" s="5">
        <f t="shared" si="5"/>
        <v>0.52311827956989243</v>
      </c>
      <c r="E69" s="4">
        <v>812</v>
      </c>
      <c r="F69" s="4">
        <v>1533</v>
      </c>
      <c r="G69" s="5">
        <f t="shared" si="6"/>
        <v>0.52968036529680362</v>
      </c>
      <c r="H69" s="4">
        <v>1612</v>
      </c>
      <c r="I69" s="4">
        <v>2931</v>
      </c>
      <c r="J69" s="5">
        <f t="shared" si="7"/>
        <v>0.54998294097577616</v>
      </c>
      <c r="K69" s="4">
        <f t="shared" si="8"/>
        <v>3397</v>
      </c>
      <c r="L69" s="4">
        <f t="shared" si="8"/>
        <v>6324</v>
      </c>
      <c r="M69" s="5">
        <f t="shared" si="9"/>
        <v>0.53716002530044271</v>
      </c>
    </row>
    <row r="70" spans="1:13" x14ac:dyDescent="0.25">
      <c r="A70" s="4" t="s">
        <v>97</v>
      </c>
      <c r="B70" s="4">
        <v>204</v>
      </c>
      <c r="C70" s="4">
        <v>593</v>
      </c>
      <c r="D70" s="5">
        <f t="shared" si="5"/>
        <v>0.34401349072512649</v>
      </c>
      <c r="E70" s="4">
        <v>162</v>
      </c>
      <c r="F70" s="4">
        <v>463</v>
      </c>
      <c r="G70" s="5">
        <f t="shared" si="6"/>
        <v>0.34989200863930886</v>
      </c>
      <c r="H70" s="4">
        <v>170</v>
      </c>
      <c r="I70" s="4">
        <v>816</v>
      </c>
      <c r="J70" s="5">
        <f t="shared" si="7"/>
        <v>0.20833333333333334</v>
      </c>
      <c r="K70" s="4">
        <f t="shared" si="8"/>
        <v>536</v>
      </c>
      <c r="L70" s="4">
        <f t="shared" si="8"/>
        <v>1872</v>
      </c>
      <c r="M70" s="5">
        <f t="shared" si="9"/>
        <v>0.28632478632478631</v>
      </c>
    </row>
    <row r="71" spans="1:13" x14ac:dyDescent="0.25">
      <c r="A71" s="4" t="s">
        <v>98</v>
      </c>
      <c r="B71" s="4">
        <v>541</v>
      </c>
      <c r="C71" s="4">
        <v>1014</v>
      </c>
      <c r="D71" s="5">
        <f t="shared" si="5"/>
        <v>0.5335305719921104</v>
      </c>
      <c r="E71" s="4">
        <v>429</v>
      </c>
      <c r="F71" s="4">
        <v>803</v>
      </c>
      <c r="G71" s="5">
        <f t="shared" si="6"/>
        <v>0.53424657534246578</v>
      </c>
      <c r="H71" s="4">
        <v>851</v>
      </c>
      <c r="I71" s="4">
        <v>1531</v>
      </c>
      <c r="J71" s="5">
        <f t="shared" si="7"/>
        <v>0.5558458523840627</v>
      </c>
      <c r="K71" s="4">
        <f t="shared" si="8"/>
        <v>1821</v>
      </c>
      <c r="L71" s="4">
        <f t="shared" si="8"/>
        <v>3348</v>
      </c>
      <c r="M71" s="5">
        <f t="shared" si="9"/>
        <v>0.54390681003584229</v>
      </c>
    </row>
    <row r="72" spans="1:13" x14ac:dyDescent="0.25">
      <c r="A72" s="4" t="s">
        <v>134</v>
      </c>
      <c r="B72" s="4">
        <v>555</v>
      </c>
      <c r="C72" s="4">
        <v>1193</v>
      </c>
      <c r="D72" s="5">
        <f t="shared" si="5"/>
        <v>0.46521374685666389</v>
      </c>
      <c r="E72" s="4">
        <v>434</v>
      </c>
      <c r="F72" s="4">
        <v>925</v>
      </c>
      <c r="G72" s="5">
        <f t="shared" si="6"/>
        <v>0.46918918918918917</v>
      </c>
      <c r="H72" s="4">
        <v>853</v>
      </c>
      <c r="I72" s="4">
        <v>1784</v>
      </c>
      <c r="J72" s="5">
        <f t="shared" si="7"/>
        <v>0.47813901345291482</v>
      </c>
      <c r="K72" s="4">
        <f t="shared" si="8"/>
        <v>1842</v>
      </c>
      <c r="L72" s="4">
        <f t="shared" si="8"/>
        <v>3902</v>
      </c>
      <c r="M72" s="5">
        <f t="shared" si="9"/>
        <v>0.47206560738083037</v>
      </c>
    </row>
    <row r="73" spans="1:13" x14ac:dyDescent="0.25">
      <c r="A73" s="4" t="s">
        <v>99</v>
      </c>
      <c r="B73" s="4">
        <v>882</v>
      </c>
      <c r="C73" s="4">
        <v>1701</v>
      </c>
      <c r="D73" s="5">
        <f t="shared" si="5"/>
        <v>0.51851851851851849</v>
      </c>
      <c r="E73" s="4">
        <v>603</v>
      </c>
      <c r="F73" s="4">
        <v>1218</v>
      </c>
      <c r="G73" s="5">
        <f t="shared" si="6"/>
        <v>0.49507389162561577</v>
      </c>
      <c r="H73" s="4">
        <v>1140</v>
      </c>
      <c r="I73" s="4">
        <v>2496</v>
      </c>
      <c r="J73" s="5">
        <f t="shared" si="7"/>
        <v>0.45673076923076922</v>
      </c>
      <c r="K73" s="4">
        <f t="shared" si="8"/>
        <v>2625</v>
      </c>
      <c r="L73" s="4">
        <f t="shared" si="8"/>
        <v>5415</v>
      </c>
      <c r="M73" s="5">
        <f t="shared" si="9"/>
        <v>0.48476454293628807</v>
      </c>
    </row>
    <row r="74" spans="1:13" x14ac:dyDescent="0.25">
      <c r="A74" s="4" t="s">
        <v>100</v>
      </c>
      <c r="B74" s="4">
        <v>387</v>
      </c>
      <c r="C74" s="4">
        <v>990</v>
      </c>
      <c r="D74" s="5">
        <f t="shared" si="5"/>
        <v>0.39090909090909093</v>
      </c>
      <c r="E74" s="4">
        <v>271</v>
      </c>
      <c r="F74" s="4">
        <v>731</v>
      </c>
      <c r="G74" s="5">
        <f t="shared" si="6"/>
        <v>0.37072503419972641</v>
      </c>
      <c r="H74" s="4">
        <v>502</v>
      </c>
      <c r="I74" s="4">
        <v>1547</v>
      </c>
      <c r="J74" s="5">
        <f t="shared" si="7"/>
        <v>0.32449903038138334</v>
      </c>
      <c r="K74" s="4">
        <f t="shared" si="8"/>
        <v>1160</v>
      </c>
      <c r="L74" s="4">
        <f t="shared" si="8"/>
        <v>3268</v>
      </c>
      <c r="M74" s="5">
        <f t="shared" si="9"/>
        <v>0.35495716034271724</v>
      </c>
    </row>
    <row r="75" spans="1:13" x14ac:dyDescent="0.25">
      <c r="A75" s="4" t="s">
        <v>118</v>
      </c>
      <c r="B75" s="4">
        <v>152</v>
      </c>
      <c r="C75" s="4">
        <v>319</v>
      </c>
      <c r="D75" s="5">
        <f t="shared" si="5"/>
        <v>0.47648902821316613</v>
      </c>
      <c r="E75" s="4">
        <v>71</v>
      </c>
      <c r="F75" s="4">
        <v>194</v>
      </c>
      <c r="G75" s="5">
        <f t="shared" si="6"/>
        <v>0.36597938144329895</v>
      </c>
      <c r="H75" s="4">
        <v>128</v>
      </c>
      <c r="I75" s="4">
        <v>496</v>
      </c>
      <c r="J75" s="5">
        <f t="shared" si="7"/>
        <v>0.25806451612903225</v>
      </c>
      <c r="K75" s="4">
        <f t="shared" si="8"/>
        <v>351</v>
      </c>
      <c r="L75" s="4">
        <f t="shared" si="8"/>
        <v>1009</v>
      </c>
      <c r="M75" s="5">
        <f t="shared" si="9"/>
        <v>0.3478691774033697</v>
      </c>
    </row>
    <row r="76" spans="1:13" x14ac:dyDescent="0.25">
      <c r="A76" s="4" t="s">
        <v>101</v>
      </c>
      <c r="B76" s="4">
        <v>191</v>
      </c>
      <c r="C76" s="4">
        <v>781</v>
      </c>
      <c r="D76" s="5">
        <f t="shared" si="5"/>
        <v>0.24455825864276567</v>
      </c>
      <c r="E76" s="4">
        <v>156</v>
      </c>
      <c r="F76" s="4">
        <v>621</v>
      </c>
      <c r="G76" s="5">
        <f t="shared" si="6"/>
        <v>0.25120772946859904</v>
      </c>
      <c r="H76" s="4">
        <v>274</v>
      </c>
      <c r="I76" s="4">
        <v>1191</v>
      </c>
      <c r="J76" s="5">
        <f t="shared" si="7"/>
        <v>0.23005877413937867</v>
      </c>
      <c r="K76" s="4">
        <f t="shared" si="8"/>
        <v>621</v>
      </c>
      <c r="L76" s="4">
        <f t="shared" si="8"/>
        <v>2593</v>
      </c>
      <c r="M76" s="5">
        <f t="shared" si="9"/>
        <v>0.23949093713844968</v>
      </c>
    </row>
    <row r="77" spans="1:13" x14ac:dyDescent="0.25">
      <c r="A77" s="4" t="s">
        <v>34</v>
      </c>
      <c r="B77" s="4">
        <v>447</v>
      </c>
      <c r="C77" s="4">
        <v>932</v>
      </c>
      <c r="D77" s="5">
        <f t="shared" si="5"/>
        <v>0.47961373390557938</v>
      </c>
      <c r="E77" s="4">
        <v>354</v>
      </c>
      <c r="F77" s="4">
        <v>772</v>
      </c>
      <c r="G77" s="5">
        <f t="shared" si="6"/>
        <v>0.45854922279792748</v>
      </c>
      <c r="H77" s="4">
        <v>871</v>
      </c>
      <c r="I77" s="4">
        <v>1815</v>
      </c>
      <c r="J77" s="5">
        <f t="shared" si="7"/>
        <v>0.47988980716253443</v>
      </c>
      <c r="K77" s="4">
        <f t="shared" si="8"/>
        <v>1672</v>
      </c>
      <c r="L77" s="4">
        <f t="shared" si="8"/>
        <v>3519</v>
      </c>
      <c r="M77" s="5">
        <f t="shared" si="9"/>
        <v>0.47513498152884343</v>
      </c>
    </row>
    <row r="78" spans="1:13" x14ac:dyDescent="0.25">
      <c r="A78" s="4" t="s">
        <v>36</v>
      </c>
      <c r="B78" s="4">
        <v>461</v>
      </c>
      <c r="C78" s="4">
        <v>1628</v>
      </c>
      <c r="D78" s="5">
        <f t="shared" si="5"/>
        <v>0.28316953316953319</v>
      </c>
      <c r="E78" s="4">
        <v>302</v>
      </c>
      <c r="F78" s="4">
        <v>1177</v>
      </c>
      <c r="G78" s="5">
        <f t="shared" si="6"/>
        <v>0.25658453695836875</v>
      </c>
      <c r="H78" s="4">
        <v>401</v>
      </c>
      <c r="I78" s="4">
        <v>2327</v>
      </c>
      <c r="J78" s="5">
        <f t="shared" si="7"/>
        <v>0.17232488182208852</v>
      </c>
      <c r="K78" s="4">
        <f t="shared" si="8"/>
        <v>1164</v>
      </c>
      <c r="L78" s="4">
        <f t="shared" si="8"/>
        <v>5132</v>
      </c>
      <c r="M78" s="5">
        <f t="shared" si="9"/>
        <v>0.22681215900233828</v>
      </c>
    </row>
    <row r="79" spans="1:13" x14ac:dyDescent="0.25">
      <c r="A79" s="4" t="s">
        <v>37</v>
      </c>
      <c r="B79" s="4">
        <v>331</v>
      </c>
      <c r="C79" s="4">
        <v>1485</v>
      </c>
      <c r="D79" s="5">
        <f t="shared" si="5"/>
        <v>0.2228956228956229</v>
      </c>
      <c r="E79" s="4">
        <v>225</v>
      </c>
      <c r="F79" s="4">
        <v>1137</v>
      </c>
      <c r="G79" s="5">
        <f t="shared" si="6"/>
        <v>0.19788918205804748</v>
      </c>
      <c r="H79" s="4">
        <v>303</v>
      </c>
      <c r="I79" s="4">
        <v>2219</v>
      </c>
      <c r="J79" s="5">
        <f t="shared" si="7"/>
        <v>0.13654799459215863</v>
      </c>
      <c r="K79" s="4">
        <f t="shared" si="8"/>
        <v>859</v>
      </c>
      <c r="L79" s="4">
        <f t="shared" si="8"/>
        <v>4841</v>
      </c>
      <c r="M79" s="5">
        <f t="shared" si="9"/>
        <v>0.1774426771328238</v>
      </c>
    </row>
    <row r="80" spans="1:13" x14ac:dyDescent="0.25">
      <c r="A80" s="4" t="s">
        <v>38</v>
      </c>
      <c r="B80" s="4">
        <v>374</v>
      </c>
      <c r="C80" s="4">
        <v>793</v>
      </c>
      <c r="D80" s="5">
        <f t="shared" si="5"/>
        <v>0.47162673392181587</v>
      </c>
      <c r="E80" s="4">
        <v>283</v>
      </c>
      <c r="F80" s="4">
        <v>574</v>
      </c>
      <c r="G80" s="5">
        <f t="shared" si="6"/>
        <v>0.49303135888501742</v>
      </c>
      <c r="H80" s="4">
        <v>497</v>
      </c>
      <c r="I80" s="4">
        <v>1146</v>
      </c>
      <c r="J80" s="5">
        <f t="shared" si="7"/>
        <v>0.43368237347294941</v>
      </c>
      <c r="K80" s="4">
        <f t="shared" si="8"/>
        <v>1154</v>
      </c>
      <c r="L80" s="4">
        <f t="shared" si="8"/>
        <v>2513</v>
      </c>
      <c r="M80" s="5">
        <f t="shared" si="9"/>
        <v>0.45921209709510546</v>
      </c>
    </row>
    <row r="81" spans="1:13" x14ac:dyDescent="0.25">
      <c r="A81" s="4" t="s">
        <v>102</v>
      </c>
      <c r="B81" s="4">
        <v>273</v>
      </c>
      <c r="C81" s="4">
        <v>1021</v>
      </c>
      <c r="D81" s="5">
        <f t="shared" si="5"/>
        <v>0.26738491674828602</v>
      </c>
      <c r="E81" s="4">
        <v>112</v>
      </c>
      <c r="F81" s="4">
        <v>691</v>
      </c>
      <c r="G81" s="5">
        <f t="shared" si="6"/>
        <v>0.16208393632416787</v>
      </c>
      <c r="H81" s="4">
        <v>113</v>
      </c>
      <c r="I81" s="4">
        <v>1317</v>
      </c>
      <c r="J81" s="5">
        <f t="shared" si="7"/>
        <v>8.5801063022019744E-2</v>
      </c>
      <c r="K81" s="4">
        <f t="shared" si="8"/>
        <v>498</v>
      </c>
      <c r="L81" s="4">
        <f t="shared" si="8"/>
        <v>3029</v>
      </c>
      <c r="M81" s="5">
        <f t="shared" si="9"/>
        <v>0.1644106965995378</v>
      </c>
    </row>
    <row r="82" spans="1:13" x14ac:dyDescent="0.25">
      <c r="A82" s="4" t="s">
        <v>103</v>
      </c>
      <c r="B82" s="4">
        <v>240</v>
      </c>
      <c r="C82" s="4">
        <v>932</v>
      </c>
      <c r="D82" s="5">
        <f t="shared" si="5"/>
        <v>0.25751072961373389</v>
      </c>
      <c r="E82" s="4">
        <v>87</v>
      </c>
      <c r="F82" s="4">
        <v>618</v>
      </c>
      <c r="G82" s="5">
        <f t="shared" si="6"/>
        <v>0.14077669902912621</v>
      </c>
      <c r="H82" s="4">
        <v>75</v>
      </c>
      <c r="I82" s="4">
        <v>1098</v>
      </c>
      <c r="J82" s="5">
        <f t="shared" si="7"/>
        <v>6.8306010928961755E-2</v>
      </c>
      <c r="K82" s="4">
        <f t="shared" si="8"/>
        <v>402</v>
      </c>
      <c r="L82" s="4">
        <f t="shared" si="8"/>
        <v>2648</v>
      </c>
      <c r="M82" s="5">
        <f t="shared" si="9"/>
        <v>0.15181268882175228</v>
      </c>
    </row>
    <row r="83" spans="1:13" x14ac:dyDescent="0.25">
      <c r="A83" s="4" t="s">
        <v>104</v>
      </c>
      <c r="B83" s="4">
        <v>438</v>
      </c>
      <c r="C83" s="4">
        <v>905</v>
      </c>
      <c r="D83" s="5">
        <f t="shared" si="5"/>
        <v>0.48397790055248618</v>
      </c>
      <c r="E83" s="4">
        <v>352</v>
      </c>
      <c r="F83" s="4">
        <v>670</v>
      </c>
      <c r="G83" s="5">
        <f t="shared" si="6"/>
        <v>0.52537313432835819</v>
      </c>
      <c r="H83" s="4">
        <v>798</v>
      </c>
      <c r="I83" s="4">
        <v>1493</v>
      </c>
      <c r="J83" s="5">
        <f t="shared" si="7"/>
        <v>0.53449430676490284</v>
      </c>
      <c r="K83" s="4">
        <f t="shared" si="8"/>
        <v>1588</v>
      </c>
      <c r="L83" s="4">
        <f t="shared" si="8"/>
        <v>3068</v>
      </c>
      <c r="M83" s="5">
        <f t="shared" si="9"/>
        <v>0.51760104302477183</v>
      </c>
    </row>
    <row r="84" spans="1:13" x14ac:dyDescent="0.25">
      <c r="A84" s="4" t="s">
        <v>105</v>
      </c>
      <c r="B84" s="4">
        <v>302</v>
      </c>
      <c r="C84" s="4">
        <v>694</v>
      </c>
      <c r="D84" s="5">
        <f t="shared" si="5"/>
        <v>0.43515850144092216</v>
      </c>
      <c r="E84" s="4">
        <v>241</v>
      </c>
      <c r="F84" s="4">
        <v>552</v>
      </c>
      <c r="G84" s="5">
        <f t="shared" si="6"/>
        <v>0.43659420289855072</v>
      </c>
      <c r="H84" s="4">
        <v>379</v>
      </c>
      <c r="I84" s="4">
        <v>1136</v>
      </c>
      <c r="J84" s="5">
        <f t="shared" si="7"/>
        <v>0.33362676056338031</v>
      </c>
      <c r="K84" s="4">
        <f t="shared" si="8"/>
        <v>922</v>
      </c>
      <c r="L84" s="4">
        <f t="shared" si="8"/>
        <v>2382</v>
      </c>
      <c r="M84" s="5">
        <f t="shared" si="9"/>
        <v>0.38706968933669184</v>
      </c>
    </row>
    <row r="85" spans="1:13" x14ac:dyDescent="0.25">
      <c r="A85" s="4" t="s">
        <v>106</v>
      </c>
      <c r="B85" s="4">
        <v>705</v>
      </c>
      <c r="C85" s="4">
        <v>1231</v>
      </c>
      <c r="D85" s="5">
        <f t="shared" si="5"/>
        <v>0.57270511779041433</v>
      </c>
      <c r="E85" s="4">
        <v>546</v>
      </c>
      <c r="F85" s="4">
        <v>968</v>
      </c>
      <c r="G85" s="5">
        <f t="shared" si="6"/>
        <v>0.56404958677685946</v>
      </c>
      <c r="H85" s="4">
        <v>1049</v>
      </c>
      <c r="I85" s="4">
        <v>1920</v>
      </c>
      <c r="J85" s="5">
        <f t="shared" si="7"/>
        <v>0.5463541666666667</v>
      </c>
      <c r="K85" s="4">
        <f t="shared" si="8"/>
        <v>2300</v>
      </c>
      <c r="L85" s="4">
        <f t="shared" si="8"/>
        <v>4119</v>
      </c>
      <c r="M85" s="5">
        <f t="shared" si="9"/>
        <v>0.55838795824229182</v>
      </c>
    </row>
    <row r="86" spans="1:13" x14ac:dyDescent="0.25">
      <c r="A86" s="4" t="s">
        <v>107</v>
      </c>
      <c r="B86" s="4">
        <v>425</v>
      </c>
      <c r="C86" s="4">
        <v>822</v>
      </c>
      <c r="D86" s="5">
        <f t="shared" si="5"/>
        <v>0.51703163017031628</v>
      </c>
      <c r="E86" s="4">
        <v>303</v>
      </c>
      <c r="F86" s="4">
        <v>626</v>
      </c>
      <c r="G86" s="5">
        <f t="shared" si="6"/>
        <v>0.48402555910543132</v>
      </c>
      <c r="H86" s="4">
        <v>500</v>
      </c>
      <c r="I86" s="4">
        <v>1135</v>
      </c>
      <c r="J86" s="5">
        <f t="shared" si="7"/>
        <v>0.44052863436123346</v>
      </c>
      <c r="K86" s="4">
        <f t="shared" si="8"/>
        <v>1228</v>
      </c>
      <c r="L86" s="4">
        <f t="shared" si="8"/>
        <v>2583</v>
      </c>
      <c r="M86" s="5">
        <f t="shared" si="9"/>
        <v>0.47541618273325592</v>
      </c>
    </row>
    <row r="87" spans="1:13" x14ac:dyDescent="0.25">
      <c r="A87" s="4" t="s">
        <v>119</v>
      </c>
      <c r="B87" s="4">
        <f>SUM(B2:B86)</f>
        <v>34570</v>
      </c>
      <c r="C87" s="4">
        <f t="shared" ref="C87:I87" si="10">SUM(C2:C86)</f>
        <v>82058</v>
      </c>
      <c r="D87" s="5">
        <f t="shared" si="5"/>
        <v>0.42128738209559091</v>
      </c>
      <c r="E87" s="4">
        <f t="shared" si="10"/>
        <v>24491</v>
      </c>
      <c r="F87" s="4">
        <f t="shared" si="10"/>
        <v>61681</v>
      </c>
      <c r="G87" s="5">
        <f t="shared" si="6"/>
        <v>0.39705906194776347</v>
      </c>
      <c r="H87" s="4">
        <f t="shared" si="10"/>
        <v>43161</v>
      </c>
      <c r="I87" s="4">
        <f t="shared" si="10"/>
        <v>125294</v>
      </c>
      <c r="J87" s="5">
        <f t="shared" si="7"/>
        <v>0.34447778824205466</v>
      </c>
      <c r="K87" s="4">
        <f t="shared" si="8"/>
        <v>102222</v>
      </c>
      <c r="L87" s="4">
        <f t="shared" si="8"/>
        <v>269033</v>
      </c>
      <c r="M87" s="5">
        <f t="shared" si="9"/>
        <v>0.37996082265000947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J17" sqref="J17"/>
    </sheetView>
  </sheetViews>
  <sheetFormatPr baseColWidth="10" defaultRowHeight="15" x14ac:dyDescent="0.25"/>
  <cols>
    <col min="1" max="1" width="32.5703125" bestFit="1" customWidth="1"/>
    <col min="2" max="2" width="20.42578125" bestFit="1" customWidth="1"/>
    <col min="3" max="3" width="19.5703125" bestFit="1" customWidth="1"/>
    <col min="4" max="4" width="19.7109375" style="1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46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s="2" customFormat="1" x14ac:dyDescent="0.25">
      <c r="A2" s="2" t="s">
        <v>108</v>
      </c>
      <c r="B2" s="2">
        <v>5871</v>
      </c>
      <c r="C2" s="2">
        <f>'Coberturas por ZBS'!C6+'Coberturas por ZBS'!C7+'Coberturas por ZBS'!C9+'Coberturas por ZBS'!C49+'Coberturas por ZBS'!C50+'Coberturas por ZBS'!C51+'Coberturas por ZBS'!C56+'Coberturas por ZBS'!C58+'Coberturas por ZBS'!C60+'Coberturas por ZBS'!C63+'Coberturas por ZBS'!C64+'Coberturas por ZBS'!C67+'Coberturas por ZBS'!C69+'Coberturas por ZBS'!C70</f>
        <v>14459</v>
      </c>
      <c r="D2" s="3">
        <f t="shared" ref="D2:D11" si="0">B2/C2</f>
        <v>0.40604467805519051</v>
      </c>
      <c r="E2" s="2">
        <v>4084</v>
      </c>
      <c r="F2" s="2">
        <f>'Coberturas por ZBS'!F6+'Coberturas por ZBS'!F7+'Coberturas por ZBS'!F9+'Coberturas por ZBS'!F49+'Coberturas por ZBS'!F50+'Coberturas por ZBS'!F51+'Coberturas por ZBS'!F56+'Coberturas por ZBS'!F58+'Coberturas por ZBS'!F60+'Coberturas por ZBS'!F63+'Coberturas por ZBS'!F64+'Coberturas por ZBS'!F67+'Coberturas por ZBS'!F69+'Coberturas por ZBS'!F70</f>
        <v>10962</v>
      </c>
      <c r="G2" s="3">
        <f t="shared" ref="G2:G11" si="1">E2/F2</f>
        <v>0.37255975187009671</v>
      </c>
      <c r="H2" s="2">
        <v>6799</v>
      </c>
      <c r="I2" s="2">
        <f>'Coberturas por ZBS'!I6+'Coberturas por ZBS'!I7+'Coberturas por ZBS'!I9+'Coberturas por ZBS'!I49+'Coberturas por ZBS'!I50+'Coberturas por ZBS'!I51+'Coberturas por ZBS'!I56+'Coberturas por ZBS'!I58+'Coberturas por ZBS'!I60+'Coberturas por ZBS'!I63+'Coberturas por ZBS'!I64+'Coberturas por ZBS'!I67+'Coberturas por ZBS'!I69+'Coberturas por ZBS'!I70</f>
        <v>21827</v>
      </c>
      <c r="J2" s="3">
        <f t="shared" ref="J2:J11" si="2">H2/I2</f>
        <v>0.31149493746277546</v>
      </c>
      <c r="K2" s="2">
        <f>SUM(B2+E2+H2)</f>
        <v>16754</v>
      </c>
      <c r="L2" s="2">
        <f>SUM(C2+F2+I2)</f>
        <v>47248</v>
      </c>
      <c r="M2" s="3">
        <f t="shared" ref="M2:M11" si="3">K2/L2</f>
        <v>0.35459701997968168</v>
      </c>
    </row>
    <row r="3" spans="1:13" s="2" customFormat="1" x14ac:dyDescent="0.25">
      <c r="A3" s="2" t="s">
        <v>109</v>
      </c>
      <c r="B3" s="2">
        <v>6249</v>
      </c>
      <c r="C3" s="2">
        <f>'Coberturas por ZBS'!C17+'Coberturas por ZBS'!C18+'Coberturas por ZBS'!C19+'Coberturas por ZBS'!C20+'Coberturas por ZBS'!C21+'Coberturas por ZBS'!C22+'Coberturas por ZBS'!C23+'Coberturas por ZBS'!C24+'Coberturas por ZBS'!C25+'Coberturas por ZBS'!C26+'Coberturas por ZBS'!C27+'Coberturas por ZBS'!C33+'Coberturas por ZBS'!C35+'Coberturas por ZBS'!C36+'Coberturas por ZBS'!C45+'Coberturas por ZBS'!C76</f>
        <v>16249</v>
      </c>
      <c r="D3" s="3">
        <f t="shared" si="0"/>
        <v>0.38457751246230537</v>
      </c>
      <c r="E3" s="2">
        <v>4298</v>
      </c>
      <c r="F3" s="2">
        <f>'Coberturas por ZBS'!F17+'Coberturas por ZBS'!F18+'Coberturas por ZBS'!F19+'Coberturas por ZBS'!F20+'Coberturas por ZBS'!F21+'Coberturas por ZBS'!F22+'Coberturas por ZBS'!F23+'Coberturas por ZBS'!F24+'Coberturas por ZBS'!F25+'Coberturas por ZBS'!F26+'Coberturas por ZBS'!F27+'Coberturas por ZBS'!F33+'Coberturas por ZBS'!F35+'Coberturas por ZBS'!F36+'Coberturas por ZBS'!F45+'Coberturas por ZBS'!F76</f>
        <v>12588</v>
      </c>
      <c r="G3" s="3">
        <f t="shared" si="1"/>
        <v>0.34143628852875757</v>
      </c>
      <c r="H3" s="2">
        <v>7610</v>
      </c>
      <c r="I3" s="2">
        <f>'Coberturas por ZBS'!I17+'Coberturas por ZBS'!I18+'Coberturas por ZBS'!I19+'Coberturas por ZBS'!I20+'Coberturas por ZBS'!I21+'Coberturas por ZBS'!I22+'Coberturas por ZBS'!I23+'Coberturas por ZBS'!I24+'Coberturas por ZBS'!I25+'Coberturas por ZBS'!I26+'Coberturas por ZBS'!I27+'Coberturas por ZBS'!I33+'Coberturas por ZBS'!I35+'Coberturas por ZBS'!I36+'Coberturas por ZBS'!I45+'Coberturas por ZBS'!I76</f>
        <v>24965</v>
      </c>
      <c r="J3" s="3">
        <f t="shared" si="2"/>
        <v>0.30482675746044463</v>
      </c>
      <c r="K3" s="2">
        <f t="shared" ref="K3:L11" si="4">SUM(B3+E3+H3)</f>
        <v>18157</v>
      </c>
      <c r="L3" s="2">
        <f t="shared" si="4"/>
        <v>53802</v>
      </c>
      <c r="M3" s="3">
        <f t="shared" si="3"/>
        <v>0.33747816066317238</v>
      </c>
    </row>
    <row r="4" spans="1:13" s="2" customFormat="1" x14ac:dyDescent="0.25">
      <c r="A4" s="2" t="s">
        <v>110</v>
      </c>
      <c r="B4" s="2">
        <v>4157</v>
      </c>
      <c r="C4" s="2">
        <f>'Coberturas por ZBS'!C4+'Coberturas por ZBS'!C5+'Coberturas por ZBS'!C38+'Coberturas por ZBS'!C39+'Coberturas por ZBS'!C40+'Coberturas por ZBS'!C41+'Coberturas por ZBS'!C42+'Coberturas por ZBS'!C77+'Coberturas por ZBS'!C83+'Coberturas por ZBS'!C84</f>
        <v>9210</v>
      </c>
      <c r="D4" s="3">
        <f t="shared" si="0"/>
        <v>0.45135722041259502</v>
      </c>
      <c r="E4" s="2">
        <v>3086</v>
      </c>
      <c r="F4" s="2">
        <f>'Coberturas por ZBS'!F4+'Coberturas por ZBS'!F5+'Coberturas por ZBS'!F38+'Coberturas por ZBS'!F39+'Coberturas por ZBS'!F40+'Coberturas por ZBS'!F41+'Coberturas por ZBS'!F42+'Coberturas por ZBS'!F77+'Coberturas por ZBS'!F83+'Coberturas por ZBS'!F84</f>
        <v>7189</v>
      </c>
      <c r="G4" s="3">
        <f t="shared" si="1"/>
        <v>0.4292669355960495</v>
      </c>
      <c r="H4" s="2">
        <v>5230</v>
      </c>
      <c r="I4" s="2">
        <f>'Coberturas por ZBS'!I4+'Coberturas por ZBS'!I5+'Coberturas por ZBS'!I38+'Coberturas por ZBS'!I39+'Coberturas por ZBS'!I40+'Coberturas por ZBS'!I41+'Coberturas por ZBS'!I42+'Coberturas por ZBS'!I77+'Coberturas por ZBS'!I83+'Coberturas por ZBS'!I84</f>
        <v>14979</v>
      </c>
      <c r="J4" s="3">
        <f t="shared" si="2"/>
        <v>0.3491554843447493</v>
      </c>
      <c r="K4" s="2">
        <f t="shared" si="4"/>
        <v>12473</v>
      </c>
      <c r="L4" s="2">
        <f t="shared" si="4"/>
        <v>31378</v>
      </c>
      <c r="M4" s="3">
        <f t="shared" si="3"/>
        <v>0.39750780801835683</v>
      </c>
    </row>
    <row r="5" spans="1:13" s="2" customFormat="1" x14ac:dyDescent="0.25">
      <c r="A5" s="2" t="s">
        <v>111</v>
      </c>
      <c r="B5" s="2">
        <v>2150</v>
      </c>
      <c r="C5" s="2">
        <f>'Coberturas por ZBS'!C13+'Coberturas por ZBS'!C14+'Coberturas por ZBS'!C15+'Coberturas por ZBS'!C16+'Coberturas por ZBS'!C28+'Coberturas por ZBS'!C48</f>
        <v>4620</v>
      </c>
      <c r="D5" s="3">
        <f t="shared" si="0"/>
        <v>0.46536796536796537</v>
      </c>
      <c r="E5" s="2">
        <v>1467</v>
      </c>
      <c r="F5" s="2">
        <f>'Coberturas por ZBS'!F13+'Coberturas por ZBS'!F14+'Coberturas por ZBS'!F15+'Coberturas por ZBS'!F16+'Coberturas por ZBS'!F28+'Coberturas por ZBS'!F48</f>
        <v>3302</v>
      </c>
      <c r="G5" s="3">
        <f t="shared" si="1"/>
        <v>0.44427619624470016</v>
      </c>
      <c r="H5" s="2">
        <v>2621</v>
      </c>
      <c r="I5" s="2">
        <f>'Coberturas por ZBS'!I13+'Coberturas por ZBS'!I14+'Coberturas por ZBS'!I15+'Coberturas por ZBS'!I16+'Coberturas por ZBS'!I28+'Coberturas por ZBS'!I48</f>
        <v>7235</v>
      </c>
      <c r="J5" s="3">
        <f t="shared" si="2"/>
        <v>0.3622667588113338</v>
      </c>
      <c r="K5" s="2">
        <f t="shared" si="4"/>
        <v>6238</v>
      </c>
      <c r="L5" s="2">
        <f t="shared" si="4"/>
        <v>15157</v>
      </c>
      <c r="M5" s="3">
        <f t="shared" si="3"/>
        <v>0.41155901563633962</v>
      </c>
    </row>
    <row r="6" spans="1:13" s="2" customFormat="1" x14ac:dyDescent="0.25">
      <c r="A6" s="2" t="s">
        <v>112</v>
      </c>
      <c r="B6" s="2">
        <v>1756</v>
      </c>
      <c r="C6" s="2">
        <f>'Coberturas por ZBS'!C34+'Coberturas por ZBS'!C85+'Coberturas por ZBS'!C86</f>
        <v>3512</v>
      </c>
      <c r="D6" s="3">
        <f t="shared" si="0"/>
        <v>0.5</v>
      </c>
      <c r="E6" s="2">
        <v>1328</v>
      </c>
      <c r="F6" s="2">
        <f>'Coberturas por ZBS'!F34+'Coberturas por ZBS'!F85+'Coberturas por ZBS'!F86</f>
        <v>2624</v>
      </c>
      <c r="G6" s="3">
        <f t="shared" si="1"/>
        <v>0.50609756097560976</v>
      </c>
      <c r="H6" s="2">
        <v>2520</v>
      </c>
      <c r="I6" s="2">
        <f>'Coberturas por ZBS'!I34+'Coberturas por ZBS'!I85+'Coberturas por ZBS'!I86</f>
        <v>4988</v>
      </c>
      <c r="J6" s="3">
        <f t="shared" si="2"/>
        <v>0.50521251002405776</v>
      </c>
      <c r="K6" s="2">
        <f t="shared" si="4"/>
        <v>5604</v>
      </c>
      <c r="L6" s="2">
        <f t="shared" si="4"/>
        <v>11124</v>
      </c>
      <c r="M6" s="3">
        <f t="shared" si="3"/>
        <v>0.50377562028047462</v>
      </c>
    </row>
    <row r="7" spans="1:13" s="2" customFormat="1" x14ac:dyDescent="0.25">
      <c r="A7" s="2" t="s">
        <v>113</v>
      </c>
      <c r="B7" s="2">
        <v>6693</v>
      </c>
      <c r="C7" s="2">
        <f>'Coberturas por ZBS'!C2+'Coberturas por ZBS'!C8+'Coberturas por ZBS'!C10+'Coberturas por ZBS'!C29+'Coberturas por ZBS'!C32+'Coberturas por ZBS'!C37+'Coberturas por ZBS'!C43+'Coberturas por ZBS'!C46+'Coberturas por ZBS'!C47+'Coberturas por ZBS'!C55+'Coberturas por ZBS'!C57+'Coberturas por ZBS'!C59+'Coberturas por ZBS'!C71+'Coberturas por ZBS'!C73+'Coberturas por ZBS'!C75</f>
        <v>14190</v>
      </c>
      <c r="D7" s="3">
        <f t="shared" si="0"/>
        <v>0.47167019027484142</v>
      </c>
      <c r="E7" s="2">
        <v>4939</v>
      </c>
      <c r="F7" s="2">
        <f>'Coberturas por ZBS'!F2+'Coberturas por ZBS'!F8+'Coberturas por ZBS'!F10+'Coberturas por ZBS'!F29+'Coberturas por ZBS'!F32+'Coberturas por ZBS'!F37+'Coberturas por ZBS'!F43+'Coberturas por ZBS'!F46+'Coberturas por ZBS'!F47+'Coberturas por ZBS'!F55+'Coberturas por ZBS'!F57+'Coberturas por ZBS'!F59+'Coberturas por ZBS'!F71+'Coberturas por ZBS'!F73+'Coberturas por ZBS'!F75</f>
        <v>10384</v>
      </c>
      <c r="G7" s="3">
        <f t="shared" si="1"/>
        <v>0.47563559322033899</v>
      </c>
      <c r="H7" s="2">
        <v>9707</v>
      </c>
      <c r="I7" s="2">
        <f>'Coberturas por ZBS'!I2+'Coberturas por ZBS'!I8+'Coberturas por ZBS'!I10+'Coberturas por ZBS'!I29+'Coberturas por ZBS'!I32+'Coberturas por ZBS'!I37+'Coberturas por ZBS'!I43+'Coberturas por ZBS'!I46+'Coberturas por ZBS'!I47+'Coberturas por ZBS'!I55+'Coberturas por ZBS'!I57+'Coberturas por ZBS'!I59+'Coberturas por ZBS'!I71+'Coberturas por ZBS'!I73+'Coberturas por ZBS'!I75</f>
        <v>21728</v>
      </c>
      <c r="J7" s="3">
        <f t="shared" si="2"/>
        <v>0.44675073637702506</v>
      </c>
      <c r="K7" s="2">
        <f t="shared" si="4"/>
        <v>21339</v>
      </c>
      <c r="L7" s="2">
        <f t="shared" si="4"/>
        <v>46302</v>
      </c>
      <c r="M7" s="3">
        <f t="shared" si="3"/>
        <v>0.46086562135544901</v>
      </c>
    </row>
    <row r="8" spans="1:13" s="2" customFormat="1" x14ac:dyDescent="0.25">
      <c r="A8" s="2" t="s">
        <v>114</v>
      </c>
      <c r="B8" s="2">
        <v>4942</v>
      </c>
      <c r="C8" s="2">
        <f>'Coberturas por ZBS'!C11+'Coberturas por ZBS'!C52+'Coberturas por ZBS'!C53+'Coberturas por ZBS'!C54+'Coberturas por ZBS'!C61+'Coberturas por ZBS'!C62+'Coberturas por ZBS'!C65+'Coberturas por ZBS'!C66+'Coberturas por ZBS'!C68+'Coberturas por ZBS'!C72+'Coberturas por ZBS'!C74+'Coberturas por ZBS'!C80</f>
        <v>10865</v>
      </c>
      <c r="D8" s="3">
        <f t="shared" si="0"/>
        <v>0.45485503911642888</v>
      </c>
      <c r="E8" s="2">
        <v>3768</v>
      </c>
      <c r="F8" s="2">
        <f>'Coberturas por ZBS'!F11+'Coberturas por ZBS'!F52+'Coberturas por ZBS'!F53+'Coberturas por ZBS'!F54+'Coberturas por ZBS'!F61+'Coberturas por ZBS'!F62+'Coberturas por ZBS'!F65+'Coberturas por ZBS'!F66+'Coberturas por ZBS'!F68+'Coberturas por ZBS'!F72+'Coberturas por ZBS'!F74+'Coberturas por ZBS'!F80</f>
        <v>8135</v>
      </c>
      <c r="G8" s="3">
        <f t="shared" si="1"/>
        <v>0.46318377381684084</v>
      </c>
      <c r="H8" s="2">
        <v>6754</v>
      </c>
      <c r="I8" s="2">
        <f>'Coberturas por ZBS'!I11+'Coberturas por ZBS'!I52+'Coberturas por ZBS'!I53+'Coberturas por ZBS'!I54+'Coberturas por ZBS'!I61+'Coberturas por ZBS'!I62+'Coberturas por ZBS'!I65+'Coberturas por ZBS'!I66+'Coberturas por ZBS'!I68+'Coberturas por ZBS'!I72+'Coberturas por ZBS'!I74+'Coberturas por ZBS'!I80</f>
        <v>16012</v>
      </c>
      <c r="J8" s="3">
        <f t="shared" si="2"/>
        <v>0.42180864351736197</v>
      </c>
      <c r="K8" s="2">
        <f t="shared" si="4"/>
        <v>15464</v>
      </c>
      <c r="L8" s="2">
        <f t="shared" si="4"/>
        <v>35012</v>
      </c>
      <c r="M8" s="3">
        <f t="shared" si="3"/>
        <v>0.44167713926653718</v>
      </c>
    </row>
    <row r="9" spans="1:13" s="2" customFormat="1" x14ac:dyDescent="0.25">
      <c r="A9" s="2" t="s">
        <v>116</v>
      </c>
      <c r="B9" s="2">
        <v>1522</v>
      </c>
      <c r="C9" s="2">
        <f>'Coberturas por ZBS'!C82+'Coberturas por ZBS'!C81+'Coberturas por ZBS'!C79+'Coberturas por ZBS'!C78+'Coberturas por ZBS'!C44</f>
        <v>6039</v>
      </c>
      <c r="D9" s="3">
        <f t="shared" si="0"/>
        <v>0.25202848153667828</v>
      </c>
      <c r="E9" s="2">
        <v>849</v>
      </c>
      <c r="F9" s="2">
        <f>'Coberturas por ZBS'!F82+'Coberturas por ZBS'!F81+'Coberturas por ZBS'!F79+'Coberturas por ZBS'!F78+'Coberturas por ZBS'!F44</f>
        <v>4408</v>
      </c>
      <c r="G9" s="3">
        <f t="shared" si="1"/>
        <v>0.19260435571687839</v>
      </c>
      <c r="H9" s="2">
        <v>1039</v>
      </c>
      <c r="I9" s="2">
        <f>'Coberturas por ZBS'!I82+'Coberturas por ZBS'!I81+'Coberturas por ZBS'!I79+'Coberturas por ZBS'!I78+'Coberturas por ZBS'!I44</f>
        <v>8604</v>
      </c>
      <c r="J9" s="3">
        <f t="shared" si="2"/>
        <v>0.12075778707577871</v>
      </c>
      <c r="K9" s="2">
        <f t="shared" si="4"/>
        <v>3410</v>
      </c>
      <c r="L9" s="2">
        <f t="shared" si="4"/>
        <v>19051</v>
      </c>
      <c r="M9" s="3">
        <f t="shared" si="3"/>
        <v>0.1789932287019054</v>
      </c>
    </row>
    <row r="10" spans="1:13" s="2" customFormat="1" x14ac:dyDescent="0.25">
      <c r="A10" s="2" t="s">
        <v>115</v>
      </c>
      <c r="B10" s="2">
        <v>1230</v>
      </c>
      <c r="C10" s="2">
        <f>'Coberturas por ZBS'!C3+'Coberturas por ZBS'!C12+'Coberturas por ZBS'!C30+'Coberturas por ZBS'!C31</f>
        <v>2914</v>
      </c>
      <c r="D10" s="3">
        <f t="shared" si="0"/>
        <v>0.42210020590253944</v>
      </c>
      <c r="E10" s="2">
        <v>672</v>
      </c>
      <c r="F10" s="2">
        <f>'Coberturas por ZBS'!F3+'Coberturas por ZBS'!F12+'Coberturas por ZBS'!F30+'Coberturas por ZBS'!F31</f>
        <v>2089</v>
      </c>
      <c r="G10" s="3">
        <f t="shared" si="1"/>
        <v>0.32168501675442795</v>
      </c>
      <c r="H10" s="2">
        <v>881</v>
      </c>
      <c r="I10" s="2">
        <f>'Coberturas por ZBS'!I3+'Coberturas por ZBS'!I12+'Coberturas por ZBS'!I30+'Coberturas por ZBS'!I31</f>
        <v>4956</v>
      </c>
      <c r="J10" s="3">
        <f t="shared" si="2"/>
        <v>0.17776432606941081</v>
      </c>
      <c r="K10" s="2">
        <f t="shared" si="4"/>
        <v>2783</v>
      </c>
      <c r="L10" s="2">
        <f t="shared" si="4"/>
        <v>9959</v>
      </c>
      <c r="M10" s="3">
        <f t="shared" si="3"/>
        <v>0.27944572748267898</v>
      </c>
    </row>
    <row r="11" spans="1:13" s="2" customFormat="1" x14ac:dyDescent="0.25">
      <c r="A11" s="2" t="s">
        <v>119</v>
      </c>
      <c r="B11" s="2">
        <f>SUM(B10+B9+B8+B7+B6+B5+B4+B3+B2)</f>
        <v>34570</v>
      </c>
      <c r="C11" s="2">
        <f>SUM(C10+C9+C8+C7+C6+C5+C4+C3+C2)</f>
        <v>82058</v>
      </c>
      <c r="D11" s="3">
        <f t="shared" si="0"/>
        <v>0.42128738209559091</v>
      </c>
      <c r="E11" s="2">
        <f>SUM(E10+E9+E8+E7+E6+E5+E4+E3+E2)</f>
        <v>24491</v>
      </c>
      <c r="F11" s="2">
        <f>SUM(F10+F9+F8+F7+F6+F5+F4+F3+F2)</f>
        <v>61681</v>
      </c>
      <c r="G11" s="3">
        <f t="shared" si="1"/>
        <v>0.39705906194776347</v>
      </c>
      <c r="H11" s="2">
        <f>SUM(H10+H9+H8+H7+H6+H5+H4+H3+H2)</f>
        <v>43161</v>
      </c>
      <c r="I11" s="2">
        <f>SUM(I10+I9+I8+I7+I6+I5+I4+I3+I2)</f>
        <v>125294</v>
      </c>
      <c r="J11" s="3">
        <f t="shared" si="2"/>
        <v>0.34447778824205466</v>
      </c>
      <c r="K11" s="2">
        <f t="shared" si="4"/>
        <v>102222</v>
      </c>
      <c r="L11" s="2">
        <f t="shared" si="4"/>
        <v>269033</v>
      </c>
      <c r="M11" s="3">
        <f t="shared" si="3"/>
        <v>0.37996082265000947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2026-01-22T11:05:19Z</dcterms:modified>
</cp:coreProperties>
</file>