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aludInf\VRS\CAMPAÑA 2026-2027\NIRSEVIMAB\Coberturas provisionales\"/>
    </mc:Choice>
  </mc:AlternateContent>
  <bookViews>
    <workbookView xWindow="0" yWindow="0" windowWidth="13515" windowHeight="7035" firstSheet="1" activeTab="3"/>
  </bookViews>
  <sheets>
    <sheet name="Nacidos antes - municipios" sheetId="1" r:id="rId1"/>
    <sheet name="Nacidos antes - ZBS" sheetId="2" r:id="rId2"/>
    <sheet name="Nacidos antes - áreas" sheetId="3" r:id="rId3"/>
    <sheet name="Nacidos 28092026 a 12102026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B46" i="1"/>
  <c r="F10" i="4"/>
  <c r="F9" i="4"/>
  <c r="F7" i="4"/>
  <c r="F6" i="4"/>
  <c r="F5" i="4"/>
  <c r="F4" i="4"/>
  <c r="F3" i="4"/>
  <c r="F2" i="4"/>
  <c r="E10" i="4"/>
  <c r="E9" i="4"/>
  <c r="E7" i="4"/>
  <c r="E6" i="4"/>
  <c r="E5" i="4"/>
  <c r="E4" i="4"/>
  <c r="E3" i="4"/>
  <c r="E2" i="4"/>
  <c r="C46" i="1"/>
  <c r="D11" i="1"/>
  <c r="D35" i="1"/>
  <c r="D25" i="1"/>
  <c r="D44" i="1"/>
  <c r="D28" i="1"/>
  <c r="D27" i="1"/>
  <c r="D31" i="1"/>
  <c r="D10" i="1"/>
  <c r="D32" i="1"/>
  <c r="D8" i="1"/>
  <c r="D43" i="1"/>
  <c r="D36" i="1"/>
  <c r="D41" i="1"/>
  <c r="D22" i="1"/>
  <c r="D30" i="1"/>
  <c r="D3" i="1"/>
  <c r="D21" i="1"/>
  <c r="D37" i="1"/>
  <c r="D18" i="1"/>
  <c r="D15" i="1"/>
  <c r="D17" i="1"/>
  <c r="D6" i="1"/>
  <c r="D20" i="1"/>
  <c r="D40" i="1"/>
  <c r="D7" i="1"/>
  <c r="D9" i="1"/>
  <c r="D16" i="1"/>
  <c r="D26" i="1"/>
  <c r="D2" i="1"/>
  <c r="D29" i="1"/>
  <c r="D42" i="1"/>
  <c r="D5" i="1"/>
  <c r="D4" i="1"/>
  <c r="D24" i="1"/>
  <c r="D33" i="1"/>
  <c r="D23" i="1"/>
  <c r="D13" i="1"/>
  <c r="D39" i="1"/>
  <c r="D12" i="1"/>
  <c r="D34" i="1"/>
  <c r="D45" i="1"/>
  <c r="D38" i="1"/>
  <c r="D19" i="1"/>
  <c r="D14" i="1"/>
  <c r="D37" i="2"/>
  <c r="D30" i="2"/>
  <c r="D55" i="2"/>
  <c r="D69" i="2"/>
  <c r="D80" i="2"/>
  <c r="D25" i="2"/>
  <c r="D39" i="2"/>
  <c r="D62" i="2"/>
  <c r="D22" i="2"/>
  <c r="D68" i="2"/>
  <c r="D81" i="2"/>
  <c r="D4" i="2"/>
  <c r="D79" i="2"/>
  <c r="D15" i="2"/>
  <c r="D46" i="2"/>
  <c r="D12" i="2"/>
  <c r="D57" i="2"/>
  <c r="D7" i="2"/>
  <c r="D34" i="2"/>
  <c r="D86" i="2"/>
  <c r="D31" i="2"/>
  <c r="D73" i="2"/>
  <c r="D59" i="2"/>
  <c r="D6" i="2"/>
  <c r="D24" i="2"/>
  <c r="D18" i="2"/>
  <c r="D53" i="2"/>
  <c r="D11" i="2"/>
  <c r="D82" i="2"/>
  <c r="D52" i="2"/>
  <c r="D56" i="2"/>
  <c r="D72" i="2"/>
  <c r="D50" i="2"/>
  <c r="D58" i="2"/>
  <c r="D78" i="2"/>
  <c r="D3" i="2"/>
  <c r="D21" i="2"/>
  <c r="D71" i="2"/>
  <c r="D5" i="2"/>
  <c r="D32" i="2"/>
  <c r="D66" i="2"/>
  <c r="D41" i="2"/>
  <c r="D67" i="2"/>
  <c r="D38" i="2"/>
  <c r="D35" i="2"/>
  <c r="D16" i="2"/>
  <c r="D27" i="2"/>
  <c r="D63" i="2"/>
  <c r="D87" i="2"/>
  <c r="D33" i="2"/>
  <c r="D64" i="2"/>
  <c r="D48" i="2"/>
  <c r="D65" i="2"/>
  <c r="D36" i="2"/>
  <c r="D43" i="2"/>
  <c r="D84" i="2"/>
  <c r="D20" i="2"/>
  <c r="D29" i="2"/>
  <c r="D28" i="2"/>
  <c r="D19" i="2"/>
  <c r="D75" i="2"/>
  <c r="D44" i="2"/>
  <c r="D47" i="2"/>
  <c r="D8" i="2"/>
  <c r="D49" i="2"/>
  <c r="D74" i="2"/>
  <c r="D70" i="2"/>
  <c r="D77" i="2"/>
  <c r="D9" i="2"/>
  <c r="D51" i="2"/>
  <c r="D60" i="2"/>
  <c r="D2" i="2"/>
  <c r="D13" i="2"/>
  <c r="D61" i="2"/>
  <c r="D10" i="2"/>
  <c r="D14" i="2"/>
  <c r="D26" i="2"/>
  <c r="D76" i="2"/>
  <c r="D42" i="2"/>
  <c r="D45" i="2"/>
  <c r="D83" i="2"/>
  <c r="D17" i="2"/>
  <c r="D54" i="2"/>
  <c r="D85" i="2"/>
  <c r="D40" i="2"/>
  <c r="D23" i="2"/>
  <c r="B88" i="2"/>
  <c r="C88" i="2"/>
  <c r="D88" i="2" l="1"/>
  <c r="B11" i="3"/>
  <c r="D11" i="3" s="1"/>
  <c r="D46" i="1"/>
  <c r="C11" i="4"/>
  <c r="D11" i="4"/>
  <c r="B11" i="4"/>
  <c r="F11" i="4" l="1"/>
  <c r="E11" i="4"/>
  <c r="C8" i="4"/>
  <c r="C12" i="4" s="1"/>
  <c r="D8" i="4"/>
  <c r="B8" i="4"/>
  <c r="B12" i="4" l="1"/>
  <c r="F12" i="4" s="1"/>
  <c r="F8" i="4"/>
  <c r="D12" i="4"/>
  <c r="E8" i="4"/>
  <c r="E12" i="4" l="1"/>
</calcChain>
</file>

<file path=xl/sharedStrings.xml><?xml version="1.0" encoding="utf-8"?>
<sst xmlns="http://schemas.openxmlformats.org/spreadsheetml/2006/main" count="167" uniqueCount="159">
  <si>
    <t>ABANILLA</t>
  </si>
  <si>
    <t>ABARÁN</t>
  </si>
  <si>
    <t>ÁGUILAS</t>
  </si>
  <si>
    <t>ALBUDEITE</t>
  </si>
  <si>
    <t>ALCANTARILLA</t>
  </si>
  <si>
    <t>ALCÁZARES (LOS)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</si>
  <si>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</si>
  <si>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</si>
  <si>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</si>
  <si>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</si>
  <si>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</si>
  <si>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</si>
  <si>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</si>
  <si>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</si>
  <si>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</si>
  <si>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</si>
  <si>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</si>
  <si>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</si>
  <si>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</si>
  <si>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</si>
  <si>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</si>
  <si>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</si>
  <si>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</si>
  <si>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</si>
  <si>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</si>
  <si>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</si>
  <si>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</si>
  <si>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</si>
  <si>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</si>
  <si>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</si>
  <si>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</si>
  <si>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</si>
  <si>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</si>
  <si>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</si>
  <si>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</si>
  <si>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</si>
  <si>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</si>
  <si>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</si>
  <si>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 (LAS)</t>
  </si>
  <si>
    <t>TOTANA</t>
  </si>
  <si>
    <t>ULEA</t>
  </si>
  <si>
    <t>UNIÓN (LA)</t>
  </si>
  <si>
    <t>VILLANUEVA DEL RÍO SEGURA</t>
  </si>
  <si>
    <t>YECLA</t>
  </si>
  <si>
    <t>Cobertura</t>
  </si>
  <si>
    <t>Abanilla</t>
  </si>
  <si>
    <t>Abarán</t>
  </si>
  <si>
    <t>Águilas/Norte</t>
  </si>
  <si>
    <t>Águilas/Sur</t>
  </si>
  <si>
    <t>Alcantarilla</t>
  </si>
  <si>
    <t>Alcantarilla/Sangonera La Seca</t>
  </si>
  <si>
    <t>Alguazas</t>
  </si>
  <si>
    <t>Alhama</t>
  </si>
  <si>
    <t>Archena</t>
  </si>
  <si>
    <t>Beniel</t>
  </si>
  <si>
    <t>Blanca</t>
  </si>
  <si>
    <t>Bullas</t>
  </si>
  <si>
    <t>Calasparra</t>
  </si>
  <si>
    <t>Caravaca</t>
  </si>
  <si>
    <t>Caravaca/Barranda</t>
  </si>
  <si>
    <t>Cartagena/Casco Antiguo</t>
  </si>
  <si>
    <t>Cartagena/Este</t>
  </si>
  <si>
    <t>Cartagena/Isaac Peral</t>
  </si>
  <si>
    <t>Cartagena/Los Barreros</t>
  </si>
  <si>
    <t>Cartagena/Los Dolores</t>
  </si>
  <si>
    <t>Cartagena/Mar Menor</t>
  </si>
  <si>
    <t>Cartagena/Oeste</t>
  </si>
  <si>
    <t>Cartagena/Pozo Estrecho</t>
  </si>
  <si>
    <t>Cartagena/San Antón</t>
  </si>
  <si>
    <t>Cartagena/Santa Lucía</t>
  </si>
  <si>
    <t>Cehegín</t>
  </si>
  <si>
    <t>Ceutí</t>
  </si>
  <si>
    <t>Cieza/Este</t>
  </si>
  <si>
    <t>Cieza/Oeste</t>
  </si>
  <si>
    <t>Fortuna</t>
  </si>
  <si>
    <t>Fuente Álamo</t>
  </si>
  <si>
    <t>Jumilla</t>
  </si>
  <si>
    <t>La Manga</t>
  </si>
  <si>
    <t>La Unión</t>
  </si>
  <si>
    <t>Las Torres de Cotillas</t>
  </si>
  <si>
    <t>Lorca/Centro</t>
  </si>
  <si>
    <t>Lorca/La Paca</t>
  </si>
  <si>
    <t>Lorca/San Diego</t>
  </si>
  <si>
    <t>Lorca/San José</t>
  </si>
  <si>
    <t>Lorca/Sutullena</t>
  </si>
  <si>
    <t>Lorquí</t>
  </si>
  <si>
    <t>Los Alcázares</t>
  </si>
  <si>
    <t>Mazarrón</t>
  </si>
  <si>
    <t>Molina Norte</t>
  </si>
  <si>
    <t>Molina Sur</t>
  </si>
  <si>
    <t>Moratalla</t>
  </si>
  <si>
    <t>Mula</t>
  </si>
  <si>
    <t>Murcia/Algezares</t>
  </si>
  <si>
    <t>Murcia/Aljucer</t>
  </si>
  <si>
    <t>Murcia/Alquerías</t>
  </si>
  <si>
    <t>Murcia/Barrio del Carmen</t>
  </si>
  <si>
    <t>Murcia/Beniaján</t>
  </si>
  <si>
    <t>Murcia/Cabezo de Torres</t>
  </si>
  <si>
    <t>Murcia/Campo de Cartagena</t>
  </si>
  <si>
    <t>Murcia/Centro</t>
  </si>
  <si>
    <t>Murcia/El Palmar</t>
  </si>
  <si>
    <t>Murcia/El Ranero</t>
  </si>
  <si>
    <t>Murcia/Espinardo</t>
  </si>
  <si>
    <t>Murcia/Floridablanca</t>
  </si>
  <si>
    <t>Murcia/Infante</t>
  </si>
  <si>
    <t>Murcia/La Alberca</t>
  </si>
  <si>
    <t>Murcia/La Ñora</t>
  </si>
  <si>
    <t>Murcia/Llano de Brujas</t>
  </si>
  <si>
    <t>Murcia/Monteagudo</t>
  </si>
  <si>
    <t>Murcia/Nonduermas</t>
  </si>
  <si>
    <t>Murcia/Puente Tocinos</t>
  </si>
  <si>
    <t>Murcia/San Andrés</t>
  </si>
  <si>
    <t>Murcia/Sangonera La Verde</t>
  </si>
  <si>
    <t>Murcia/Santa María de Gracia</t>
  </si>
  <si>
    <t>Murcia/Vista Alegre</t>
  </si>
  <si>
    <t>Murcia/Vistabella</t>
  </si>
  <si>
    <t>Puerto de Mazarrón</t>
  </si>
  <si>
    <t>Puerto Lumbreras</t>
  </si>
  <si>
    <t>San Javier</t>
  </si>
  <si>
    <t>San Pedro del Pinatar</t>
  </si>
  <si>
    <t>Santomera</t>
  </si>
  <si>
    <t>Torre Pacheco/Este</t>
  </si>
  <si>
    <t>Torre Pacheco/Oeste</t>
  </si>
  <si>
    <t>Totana/Norte</t>
  </si>
  <si>
    <t>Totana/Sur</t>
  </si>
  <si>
    <t>Yecla/Este</t>
  </si>
  <si>
    <t>Yecla/Oeste</t>
  </si>
  <si>
    <t>Murcia/Zarandona</t>
  </si>
  <si>
    <t>Murcia/Sur</t>
  </si>
  <si>
    <t>Hospital General Universitario Santa Lucía</t>
  </si>
  <si>
    <t>Hospital Rafael Méndez</t>
  </si>
  <si>
    <t>Hospital Comarcal del Noroeste</t>
  </si>
  <si>
    <t>Hospital Virgen del Castillo</t>
  </si>
  <si>
    <t>Hospital Quirón Salud</t>
  </si>
  <si>
    <t>Hospital Universitario Los Arcos del Mar Menor</t>
  </si>
  <si>
    <t>Hospital Virgen de La Arrixaca</t>
  </si>
  <si>
    <t>Área 1</t>
  </si>
  <si>
    <t>Área 2</t>
  </si>
  <si>
    <t>Área 3</t>
  </si>
  <si>
    <t>Área 4</t>
  </si>
  <si>
    <t>Área 5</t>
  </si>
  <si>
    <t>Área 6</t>
  </si>
  <si>
    <t>Área 7</t>
  </si>
  <si>
    <t>Área 8</t>
  </si>
  <si>
    <t>Área 9</t>
  </si>
  <si>
    <t>Inmunizados</t>
  </si>
  <si>
    <t>Población</t>
  </si>
  <si>
    <t>Inmunizados hospitalariamente</t>
  </si>
  <si>
    <t>Recaptados en Primaria</t>
  </si>
  <si>
    <t>Cobertura hospitalaria</t>
  </si>
  <si>
    <t>Cobertura total</t>
  </si>
  <si>
    <t>Hospital de la Vega</t>
  </si>
  <si>
    <t>Maternidades del Servicio Murciano de Salud</t>
  </si>
  <si>
    <t>Maternidades privadas</t>
  </si>
  <si>
    <t>Molina Este</t>
  </si>
  <si>
    <t>Cartagena/Molinos Marfagones</t>
  </si>
  <si>
    <t>Servicio Murciano de Salud</t>
  </si>
  <si>
    <t>Región de Murcia</t>
  </si>
  <si>
    <t>Total maternidades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</si>
</sst>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" fillId="9" borderId="8" applyNumberFormat="0" applyAlignment="0" applyProtection="0"/>
    <xf numFmtId="0" fontId="14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1" xfId="0" applyNumberFormat="1" applyBorder="1"/>
    <xf numFmtId="10" fontId="0" fillId="0" borderId="1" xfId="0" applyNumberFormat="1" applyBorder="1"/>
    <xf numFmtId="0" fontId="0" fillId="0" borderId="1" xfId="0" applyNumberFormat="1" applyFont="1" applyFill="1" applyBorder="1"/>
    <xf numFmtId="0" fontId="0" fillId="0" borderId="1" xfId="0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10" fontId="0" fillId="0" borderId="0" xfId="0" applyNumberFormat="1"/>
    <xf numFmtId="0" fontId="0" fillId="0" borderId="0" xfId="0"/>
    <xf numFmtId="0" fontId="0" fillId="35" borderId="1" xfId="0" applyFill="1" applyBorder="1" applyAlignment="1">
      <alignment horizontal="right"/>
    </xf>
    <xf numFmtId="10" fontId="0" fillId="35" borderId="1" xfId="0" applyNumberFormat="1" applyFill="1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10" fontId="0" fillId="0" borderId="12" xfId="0" applyNumberFormat="1" applyBorder="1"/>
    <xf numFmtId="0" fontId="0" fillId="35" borderId="11" xfId="0" applyFill="1" applyBorder="1" applyAlignment="1">
      <alignment horizontal="left"/>
    </xf>
    <xf numFmtId="10" fontId="0" fillId="35" borderId="12" xfId="0" applyNumberForma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right"/>
    </xf>
    <xf numFmtId="0" fontId="1" fillId="2" borderId="14" xfId="0" applyNumberFormat="1" applyFont="1" applyFill="1" applyBorder="1"/>
    <xf numFmtId="10" fontId="1" fillId="2" borderId="14" xfId="0" applyNumberFormat="1" applyFont="1" applyFill="1" applyBorder="1"/>
    <xf numFmtId="10" fontId="1" fillId="3" borderId="15" xfId="0" applyNumberFormat="1" applyFont="1" applyFill="1" applyBorder="1"/>
    <xf numFmtId="0" fontId="0" fillId="0" borderId="11" xfId="0" applyFont="1" applyFill="1" applyBorder="1" applyAlignment="1">
      <alignment horizontal="left"/>
    </xf>
    <xf numFmtId="0" fontId="1" fillId="3" borderId="13" xfId="0" applyFont="1" applyFill="1" applyBorder="1"/>
    <xf numFmtId="0" fontId="1" fillId="3" borderId="14" xfId="0" applyFont="1" applyFill="1" applyBorder="1" applyAlignment="1">
      <alignment horizontal="right"/>
    </xf>
    <xf numFmtId="0" fontId="1" fillId="3" borderId="14" xfId="0" applyFont="1" applyFill="1" applyBorder="1"/>
    <xf numFmtId="0" fontId="0" fillId="0" borderId="1" xfId="0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0" borderId="14" xfId="0" applyBorder="1" applyAlignment="1">
      <alignment horizontal="right"/>
    </xf>
    <xf numFmtId="0" fontId="1" fillId="2" borderId="1" xfId="0" applyNumberFormat="1" applyFont="1" applyFill="1" applyBorder="1"/>
    <xf numFmtId="10" fontId="1" fillId="3" borderId="12" xfId="0" applyNumberFormat="1" applyFont="1" applyFill="1" applyBorder="1"/>
    <xf numFmtId="10" fontId="0" fillId="0" borderId="15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Nacidos 01/04/2026</a:t>
            </a:r>
            <a:r>
              <a:rPr lang="es-ES" baseline="0"/>
              <a:t> a 27/09/2026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060719214221934E-2"/>
          <c:y val="0.16443825258348513"/>
          <c:w val="0.93681900587168876"/>
          <c:h val="0.74904138891637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'Nacidos antes - áreas'!$A$2:$A$11</c:f>
              <c:strCache>
                <c:ptCount val="10"/>
                <c:pt idx="0">
                  <c:v>Área 4</c:v>
                </c:pt>
                <c:pt idx="1">
                  <c:v>Área 9</c:v>
                </c:pt>
                <c:pt idx="2">
                  <c:v>Área 5</c:v>
                </c:pt>
                <c:pt idx="3">
                  <c:v>Área 7</c:v>
                </c:pt>
                <c:pt idx="4">
                  <c:v>Área 6</c:v>
                </c:pt>
                <c:pt idx="5">
                  <c:v>Área 8</c:v>
                </c:pt>
                <c:pt idx="6">
                  <c:v>Área 1</c:v>
                </c:pt>
                <c:pt idx="7">
                  <c:v>Área 2</c:v>
                </c:pt>
                <c:pt idx="8">
                  <c:v>Área 3</c:v>
                </c:pt>
                <c:pt idx="9">
                  <c:v>Servicio Murciano de Salud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'Nacidos antes - áreas'!$A$2:$A$11</c:f>
              <c:strCache>
                <c:ptCount val="10"/>
                <c:pt idx="0">
                  <c:v>Área 4</c:v>
                </c:pt>
                <c:pt idx="1">
                  <c:v>Área 9</c:v>
                </c:pt>
                <c:pt idx="2">
                  <c:v>Área 5</c:v>
                </c:pt>
                <c:pt idx="3">
                  <c:v>Área 7</c:v>
                </c:pt>
                <c:pt idx="4">
                  <c:v>Área 6</c:v>
                </c:pt>
                <c:pt idx="5">
                  <c:v>Área 8</c:v>
                </c:pt>
                <c:pt idx="6">
                  <c:v>Área 1</c:v>
                </c:pt>
                <c:pt idx="7">
                  <c:v>Área 2</c:v>
                </c:pt>
                <c:pt idx="8">
                  <c:v>Área 3</c:v>
                </c:pt>
                <c:pt idx="9">
                  <c:v>Servicio Murciano de Salud</c:v>
                </c:pt>
              </c:strCache>
            </c:strRef>
          </c:cat>
          <c:val>
            <c:numRef>
              <c:f>'Nacidos antes - áreas'!$D$2:$D$11</c:f>
              <c:numCache>
                <c:formatCode>0.00%</c:formatCode>
                <c:ptCount val="10"/>
                <c:pt idx="0">
                  <c:v>0.85572139303482586</c:v>
                </c:pt>
                <c:pt idx="1">
                  <c:v>0.80813953488372092</c:v>
                </c:pt>
                <c:pt idx="2">
                  <c:v>0.77083333333333337</c:v>
                </c:pt>
                <c:pt idx="3">
                  <c:v>0.72069464544138928</c:v>
                </c:pt>
                <c:pt idx="4">
                  <c:v>0.71842650103519667</c:v>
                </c:pt>
                <c:pt idx="5">
                  <c:v>0.71232876712328763</c:v>
                </c:pt>
                <c:pt idx="6">
                  <c:v>0.70879120879120883</c:v>
                </c:pt>
                <c:pt idx="7">
                  <c:v>0.70533880903490764</c:v>
                </c:pt>
                <c:pt idx="8">
                  <c:v>0.65943238731218701</c:v>
                </c:pt>
                <c:pt idx="9">
                  <c:v>0.71759089239809037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0E-43F6-B5A2-91CAB9366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7184232"/>
        <c:axId val="397179136"/>
      </c:barChart>
      <c:catAx>
        <c:axId val="397184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7179136"/>
        <c:crosses val="autoZero"/>
        <c:auto val="1"/>
        <c:lblAlgn val="ctr"/>
        <c:lblOffset val="100"/>
        <c:noMultiLvlLbl val="0"/>
      </c:catAx>
      <c:valAx>
        <c:axId val="39717913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7184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9525</xdr:rowOff>
    </xdr:from>
    <xdr:to>
      <xdr:col>5</xdr:col>
      <xdr:colOff>904875</xdr:colOff>
      <xdr:row>31</xdr:row>
      <xdr:rowOff>176212</xdr:rowOff>
    </xdr:to>
    <xdr:graphicFrame macro="">
      <xdr:nvGraphicFramePr>
        <xdr:cNvPr id="2" name="Gráfico 1" descr="Gráfico en el que se indican las coberturas por área sanitaria en orden decreciente de aquellos nacidos antes de temporada" title="Nacidos 01/04/2026 a 27/09/2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31" workbookViewId="0">
      <selection activeCell="A46" sqref="A46"/>
    </sheetView>
  </sheetViews>
  <sheetFormatPr baseColWidth="10" defaultRowHeight="15" x14ac:dyDescent="0.25"/>
  <cols>
    <col min="1" max="1" width="27.140625" bestFit="1" customWidth="1"/>
    <col min="2" max="2" width="12.28515625" bestFit="1" customWidth="1"/>
    <col min="3" max="3" width="9.7109375" bestFit="1" customWidth="1"/>
    <col min="4" max="4" width="9.85546875" bestFit="1" customWidth="1"/>
  </cols>
  <sheetData>
    <row r="1" spans="1:4" x14ac:dyDescent="0.25">
      <c r="A1" s="11"/>
      <c r="B1" s="1" t="s">
        <v>145</v>
      </c>
      <c r="C1" s="1" t="s">
        <v>146</v>
      </c>
      <c r="D1" s="12" t="s">
        <v>44</v>
      </c>
    </row>
    <row r="2" spans="1:4" x14ac:dyDescent="0.25">
      <c r="A2" s="13" t="s">
        <v>15</v>
      </c>
      <c r="B2" s="5">
        <v>82</v>
      </c>
      <c r="C2" s="2">
        <v>96</v>
      </c>
      <c r="D2" s="14">
        <f t="shared" ref="D2:D45" si="0">B2/C2</f>
        <v>0.85416666666666663</v>
      </c>
    </row>
    <row r="3" spans="1:4" x14ac:dyDescent="0.25">
      <c r="A3" s="13" t="s">
        <v>28</v>
      </c>
      <c r="B3" s="5">
        <v>18</v>
      </c>
      <c r="C3" s="2">
        <v>22</v>
      </c>
      <c r="D3" s="14">
        <f t="shared" si="0"/>
        <v>0.81818181818181823</v>
      </c>
    </row>
    <row r="4" spans="1:4" x14ac:dyDescent="0.25">
      <c r="A4" s="13" t="s">
        <v>11</v>
      </c>
      <c r="B4" s="5">
        <v>19</v>
      </c>
      <c r="C4" s="2">
        <v>24</v>
      </c>
      <c r="D4" s="14">
        <f t="shared" si="0"/>
        <v>0.79166666666666663</v>
      </c>
    </row>
    <row r="5" spans="1:4" x14ac:dyDescent="0.25">
      <c r="A5" s="13" t="s">
        <v>12</v>
      </c>
      <c r="B5" s="5">
        <v>32</v>
      </c>
      <c r="C5" s="2">
        <v>41</v>
      </c>
      <c r="D5" s="14">
        <f t="shared" si="0"/>
        <v>0.78048780487804881</v>
      </c>
    </row>
    <row r="6" spans="1:4" x14ac:dyDescent="0.25">
      <c r="A6" s="13" t="s">
        <v>22</v>
      </c>
      <c r="B6" s="5">
        <v>90</v>
      </c>
      <c r="C6" s="2">
        <v>116</v>
      </c>
      <c r="D6" s="14">
        <f t="shared" si="0"/>
        <v>0.77586206896551724</v>
      </c>
    </row>
    <row r="7" spans="1:4" x14ac:dyDescent="0.25">
      <c r="A7" s="13" t="s">
        <v>19</v>
      </c>
      <c r="B7" s="5">
        <v>93</v>
      </c>
      <c r="C7" s="2">
        <v>120</v>
      </c>
      <c r="D7" s="14">
        <f t="shared" si="0"/>
        <v>0.77500000000000002</v>
      </c>
    </row>
    <row r="8" spans="1:4" x14ac:dyDescent="0.25">
      <c r="A8" s="13" t="s">
        <v>34</v>
      </c>
      <c r="B8" s="5">
        <v>106</v>
      </c>
      <c r="C8" s="2">
        <v>137</v>
      </c>
      <c r="D8" s="14">
        <f t="shared" si="0"/>
        <v>0.77372262773722633</v>
      </c>
    </row>
    <row r="9" spans="1:4" x14ac:dyDescent="0.25">
      <c r="A9" s="13" t="s">
        <v>18</v>
      </c>
      <c r="B9" s="5">
        <v>36</v>
      </c>
      <c r="C9" s="2">
        <v>48</v>
      </c>
      <c r="D9" s="14">
        <f t="shared" si="0"/>
        <v>0.75</v>
      </c>
    </row>
    <row r="10" spans="1:4" x14ac:dyDescent="0.25">
      <c r="A10" s="13" t="s">
        <v>36</v>
      </c>
      <c r="B10" s="5">
        <v>51</v>
      </c>
      <c r="C10" s="2">
        <v>68</v>
      </c>
      <c r="D10" s="14">
        <f t="shared" si="0"/>
        <v>0.75</v>
      </c>
    </row>
    <row r="11" spans="1:4" x14ac:dyDescent="0.25">
      <c r="A11" s="13" t="s">
        <v>43</v>
      </c>
      <c r="B11" s="5">
        <v>111</v>
      </c>
      <c r="C11" s="2">
        <v>149</v>
      </c>
      <c r="D11" s="14">
        <f t="shared" si="0"/>
        <v>0.74496644295302017</v>
      </c>
    </row>
    <row r="12" spans="1:4" x14ac:dyDescent="0.25">
      <c r="A12" s="13" t="s">
        <v>5</v>
      </c>
      <c r="B12" s="5">
        <v>63</v>
      </c>
      <c r="C12" s="2">
        <v>86</v>
      </c>
      <c r="D12" s="14">
        <f t="shared" si="0"/>
        <v>0.73255813953488369</v>
      </c>
    </row>
    <row r="13" spans="1:4" x14ac:dyDescent="0.25">
      <c r="A13" s="13" t="s">
        <v>7</v>
      </c>
      <c r="B13" s="5">
        <v>37</v>
      </c>
      <c r="C13" s="2">
        <v>51</v>
      </c>
      <c r="D13" s="14">
        <f t="shared" si="0"/>
        <v>0.72549019607843135</v>
      </c>
    </row>
    <row r="14" spans="1:4" x14ac:dyDescent="0.25">
      <c r="A14" s="13" t="s">
        <v>0</v>
      </c>
      <c r="B14" s="5">
        <v>16</v>
      </c>
      <c r="C14" s="2">
        <v>22</v>
      </c>
      <c r="D14" s="14">
        <f t="shared" si="0"/>
        <v>0.72727272727272729</v>
      </c>
    </row>
    <row r="15" spans="1:4" x14ac:dyDescent="0.25">
      <c r="A15" s="13" t="s">
        <v>24</v>
      </c>
      <c r="B15" s="5">
        <v>303</v>
      </c>
      <c r="C15" s="2">
        <v>422</v>
      </c>
      <c r="D15" s="14">
        <f t="shared" si="0"/>
        <v>0.71800947867298581</v>
      </c>
    </row>
    <row r="16" spans="1:4" x14ac:dyDescent="0.25">
      <c r="A16" s="13" t="s">
        <v>17</v>
      </c>
      <c r="B16" s="5">
        <v>33</v>
      </c>
      <c r="C16" s="2">
        <v>46</v>
      </c>
      <c r="D16" s="14">
        <f t="shared" si="0"/>
        <v>0.71739130434782605</v>
      </c>
    </row>
    <row r="17" spans="1:4" x14ac:dyDescent="0.25">
      <c r="A17" s="13" t="s">
        <v>23</v>
      </c>
      <c r="B17" s="5">
        <v>20</v>
      </c>
      <c r="C17" s="2">
        <v>28</v>
      </c>
      <c r="D17" s="14">
        <f t="shared" si="0"/>
        <v>0.7142857142857143</v>
      </c>
    </row>
    <row r="18" spans="1:4" x14ac:dyDescent="0.25">
      <c r="A18" s="13" t="s">
        <v>25</v>
      </c>
      <c r="B18" s="5">
        <v>22</v>
      </c>
      <c r="C18" s="2">
        <v>31</v>
      </c>
      <c r="D18" s="14">
        <f t="shared" si="0"/>
        <v>0.70967741935483875</v>
      </c>
    </row>
    <row r="19" spans="1:4" x14ac:dyDescent="0.25">
      <c r="A19" s="13" t="s">
        <v>1</v>
      </c>
      <c r="B19" s="5">
        <v>30</v>
      </c>
      <c r="C19" s="2">
        <v>43</v>
      </c>
      <c r="D19" s="14">
        <f t="shared" si="0"/>
        <v>0.69767441860465118</v>
      </c>
    </row>
    <row r="20" spans="1:4" x14ac:dyDescent="0.25">
      <c r="A20" s="13" t="s">
        <v>21</v>
      </c>
      <c r="B20" s="5">
        <v>53</v>
      </c>
      <c r="C20" s="2">
        <v>76</v>
      </c>
      <c r="D20" s="14">
        <f t="shared" si="0"/>
        <v>0.69736842105263153</v>
      </c>
    </row>
    <row r="21" spans="1:4" x14ac:dyDescent="0.25">
      <c r="A21" s="13" t="s">
        <v>27</v>
      </c>
      <c r="B21" s="5">
        <v>207</v>
      </c>
      <c r="C21" s="2">
        <v>297</v>
      </c>
      <c r="D21" s="14">
        <f t="shared" si="0"/>
        <v>0.69696969696969702</v>
      </c>
    </row>
    <row r="22" spans="1:4" x14ac:dyDescent="0.25">
      <c r="A22" s="13" t="s">
        <v>30</v>
      </c>
      <c r="B22" s="5">
        <v>1329</v>
      </c>
      <c r="C22" s="2">
        <v>1907</v>
      </c>
      <c r="D22" s="14">
        <f t="shared" si="0"/>
        <v>0.69690613529103307</v>
      </c>
    </row>
    <row r="23" spans="1:4" x14ac:dyDescent="0.25">
      <c r="A23" s="13" t="s">
        <v>8</v>
      </c>
      <c r="B23" s="5">
        <v>57</v>
      </c>
      <c r="C23" s="2">
        <v>82</v>
      </c>
      <c r="D23" s="14">
        <f t="shared" si="0"/>
        <v>0.69512195121951215</v>
      </c>
    </row>
    <row r="24" spans="1:4" x14ac:dyDescent="0.25">
      <c r="A24" s="13" t="s">
        <v>10</v>
      </c>
      <c r="B24" s="5">
        <v>33</v>
      </c>
      <c r="C24" s="2">
        <v>48</v>
      </c>
      <c r="D24" s="14">
        <f t="shared" si="0"/>
        <v>0.6875</v>
      </c>
    </row>
    <row r="25" spans="1:4" x14ac:dyDescent="0.25">
      <c r="A25" s="13" t="s">
        <v>41</v>
      </c>
      <c r="B25" s="5">
        <v>66</v>
      </c>
      <c r="C25" s="2">
        <v>96</v>
      </c>
      <c r="D25" s="14">
        <f t="shared" si="0"/>
        <v>0.6875</v>
      </c>
    </row>
    <row r="26" spans="1:4" x14ac:dyDescent="0.25">
      <c r="A26" s="13" t="s">
        <v>16</v>
      </c>
      <c r="B26" s="5">
        <v>550</v>
      </c>
      <c r="C26" s="2">
        <v>820</v>
      </c>
      <c r="D26" s="14">
        <f t="shared" si="0"/>
        <v>0.67073170731707321</v>
      </c>
    </row>
    <row r="27" spans="1:4" x14ac:dyDescent="0.25">
      <c r="A27" s="13" t="s">
        <v>38</v>
      </c>
      <c r="B27" s="5">
        <v>65</v>
      </c>
      <c r="C27" s="2">
        <v>101</v>
      </c>
      <c r="D27" s="14">
        <f t="shared" si="0"/>
        <v>0.64356435643564358</v>
      </c>
    </row>
    <row r="28" spans="1:4" x14ac:dyDescent="0.25">
      <c r="A28" s="13" t="s">
        <v>39</v>
      </c>
      <c r="B28" s="5">
        <v>91</v>
      </c>
      <c r="C28" s="2">
        <v>143</v>
      </c>
      <c r="D28" s="14">
        <f t="shared" si="0"/>
        <v>0.63636363636363635</v>
      </c>
    </row>
    <row r="29" spans="1:4" x14ac:dyDescent="0.25">
      <c r="A29" s="13" t="s">
        <v>14</v>
      </c>
      <c r="B29" s="5">
        <v>5</v>
      </c>
      <c r="C29" s="2">
        <v>8</v>
      </c>
      <c r="D29" s="14">
        <f t="shared" si="0"/>
        <v>0.625</v>
      </c>
    </row>
    <row r="30" spans="1:4" x14ac:dyDescent="0.25">
      <c r="A30" s="13" t="s">
        <v>29</v>
      </c>
      <c r="B30" s="5">
        <v>52</v>
      </c>
      <c r="C30" s="2">
        <v>84</v>
      </c>
      <c r="D30" s="14">
        <f t="shared" si="0"/>
        <v>0.61904761904761907</v>
      </c>
    </row>
    <row r="31" spans="1:4" x14ac:dyDescent="0.25">
      <c r="A31" s="13" t="s">
        <v>37</v>
      </c>
      <c r="B31" s="5">
        <v>136</v>
      </c>
      <c r="C31" s="2">
        <v>220</v>
      </c>
      <c r="D31" s="14">
        <f t="shared" si="0"/>
        <v>0.61818181818181817</v>
      </c>
    </row>
    <row r="32" spans="1:4" x14ac:dyDescent="0.25">
      <c r="A32" s="13" t="s">
        <v>35</v>
      </c>
      <c r="B32" s="5">
        <v>92</v>
      </c>
      <c r="C32" s="2">
        <v>149</v>
      </c>
      <c r="D32" s="14">
        <f t="shared" si="0"/>
        <v>0.6174496644295302</v>
      </c>
    </row>
    <row r="33" spans="1:4" x14ac:dyDescent="0.25">
      <c r="A33" s="13" t="s">
        <v>9</v>
      </c>
      <c r="B33" s="5">
        <v>54</v>
      </c>
      <c r="C33" s="2">
        <v>90</v>
      </c>
      <c r="D33" s="14">
        <f t="shared" si="0"/>
        <v>0.6</v>
      </c>
    </row>
    <row r="34" spans="1:4" x14ac:dyDescent="0.25">
      <c r="A34" s="13" t="s">
        <v>4</v>
      </c>
      <c r="B34" s="5">
        <v>113</v>
      </c>
      <c r="C34" s="2">
        <v>193</v>
      </c>
      <c r="D34" s="14">
        <f t="shared" si="0"/>
        <v>0.58549222797927458</v>
      </c>
    </row>
    <row r="35" spans="1:4" x14ac:dyDescent="0.25">
      <c r="A35" s="13" t="s">
        <v>42</v>
      </c>
      <c r="B35" s="5">
        <v>13</v>
      </c>
      <c r="C35" s="2">
        <v>23</v>
      </c>
      <c r="D35" s="14">
        <f t="shared" si="0"/>
        <v>0.56521739130434778</v>
      </c>
    </row>
    <row r="36" spans="1:4" x14ac:dyDescent="0.25">
      <c r="A36" s="13" t="s">
        <v>32</v>
      </c>
      <c r="B36" s="5">
        <v>46</v>
      </c>
      <c r="C36" s="2">
        <v>84</v>
      </c>
      <c r="D36" s="14">
        <f t="shared" si="0"/>
        <v>0.54761904761904767</v>
      </c>
    </row>
    <row r="37" spans="1:4" x14ac:dyDescent="0.25">
      <c r="A37" s="13" t="s">
        <v>26</v>
      </c>
      <c r="B37" s="5">
        <v>55</v>
      </c>
      <c r="C37" s="2">
        <v>107</v>
      </c>
      <c r="D37" s="14">
        <f t="shared" si="0"/>
        <v>0.51401869158878499</v>
      </c>
    </row>
    <row r="38" spans="1:4" x14ac:dyDescent="0.25">
      <c r="A38" s="13" t="s">
        <v>2</v>
      </c>
      <c r="B38" s="5">
        <v>71</v>
      </c>
      <c r="C38" s="2">
        <v>139</v>
      </c>
      <c r="D38" s="14">
        <f t="shared" si="0"/>
        <v>0.51079136690647486</v>
      </c>
    </row>
    <row r="39" spans="1:4" x14ac:dyDescent="0.25">
      <c r="A39" s="13" t="s">
        <v>6</v>
      </c>
      <c r="B39" s="5">
        <v>1</v>
      </c>
      <c r="C39" s="2">
        <v>2</v>
      </c>
      <c r="D39" s="14">
        <f t="shared" si="0"/>
        <v>0.5</v>
      </c>
    </row>
    <row r="40" spans="1:4" x14ac:dyDescent="0.25">
      <c r="A40" s="13" t="s">
        <v>20</v>
      </c>
      <c r="B40" s="5">
        <v>21</v>
      </c>
      <c r="C40" s="2">
        <v>45</v>
      </c>
      <c r="D40" s="14">
        <f t="shared" si="0"/>
        <v>0.46666666666666667</v>
      </c>
    </row>
    <row r="41" spans="1:4" x14ac:dyDescent="0.25">
      <c r="A41" s="13" t="s">
        <v>31</v>
      </c>
      <c r="B41" s="5">
        <v>7</v>
      </c>
      <c r="C41" s="2">
        <v>15</v>
      </c>
      <c r="D41" s="14">
        <f t="shared" si="0"/>
        <v>0.46666666666666667</v>
      </c>
    </row>
    <row r="42" spans="1:4" x14ac:dyDescent="0.25">
      <c r="A42" s="13" t="s">
        <v>13</v>
      </c>
      <c r="B42" s="5">
        <v>16</v>
      </c>
      <c r="C42" s="2">
        <v>36</v>
      </c>
      <c r="D42" s="14">
        <f t="shared" si="0"/>
        <v>0.44444444444444442</v>
      </c>
    </row>
    <row r="43" spans="1:4" x14ac:dyDescent="0.25">
      <c r="A43" s="13" t="s">
        <v>33</v>
      </c>
      <c r="B43" s="5">
        <v>3</v>
      </c>
      <c r="C43" s="2">
        <v>7</v>
      </c>
      <c r="D43" s="14">
        <f t="shared" si="0"/>
        <v>0.42857142857142855</v>
      </c>
    </row>
    <row r="44" spans="1:4" x14ac:dyDescent="0.25">
      <c r="A44" s="13" t="s">
        <v>40</v>
      </c>
      <c r="B44" s="5">
        <v>1</v>
      </c>
      <c r="C44" s="2">
        <v>3</v>
      </c>
      <c r="D44" s="14">
        <f t="shared" si="0"/>
        <v>0.33333333333333331</v>
      </c>
    </row>
    <row r="45" spans="1:4" ht="15.75" thickBot="1" x14ac:dyDescent="0.3">
      <c r="A45" s="28" t="s">
        <v>3</v>
      </c>
      <c r="B45" s="30">
        <v>1</v>
      </c>
      <c r="C45" s="2">
        <v>6</v>
      </c>
      <c r="D45" s="33">
        <f t="shared" si="0"/>
        <v>0.16666666666666666</v>
      </c>
    </row>
    <row r="46" spans="1:4" x14ac:dyDescent="0.25">
      <c r="A46" s="27" t="s">
        <v>157</v>
      </c>
      <c r="B46" s="29">
        <f>SUM(B2:B45)</f>
        <v>4300</v>
      </c>
      <c r="C46" s="31">
        <f>SUM(C2:C45)</f>
        <v>6331</v>
      </c>
      <c r="D46" s="32">
        <f t="shared" ref="D46" si="1">B46/C46</f>
        <v>0.67919759911546362</v>
      </c>
    </row>
  </sheetData>
  <sortState ref="A3:D45">
    <sortCondition descending="1" ref="D3:D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opLeftCell="A70" workbookViewId="0">
      <selection activeCell="A88" sqref="A88"/>
    </sheetView>
  </sheetViews>
  <sheetFormatPr baseColWidth="10" defaultColWidth="11.42578125" defaultRowHeight="15" x14ac:dyDescent="0.25"/>
  <cols>
    <col min="1" max="1" width="29.140625" style="8" bestFit="1" customWidth="1"/>
    <col min="2" max="2" width="12.28515625" style="8" bestFit="1" customWidth="1"/>
    <col min="3" max="3" width="9.7109375" style="8" bestFit="1" customWidth="1"/>
    <col min="4" max="4" width="9.85546875" style="8" bestFit="1" customWidth="1"/>
    <col min="5" max="16384" width="11.42578125" style="8"/>
  </cols>
  <sheetData>
    <row r="1" spans="1:4" x14ac:dyDescent="0.25">
      <c r="A1" s="11"/>
      <c r="B1" s="1" t="s">
        <v>145</v>
      </c>
      <c r="C1" s="1" t="s">
        <v>146</v>
      </c>
      <c r="D1" s="12" t="s">
        <v>44</v>
      </c>
    </row>
    <row r="2" spans="1:4" x14ac:dyDescent="0.25">
      <c r="A2" s="13" t="s">
        <v>59</v>
      </c>
      <c r="B2" s="5">
        <v>9</v>
      </c>
      <c r="C2" s="2">
        <v>9</v>
      </c>
      <c r="D2" s="14">
        <f>B2/C2</f>
        <v>1</v>
      </c>
    </row>
    <row r="3" spans="1:4" x14ac:dyDescent="0.25">
      <c r="A3" s="13" t="s">
        <v>93</v>
      </c>
      <c r="B3" s="5">
        <v>38</v>
      </c>
      <c r="C3" s="2">
        <v>38</v>
      </c>
      <c r="D3" s="14">
        <f>B3/C3</f>
        <v>1</v>
      </c>
    </row>
    <row r="4" spans="1:4" x14ac:dyDescent="0.25">
      <c r="A4" s="13" t="s">
        <v>127</v>
      </c>
      <c r="B4" s="5">
        <v>20</v>
      </c>
      <c r="C4" s="2">
        <v>21</v>
      </c>
      <c r="D4" s="14">
        <f>B4/C4</f>
        <v>0.95238095238095233</v>
      </c>
    </row>
    <row r="5" spans="1:4" x14ac:dyDescent="0.25">
      <c r="A5" s="13" t="s">
        <v>90</v>
      </c>
      <c r="B5" s="5">
        <v>17</v>
      </c>
      <c r="C5" s="2">
        <v>18</v>
      </c>
      <c r="D5" s="14">
        <f>B5/C5</f>
        <v>0.94444444444444442</v>
      </c>
    </row>
    <row r="6" spans="1:4" x14ac:dyDescent="0.25">
      <c r="A6" s="13" t="s">
        <v>105</v>
      </c>
      <c r="B6" s="5">
        <v>68</v>
      </c>
      <c r="C6" s="2">
        <v>74</v>
      </c>
      <c r="D6" s="14">
        <f>B6/C6</f>
        <v>0.91891891891891897</v>
      </c>
    </row>
    <row r="7" spans="1:4" x14ac:dyDescent="0.25">
      <c r="A7" s="13" t="s">
        <v>111</v>
      </c>
      <c r="B7" s="5">
        <v>96</v>
      </c>
      <c r="C7" s="2">
        <v>106</v>
      </c>
      <c r="D7" s="14">
        <f>B7/C7</f>
        <v>0.90566037735849059</v>
      </c>
    </row>
    <row r="8" spans="1:4" x14ac:dyDescent="0.25">
      <c r="A8" s="11" t="s">
        <v>66</v>
      </c>
      <c r="B8" s="5">
        <v>77</v>
      </c>
      <c r="C8" s="1">
        <v>86</v>
      </c>
      <c r="D8" s="14">
        <f>B8/C8</f>
        <v>0.89534883720930236</v>
      </c>
    </row>
    <row r="9" spans="1:4" x14ac:dyDescent="0.25">
      <c r="A9" s="13" t="s">
        <v>62</v>
      </c>
      <c r="B9" s="5">
        <v>84</v>
      </c>
      <c r="C9" s="2">
        <v>94</v>
      </c>
      <c r="D9" s="14">
        <f>B9/C9</f>
        <v>0.8936170212765957</v>
      </c>
    </row>
    <row r="10" spans="1:4" x14ac:dyDescent="0.25">
      <c r="A10" s="13" t="s">
        <v>56</v>
      </c>
      <c r="B10" s="5">
        <v>30</v>
      </c>
      <c r="C10" s="2">
        <v>34</v>
      </c>
      <c r="D10" s="14">
        <f>B10/C10</f>
        <v>0.88235294117647056</v>
      </c>
    </row>
    <row r="11" spans="1:4" x14ac:dyDescent="0.25">
      <c r="A11" s="13" t="s">
        <v>101</v>
      </c>
      <c r="B11" s="5">
        <v>30</v>
      </c>
      <c r="C11" s="2">
        <v>34</v>
      </c>
      <c r="D11" s="14">
        <f>B11/C11</f>
        <v>0.88235294117647056</v>
      </c>
    </row>
    <row r="12" spans="1:4" x14ac:dyDescent="0.25">
      <c r="A12" s="11" t="s">
        <v>113</v>
      </c>
      <c r="B12" s="5">
        <v>28</v>
      </c>
      <c r="C12" s="1">
        <v>32</v>
      </c>
      <c r="D12" s="14">
        <f>B12/C12</f>
        <v>0.875</v>
      </c>
    </row>
    <row r="13" spans="1:4" x14ac:dyDescent="0.25">
      <c r="A13" s="11" t="s">
        <v>58</v>
      </c>
      <c r="B13" s="5">
        <v>68</v>
      </c>
      <c r="C13" s="1">
        <v>78</v>
      </c>
      <c r="D13" s="14">
        <f>B13/C13</f>
        <v>0.87179487179487181</v>
      </c>
    </row>
    <row r="14" spans="1:4" x14ac:dyDescent="0.25">
      <c r="A14" s="13" t="s">
        <v>55</v>
      </c>
      <c r="B14" s="5">
        <v>19</v>
      </c>
      <c r="C14" s="2">
        <v>22</v>
      </c>
      <c r="D14" s="14">
        <f>B14/C14</f>
        <v>0.86363636363636365</v>
      </c>
    </row>
    <row r="15" spans="1:4" x14ac:dyDescent="0.25">
      <c r="A15" s="13" t="s">
        <v>114</v>
      </c>
      <c r="B15" s="5">
        <v>95</v>
      </c>
      <c r="C15" s="2">
        <v>110</v>
      </c>
      <c r="D15" s="14">
        <f>B15/C15</f>
        <v>0.86363636363636365</v>
      </c>
    </row>
    <row r="16" spans="1:4" x14ac:dyDescent="0.25">
      <c r="A16" s="13" t="s">
        <v>84</v>
      </c>
      <c r="B16" s="5">
        <v>45</v>
      </c>
      <c r="C16" s="2">
        <v>53</v>
      </c>
      <c r="D16" s="14">
        <f>B16/C16</f>
        <v>0.84905660377358494</v>
      </c>
    </row>
    <row r="17" spans="1:4" x14ac:dyDescent="0.25">
      <c r="A17" s="11" t="s">
        <v>49</v>
      </c>
      <c r="B17" s="5">
        <v>66</v>
      </c>
      <c r="C17" s="1">
        <v>78</v>
      </c>
      <c r="D17" s="14">
        <f>B17/C17</f>
        <v>0.84615384615384615</v>
      </c>
    </row>
    <row r="18" spans="1:4" x14ac:dyDescent="0.25">
      <c r="A18" s="11" t="s">
        <v>103</v>
      </c>
      <c r="B18" s="5">
        <v>27</v>
      </c>
      <c r="C18" s="1">
        <v>32</v>
      </c>
      <c r="D18" s="14">
        <f>B18/C18</f>
        <v>0.84375</v>
      </c>
    </row>
    <row r="19" spans="1:4" x14ac:dyDescent="0.25">
      <c r="A19" s="13" t="s">
        <v>70</v>
      </c>
      <c r="B19" s="5">
        <v>32</v>
      </c>
      <c r="C19" s="2">
        <v>38</v>
      </c>
      <c r="D19" s="14">
        <f>B19/C19</f>
        <v>0.84210526315789469</v>
      </c>
    </row>
    <row r="20" spans="1:4" x14ac:dyDescent="0.25">
      <c r="A20" s="13" t="s">
        <v>73</v>
      </c>
      <c r="B20" s="5">
        <v>46</v>
      </c>
      <c r="C20" s="2">
        <v>55</v>
      </c>
      <c r="D20" s="14">
        <f>B20/C20</f>
        <v>0.83636363636363631</v>
      </c>
    </row>
    <row r="21" spans="1:4" x14ac:dyDescent="0.25">
      <c r="A21" s="13" t="s">
        <v>92</v>
      </c>
      <c r="B21" s="5">
        <v>40</v>
      </c>
      <c r="C21" s="2">
        <v>48</v>
      </c>
      <c r="D21" s="14">
        <f>B21/C21</f>
        <v>0.83333333333333337</v>
      </c>
    </row>
    <row r="22" spans="1:4" x14ac:dyDescent="0.25">
      <c r="A22" s="13" t="s">
        <v>118</v>
      </c>
      <c r="B22" s="5">
        <v>96</v>
      </c>
      <c r="C22" s="2">
        <v>118</v>
      </c>
      <c r="D22" s="14">
        <f>B22/C22</f>
        <v>0.81355932203389836</v>
      </c>
    </row>
    <row r="23" spans="1:4" x14ac:dyDescent="0.25">
      <c r="A23" s="11" t="s">
        <v>45</v>
      </c>
      <c r="B23" s="5">
        <v>13</v>
      </c>
      <c r="C23" s="1">
        <v>16</v>
      </c>
      <c r="D23" s="14">
        <f>B23/C23</f>
        <v>0.8125</v>
      </c>
    </row>
    <row r="24" spans="1:4" x14ac:dyDescent="0.25">
      <c r="A24" s="11" t="s">
        <v>104</v>
      </c>
      <c r="B24" s="5">
        <v>43</v>
      </c>
      <c r="C24" s="1">
        <v>53</v>
      </c>
      <c r="D24" s="14">
        <f>B24/C24</f>
        <v>0.81132075471698117</v>
      </c>
    </row>
    <row r="25" spans="1:4" x14ac:dyDescent="0.25">
      <c r="A25" s="11" t="s">
        <v>121</v>
      </c>
      <c r="B25" s="5">
        <v>60</v>
      </c>
      <c r="C25" s="1">
        <v>74</v>
      </c>
      <c r="D25" s="14">
        <f>B25/C25</f>
        <v>0.81081081081081086</v>
      </c>
    </row>
    <row r="26" spans="1:4" x14ac:dyDescent="0.25">
      <c r="A26" s="11" t="s">
        <v>54</v>
      </c>
      <c r="B26" s="5">
        <v>33</v>
      </c>
      <c r="C26" s="1">
        <v>41</v>
      </c>
      <c r="D26" s="14">
        <f>B26/C26</f>
        <v>0.80487804878048785</v>
      </c>
    </row>
    <row r="27" spans="1:4" x14ac:dyDescent="0.25">
      <c r="A27" s="13" t="s">
        <v>83</v>
      </c>
      <c r="B27" s="5">
        <v>61</v>
      </c>
      <c r="C27" s="2">
        <v>76</v>
      </c>
      <c r="D27" s="14">
        <f>B27/C27</f>
        <v>0.80263157894736847</v>
      </c>
    </row>
    <row r="28" spans="1:4" x14ac:dyDescent="0.25">
      <c r="A28" s="13" t="s">
        <v>71</v>
      </c>
      <c r="B28" s="5">
        <v>36</v>
      </c>
      <c r="C28" s="2">
        <v>45</v>
      </c>
      <c r="D28" s="14">
        <f>B28/C28</f>
        <v>0.8</v>
      </c>
    </row>
    <row r="29" spans="1:4" x14ac:dyDescent="0.25">
      <c r="A29" s="13" t="s">
        <v>72</v>
      </c>
      <c r="B29" s="5">
        <v>43</v>
      </c>
      <c r="C29" s="2">
        <v>54</v>
      </c>
      <c r="D29" s="14">
        <f>B29/C29</f>
        <v>0.79629629629629628</v>
      </c>
    </row>
    <row r="30" spans="1:4" x14ac:dyDescent="0.25">
      <c r="A30" s="11" t="s">
        <v>125</v>
      </c>
      <c r="B30" s="5">
        <v>49</v>
      </c>
      <c r="C30" s="1">
        <v>62</v>
      </c>
      <c r="D30" s="14">
        <f>B30/C30</f>
        <v>0.79032258064516125</v>
      </c>
    </row>
    <row r="31" spans="1:4" x14ac:dyDescent="0.25">
      <c r="A31" s="11" t="s">
        <v>108</v>
      </c>
      <c r="B31" s="5">
        <v>43</v>
      </c>
      <c r="C31" s="1">
        <v>55</v>
      </c>
      <c r="D31" s="14">
        <f>B31/C31</f>
        <v>0.78181818181818186</v>
      </c>
    </row>
    <row r="32" spans="1:4" x14ac:dyDescent="0.25">
      <c r="A32" s="11" t="s">
        <v>89</v>
      </c>
      <c r="B32" s="5">
        <v>88</v>
      </c>
      <c r="C32" s="1">
        <v>113</v>
      </c>
      <c r="D32" s="14">
        <f>B32/C32</f>
        <v>0.77876106194690264</v>
      </c>
    </row>
    <row r="33" spans="1:4" x14ac:dyDescent="0.25">
      <c r="A33" s="13" t="s">
        <v>80</v>
      </c>
      <c r="B33" s="5">
        <v>42</v>
      </c>
      <c r="C33" s="2">
        <v>54</v>
      </c>
      <c r="D33" s="14">
        <f>B33/C33</f>
        <v>0.77777777777777779</v>
      </c>
    </row>
    <row r="34" spans="1:4" x14ac:dyDescent="0.25">
      <c r="A34" s="13" t="s">
        <v>110</v>
      </c>
      <c r="B34" s="5">
        <v>38</v>
      </c>
      <c r="C34" s="2">
        <v>49</v>
      </c>
      <c r="D34" s="14">
        <f>B34/C34</f>
        <v>0.77551020408163263</v>
      </c>
    </row>
    <row r="35" spans="1:4" x14ac:dyDescent="0.25">
      <c r="A35" s="11" t="s">
        <v>85</v>
      </c>
      <c r="B35" s="5">
        <v>20</v>
      </c>
      <c r="C35" s="1">
        <v>26</v>
      </c>
      <c r="D35" s="14">
        <f>B35/C35</f>
        <v>0.76923076923076927</v>
      </c>
    </row>
    <row r="36" spans="1:4" x14ac:dyDescent="0.25">
      <c r="A36" s="13" t="s">
        <v>76</v>
      </c>
      <c r="B36" s="5">
        <v>88</v>
      </c>
      <c r="C36" s="2">
        <v>115</v>
      </c>
      <c r="D36" s="14">
        <f>B36/C36</f>
        <v>0.76521739130434785</v>
      </c>
    </row>
    <row r="37" spans="1:4" x14ac:dyDescent="0.25">
      <c r="A37" s="11" t="s">
        <v>126</v>
      </c>
      <c r="B37" s="5">
        <v>48</v>
      </c>
      <c r="C37" s="1">
        <v>63</v>
      </c>
      <c r="D37" s="14">
        <f>B37/C37</f>
        <v>0.76190476190476186</v>
      </c>
    </row>
    <row r="38" spans="1:4" x14ac:dyDescent="0.25">
      <c r="A38" s="11" t="s">
        <v>86</v>
      </c>
      <c r="B38" s="5">
        <v>63</v>
      </c>
      <c r="C38" s="1">
        <v>83</v>
      </c>
      <c r="D38" s="14">
        <f>B38/C38</f>
        <v>0.75903614457831325</v>
      </c>
    </row>
    <row r="39" spans="1:4" x14ac:dyDescent="0.25">
      <c r="A39" s="11" t="s">
        <v>120</v>
      </c>
      <c r="B39" s="5">
        <v>50</v>
      </c>
      <c r="C39" s="1">
        <v>66</v>
      </c>
      <c r="D39" s="14">
        <f>B39/C39</f>
        <v>0.75757575757575757</v>
      </c>
    </row>
    <row r="40" spans="1:4" x14ac:dyDescent="0.25">
      <c r="A40" s="13" t="s">
        <v>46</v>
      </c>
      <c r="B40" s="5">
        <v>31</v>
      </c>
      <c r="C40" s="2">
        <v>41</v>
      </c>
      <c r="D40" s="14">
        <f>B40/C40</f>
        <v>0.75609756097560976</v>
      </c>
    </row>
    <row r="41" spans="1:4" x14ac:dyDescent="0.25">
      <c r="A41" s="11" t="s">
        <v>154</v>
      </c>
      <c r="B41" s="5">
        <v>65</v>
      </c>
      <c r="C41" s="1">
        <v>86</v>
      </c>
      <c r="D41" s="14">
        <f>B41/C41</f>
        <v>0.7558139534883721</v>
      </c>
    </row>
    <row r="42" spans="1:4" x14ac:dyDescent="0.25">
      <c r="A42" s="11" t="s">
        <v>52</v>
      </c>
      <c r="B42" s="5">
        <v>77</v>
      </c>
      <c r="C42" s="1">
        <v>102</v>
      </c>
      <c r="D42" s="14">
        <f>B42/C42</f>
        <v>0.75490196078431371</v>
      </c>
    </row>
    <row r="43" spans="1:4" x14ac:dyDescent="0.25">
      <c r="A43" s="13" t="s">
        <v>75</v>
      </c>
      <c r="B43" s="5">
        <v>52</v>
      </c>
      <c r="C43" s="2">
        <v>69</v>
      </c>
      <c r="D43" s="14">
        <f>B43/C43</f>
        <v>0.75362318840579712</v>
      </c>
    </row>
    <row r="44" spans="1:4" x14ac:dyDescent="0.25">
      <c r="A44" s="11" t="s">
        <v>68</v>
      </c>
      <c r="B44" s="5">
        <v>47</v>
      </c>
      <c r="C44" s="1">
        <v>63</v>
      </c>
      <c r="D44" s="14">
        <f>B44/C44</f>
        <v>0.74603174603174605</v>
      </c>
    </row>
    <row r="45" spans="1:4" x14ac:dyDescent="0.25">
      <c r="A45" s="13" t="s">
        <v>51</v>
      </c>
      <c r="B45" s="5">
        <v>33</v>
      </c>
      <c r="C45" s="2">
        <v>45</v>
      </c>
      <c r="D45" s="14">
        <f>B45/C45</f>
        <v>0.73333333333333328</v>
      </c>
    </row>
    <row r="46" spans="1:4" x14ac:dyDescent="0.25">
      <c r="A46" s="11" t="s">
        <v>128</v>
      </c>
      <c r="B46" s="5">
        <v>81</v>
      </c>
      <c r="C46" s="1">
        <v>111</v>
      </c>
      <c r="D46" s="14">
        <f>B46/C46</f>
        <v>0.72972972972972971</v>
      </c>
    </row>
    <row r="47" spans="1:4" x14ac:dyDescent="0.25">
      <c r="A47" s="13" t="s">
        <v>67</v>
      </c>
      <c r="B47" s="5">
        <v>34</v>
      </c>
      <c r="C47" s="2">
        <v>47</v>
      </c>
      <c r="D47" s="14">
        <f>B47/C47</f>
        <v>0.72340425531914898</v>
      </c>
    </row>
    <row r="48" spans="1:4" x14ac:dyDescent="0.25">
      <c r="A48" s="13" t="s">
        <v>78</v>
      </c>
      <c r="B48" s="5">
        <v>65</v>
      </c>
      <c r="C48" s="2">
        <v>90</v>
      </c>
      <c r="D48" s="14">
        <f>B48/C48</f>
        <v>0.72222222222222221</v>
      </c>
    </row>
    <row r="49" spans="1:4" x14ac:dyDescent="0.25">
      <c r="A49" s="11" t="s">
        <v>155</v>
      </c>
      <c r="B49" s="5">
        <v>31</v>
      </c>
      <c r="C49" s="1">
        <v>43</v>
      </c>
      <c r="D49" s="14">
        <f>B49/C49</f>
        <v>0.72093023255813948</v>
      </c>
    </row>
    <row r="50" spans="1:4" x14ac:dyDescent="0.25">
      <c r="A50" s="11" t="s">
        <v>96</v>
      </c>
      <c r="B50" s="5">
        <v>77</v>
      </c>
      <c r="C50" s="1">
        <v>107</v>
      </c>
      <c r="D50" s="14">
        <f>B50/C50</f>
        <v>0.71962616822429903</v>
      </c>
    </row>
    <row r="51" spans="1:4" x14ac:dyDescent="0.25">
      <c r="A51" s="13" t="s">
        <v>61</v>
      </c>
      <c r="B51" s="5">
        <v>57</v>
      </c>
      <c r="C51" s="2">
        <v>80</v>
      </c>
      <c r="D51" s="14">
        <f>B51/C51</f>
        <v>0.71250000000000002</v>
      </c>
    </row>
    <row r="52" spans="1:4" x14ac:dyDescent="0.25">
      <c r="A52" s="13" t="s">
        <v>99</v>
      </c>
      <c r="B52" s="5">
        <v>36</v>
      </c>
      <c r="C52" s="2">
        <v>51</v>
      </c>
      <c r="D52" s="14">
        <f>B52/C52</f>
        <v>0.70588235294117652</v>
      </c>
    </row>
    <row r="53" spans="1:4" x14ac:dyDescent="0.25">
      <c r="A53" s="11" t="s">
        <v>102</v>
      </c>
      <c r="B53" s="5">
        <v>103</v>
      </c>
      <c r="C53" s="1">
        <v>147</v>
      </c>
      <c r="D53" s="14">
        <f>B53/C53</f>
        <v>0.70068027210884354</v>
      </c>
    </row>
    <row r="54" spans="1:4" x14ac:dyDescent="0.25">
      <c r="A54" s="13" t="s">
        <v>48</v>
      </c>
      <c r="B54" s="5">
        <v>28</v>
      </c>
      <c r="C54" s="2">
        <v>40</v>
      </c>
      <c r="D54" s="14">
        <f>B54/C54</f>
        <v>0.7</v>
      </c>
    </row>
    <row r="55" spans="1:4" x14ac:dyDescent="0.25">
      <c r="A55" s="13" t="s">
        <v>124</v>
      </c>
      <c r="B55" s="5">
        <v>28</v>
      </c>
      <c r="C55" s="2">
        <v>40</v>
      </c>
      <c r="D55" s="14">
        <f>B55/C55</f>
        <v>0.7</v>
      </c>
    </row>
    <row r="56" spans="1:4" x14ac:dyDescent="0.25">
      <c r="A56" s="13" t="s">
        <v>98</v>
      </c>
      <c r="B56" s="5">
        <v>30</v>
      </c>
      <c r="C56" s="2">
        <v>43</v>
      </c>
      <c r="D56" s="14">
        <f>B56/C56</f>
        <v>0.69767441860465118</v>
      </c>
    </row>
    <row r="57" spans="1:4" x14ac:dyDescent="0.25">
      <c r="A57" s="11" t="s">
        <v>112</v>
      </c>
      <c r="B57" s="5">
        <v>50</v>
      </c>
      <c r="C57" s="1">
        <v>72</v>
      </c>
      <c r="D57" s="14">
        <f>B57/C57</f>
        <v>0.69444444444444442</v>
      </c>
    </row>
    <row r="58" spans="1:4" x14ac:dyDescent="0.25">
      <c r="A58" s="22" t="s">
        <v>95</v>
      </c>
      <c r="B58" s="6">
        <v>27</v>
      </c>
      <c r="C58" s="4">
        <v>39</v>
      </c>
      <c r="D58" s="14">
        <f>B58/C58</f>
        <v>0.69230769230769229</v>
      </c>
    </row>
    <row r="59" spans="1:4" x14ac:dyDescent="0.25">
      <c r="A59" s="13" t="s">
        <v>106</v>
      </c>
      <c r="B59" s="5">
        <v>26</v>
      </c>
      <c r="C59" s="2">
        <v>38</v>
      </c>
      <c r="D59" s="14">
        <f>B59/C59</f>
        <v>0.68421052631578949</v>
      </c>
    </row>
    <row r="60" spans="1:4" x14ac:dyDescent="0.25">
      <c r="A60" s="13" t="s">
        <v>60</v>
      </c>
      <c r="B60" s="5">
        <v>30</v>
      </c>
      <c r="C60" s="2">
        <v>44</v>
      </c>
      <c r="D60" s="14">
        <f>B60/C60</f>
        <v>0.68181818181818177</v>
      </c>
    </row>
    <row r="61" spans="1:4" x14ac:dyDescent="0.25">
      <c r="A61" s="13" t="s">
        <v>57</v>
      </c>
      <c r="B61" s="5">
        <v>16</v>
      </c>
      <c r="C61" s="2">
        <v>24</v>
      </c>
      <c r="D61" s="14">
        <f>B61/C61</f>
        <v>0.66666666666666663</v>
      </c>
    </row>
    <row r="62" spans="1:4" x14ac:dyDescent="0.25">
      <c r="A62" s="11" t="s">
        <v>119</v>
      </c>
      <c r="B62" s="5">
        <v>90</v>
      </c>
      <c r="C62" s="1">
        <v>136</v>
      </c>
      <c r="D62" s="14">
        <f>B62/C62</f>
        <v>0.66176470588235292</v>
      </c>
    </row>
    <row r="63" spans="1:4" x14ac:dyDescent="0.25">
      <c r="A63" s="13" t="s">
        <v>82</v>
      </c>
      <c r="B63" s="5">
        <v>59</v>
      </c>
      <c r="C63" s="2">
        <v>90</v>
      </c>
      <c r="D63" s="14">
        <f>B63/C63</f>
        <v>0.65555555555555556</v>
      </c>
    </row>
    <row r="64" spans="1:4" x14ac:dyDescent="0.25">
      <c r="A64" s="11" t="s">
        <v>79</v>
      </c>
      <c r="B64" s="5">
        <v>63</v>
      </c>
      <c r="C64" s="1">
        <v>97</v>
      </c>
      <c r="D64" s="14">
        <f>B64/C64</f>
        <v>0.64948453608247425</v>
      </c>
    </row>
    <row r="65" spans="1:4" x14ac:dyDescent="0.25">
      <c r="A65" s="11" t="s">
        <v>77</v>
      </c>
      <c r="B65" s="5">
        <v>9</v>
      </c>
      <c r="C65" s="1">
        <v>14</v>
      </c>
      <c r="D65" s="14">
        <f>B65/C65</f>
        <v>0.6428571428571429</v>
      </c>
    </row>
    <row r="66" spans="1:4" x14ac:dyDescent="0.25">
      <c r="A66" s="11" t="s">
        <v>88</v>
      </c>
      <c r="B66" s="5">
        <v>28</v>
      </c>
      <c r="C66" s="1">
        <v>45</v>
      </c>
      <c r="D66" s="14">
        <f>B66/C66</f>
        <v>0.62222222222222223</v>
      </c>
    </row>
    <row r="67" spans="1:4" x14ac:dyDescent="0.25">
      <c r="A67" s="13" t="s">
        <v>87</v>
      </c>
      <c r="B67" s="5">
        <v>32</v>
      </c>
      <c r="C67" s="2">
        <v>52</v>
      </c>
      <c r="D67" s="14">
        <f>B67/C67</f>
        <v>0.61538461538461542</v>
      </c>
    </row>
    <row r="68" spans="1:4" x14ac:dyDescent="0.25">
      <c r="A68" s="11" t="s">
        <v>117</v>
      </c>
      <c r="B68" s="5">
        <v>46</v>
      </c>
      <c r="C68" s="1">
        <v>75</v>
      </c>
      <c r="D68" s="14">
        <f>B68/C68</f>
        <v>0.61333333333333329</v>
      </c>
    </row>
    <row r="69" spans="1:4" x14ac:dyDescent="0.25">
      <c r="A69" s="13" t="s">
        <v>123</v>
      </c>
      <c r="B69" s="5">
        <v>48</v>
      </c>
      <c r="C69" s="2">
        <v>79</v>
      </c>
      <c r="D69" s="14">
        <f>B69/C69</f>
        <v>0.60759493670886078</v>
      </c>
    </row>
    <row r="70" spans="1:4" x14ac:dyDescent="0.25">
      <c r="A70" s="11" t="s">
        <v>64</v>
      </c>
      <c r="B70" s="5">
        <v>67</v>
      </c>
      <c r="C70" s="1">
        <v>111</v>
      </c>
      <c r="D70" s="14">
        <f>B70/C70</f>
        <v>0.60360360360360366</v>
      </c>
    </row>
    <row r="71" spans="1:4" x14ac:dyDescent="0.25">
      <c r="A71" s="11" t="s">
        <v>91</v>
      </c>
      <c r="B71" s="5">
        <v>59</v>
      </c>
      <c r="C71" s="1">
        <v>98</v>
      </c>
      <c r="D71" s="14">
        <f>B71/C71</f>
        <v>0.60204081632653061</v>
      </c>
    </row>
    <row r="72" spans="1:4" x14ac:dyDescent="0.25">
      <c r="A72" s="13" t="s">
        <v>97</v>
      </c>
      <c r="B72" s="5">
        <v>53</v>
      </c>
      <c r="C72" s="2">
        <v>89</v>
      </c>
      <c r="D72" s="14">
        <f>B72/C72</f>
        <v>0.5955056179775281</v>
      </c>
    </row>
    <row r="73" spans="1:4" x14ac:dyDescent="0.25">
      <c r="A73" s="11" t="s">
        <v>107</v>
      </c>
      <c r="B73" s="5">
        <v>19</v>
      </c>
      <c r="C73" s="1">
        <v>32</v>
      </c>
      <c r="D73" s="14">
        <f>B73/C73</f>
        <v>0.59375</v>
      </c>
    </row>
    <row r="74" spans="1:4" x14ac:dyDescent="0.25">
      <c r="A74" s="13" t="s">
        <v>65</v>
      </c>
      <c r="B74" s="5">
        <v>32</v>
      </c>
      <c r="C74" s="2">
        <v>55</v>
      </c>
      <c r="D74" s="14">
        <f>B74/C74</f>
        <v>0.58181818181818179</v>
      </c>
    </row>
    <row r="75" spans="1:4" x14ac:dyDescent="0.25">
      <c r="A75" s="11" t="s">
        <v>69</v>
      </c>
      <c r="B75" s="5">
        <v>27</v>
      </c>
      <c r="C75" s="1">
        <v>47</v>
      </c>
      <c r="D75" s="14">
        <f>B75/C75</f>
        <v>0.57446808510638303</v>
      </c>
    </row>
    <row r="76" spans="1:4" x14ac:dyDescent="0.25">
      <c r="A76" s="13" t="s">
        <v>53</v>
      </c>
      <c r="B76" s="5">
        <v>67</v>
      </c>
      <c r="C76" s="2">
        <v>117</v>
      </c>
      <c r="D76" s="14">
        <f>B76/C76</f>
        <v>0.57264957264957261</v>
      </c>
    </row>
    <row r="77" spans="1:4" x14ac:dyDescent="0.25">
      <c r="A77" s="11" t="s">
        <v>63</v>
      </c>
      <c r="B77" s="5">
        <v>20</v>
      </c>
      <c r="C77" s="1">
        <v>35</v>
      </c>
      <c r="D77" s="14">
        <f>B77/C77</f>
        <v>0.5714285714285714</v>
      </c>
    </row>
    <row r="78" spans="1:4" x14ac:dyDescent="0.25">
      <c r="A78" s="11" t="s">
        <v>94</v>
      </c>
      <c r="B78" s="5">
        <v>29</v>
      </c>
      <c r="C78" s="1">
        <v>51</v>
      </c>
      <c r="D78" s="14">
        <f>B78/C78</f>
        <v>0.56862745098039214</v>
      </c>
    </row>
    <row r="79" spans="1:4" x14ac:dyDescent="0.25">
      <c r="A79" s="11" t="s">
        <v>115</v>
      </c>
      <c r="B79" s="5">
        <v>31</v>
      </c>
      <c r="C79" s="1">
        <v>55</v>
      </c>
      <c r="D79" s="14">
        <f>B79/C79</f>
        <v>0.5636363636363636</v>
      </c>
    </row>
    <row r="80" spans="1:4" x14ac:dyDescent="0.25">
      <c r="A80" s="11" t="s">
        <v>122</v>
      </c>
      <c r="B80" s="5">
        <v>55</v>
      </c>
      <c r="C80" s="1">
        <v>100</v>
      </c>
      <c r="D80" s="14">
        <f>B80/C80</f>
        <v>0.55000000000000004</v>
      </c>
    </row>
    <row r="81" spans="1:4" x14ac:dyDescent="0.25">
      <c r="A81" s="13" t="s">
        <v>116</v>
      </c>
      <c r="B81" s="5">
        <v>23</v>
      </c>
      <c r="C81" s="2">
        <v>44</v>
      </c>
      <c r="D81" s="14">
        <f>B81/C81</f>
        <v>0.52272727272727271</v>
      </c>
    </row>
    <row r="82" spans="1:4" x14ac:dyDescent="0.25">
      <c r="A82" s="11" t="s">
        <v>100</v>
      </c>
      <c r="B82" s="5">
        <v>49</v>
      </c>
      <c r="C82" s="1">
        <v>94</v>
      </c>
      <c r="D82" s="14">
        <f>B82/C82</f>
        <v>0.52127659574468088</v>
      </c>
    </row>
    <row r="83" spans="1:4" x14ac:dyDescent="0.25">
      <c r="A83" s="11" t="s">
        <v>50</v>
      </c>
      <c r="B83" s="5">
        <v>61</v>
      </c>
      <c r="C83" s="1">
        <v>122</v>
      </c>
      <c r="D83" s="14">
        <f>B83/C83</f>
        <v>0.5</v>
      </c>
    </row>
    <row r="84" spans="1:4" x14ac:dyDescent="0.25">
      <c r="A84" s="11" t="s">
        <v>74</v>
      </c>
      <c r="B84" s="5">
        <v>19</v>
      </c>
      <c r="C84" s="1">
        <v>39</v>
      </c>
      <c r="D84" s="14">
        <f>B84/C84</f>
        <v>0.48717948717948717</v>
      </c>
    </row>
    <row r="85" spans="1:4" x14ac:dyDescent="0.25">
      <c r="A85" s="11" t="s">
        <v>47</v>
      </c>
      <c r="B85" s="5">
        <v>37</v>
      </c>
      <c r="C85" s="1">
        <v>84</v>
      </c>
      <c r="D85" s="14">
        <f>B85/C85</f>
        <v>0.44047619047619047</v>
      </c>
    </row>
    <row r="86" spans="1:4" x14ac:dyDescent="0.25">
      <c r="A86" s="11" t="s">
        <v>109</v>
      </c>
      <c r="B86" s="5">
        <v>11</v>
      </c>
      <c r="C86" s="1">
        <v>32</v>
      </c>
      <c r="D86" s="14">
        <f>B86/C86</f>
        <v>0.34375</v>
      </c>
    </row>
    <row r="87" spans="1:4" x14ac:dyDescent="0.25">
      <c r="A87" s="13" t="s">
        <v>81</v>
      </c>
      <c r="B87" s="5">
        <v>1</v>
      </c>
      <c r="C87" s="2">
        <v>8</v>
      </c>
      <c r="D87" s="14">
        <f>B87/C87</f>
        <v>0.125</v>
      </c>
    </row>
    <row r="88" spans="1:4" ht="15.75" thickBot="1" x14ac:dyDescent="0.3">
      <c r="A88" s="23" t="s">
        <v>156</v>
      </c>
      <c r="B88" s="24">
        <f>SUM(B2:B87)</f>
        <v>3908</v>
      </c>
      <c r="C88" s="25">
        <f>SUM(C2:C87)</f>
        <v>5446</v>
      </c>
      <c r="D88" s="21">
        <f t="shared" ref="D88" si="0">B88/C88</f>
        <v>0.71759089239809037</v>
      </c>
    </row>
  </sheetData>
  <sortState ref="A3:D87">
    <sortCondition descending="1" ref="D3:D87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10" workbookViewId="0">
      <selection activeCell="C6" sqref="C6"/>
    </sheetView>
  </sheetViews>
  <sheetFormatPr baseColWidth="10" defaultColWidth="11.42578125" defaultRowHeight="15" x14ac:dyDescent="0.25"/>
  <cols>
    <col min="1" max="1" width="45" style="8" bestFit="1" customWidth="1"/>
    <col min="2" max="2" width="29.42578125" style="8" bestFit="1" customWidth="1"/>
    <col min="3" max="3" width="22" style="8" bestFit="1" customWidth="1"/>
    <col min="4" max="4" width="9.85546875" style="8" bestFit="1" customWidth="1"/>
    <col min="5" max="5" width="20.85546875" style="8" bestFit="1" customWidth="1"/>
    <col min="6" max="6" width="14.42578125" style="8" bestFit="1" customWidth="1"/>
    <col min="7" max="16384" width="11.42578125" style="8"/>
  </cols>
  <sheetData>
    <row r="1" spans="1:7" x14ac:dyDescent="0.25">
      <c r="A1" s="11"/>
      <c r="B1" s="1" t="s">
        <v>145</v>
      </c>
      <c r="C1" s="1" t="s">
        <v>146</v>
      </c>
      <c r="D1" s="12" t="s">
        <v>44</v>
      </c>
    </row>
    <row r="2" spans="1:7" x14ac:dyDescent="0.25">
      <c r="A2" s="13" t="s">
        <v>139</v>
      </c>
      <c r="B2" s="2">
        <v>172</v>
      </c>
      <c r="C2" s="2">
        <v>201</v>
      </c>
      <c r="D2" s="14">
        <v>0.85572139303482586</v>
      </c>
      <c r="G2" s="7"/>
    </row>
    <row r="3" spans="1:7" x14ac:dyDescent="0.25">
      <c r="A3" s="13" t="s">
        <v>144</v>
      </c>
      <c r="B3" s="2">
        <v>139</v>
      </c>
      <c r="C3" s="2">
        <v>172</v>
      </c>
      <c r="D3" s="14">
        <v>0.80813953488372092</v>
      </c>
      <c r="G3" s="7"/>
    </row>
    <row r="4" spans="1:7" x14ac:dyDescent="0.25">
      <c r="A4" s="13" t="s">
        <v>140</v>
      </c>
      <c r="B4" s="2">
        <v>185</v>
      </c>
      <c r="C4" s="2">
        <v>240</v>
      </c>
      <c r="D4" s="14">
        <v>0.77083333333333337</v>
      </c>
      <c r="G4" s="7"/>
    </row>
    <row r="5" spans="1:7" x14ac:dyDescent="0.25">
      <c r="A5" s="13" t="s">
        <v>142</v>
      </c>
      <c r="B5" s="2">
        <v>498</v>
      </c>
      <c r="C5" s="2">
        <v>691</v>
      </c>
      <c r="D5" s="14">
        <v>0.72069464544138928</v>
      </c>
      <c r="G5" s="7"/>
    </row>
    <row r="6" spans="1:7" x14ac:dyDescent="0.25">
      <c r="A6" s="13" t="s">
        <v>141</v>
      </c>
      <c r="B6" s="2">
        <v>694</v>
      </c>
      <c r="C6" s="2">
        <v>966</v>
      </c>
      <c r="D6" s="14">
        <v>0.71842650103519667</v>
      </c>
      <c r="G6" s="7"/>
    </row>
    <row r="7" spans="1:7" x14ac:dyDescent="0.25">
      <c r="A7" s="13" t="s">
        <v>143</v>
      </c>
      <c r="B7" s="2">
        <v>364</v>
      </c>
      <c r="C7" s="2">
        <v>511</v>
      </c>
      <c r="D7" s="14">
        <v>0.71232876712328763</v>
      </c>
      <c r="G7" s="7"/>
    </row>
    <row r="8" spans="1:7" x14ac:dyDescent="0.25">
      <c r="A8" s="13" t="s">
        <v>136</v>
      </c>
      <c r="B8" s="2">
        <v>774</v>
      </c>
      <c r="C8" s="2">
        <v>1092</v>
      </c>
      <c r="D8" s="14">
        <v>0.70879120879120883</v>
      </c>
      <c r="G8" s="7"/>
    </row>
    <row r="9" spans="1:7" x14ac:dyDescent="0.25">
      <c r="A9" s="13" t="s">
        <v>137</v>
      </c>
      <c r="B9" s="2">
        <v>687</v>
      </c>
      <c r="C9" s="2">
        <v>974</v>
      </c>
      <c r="D9" s="14">
        <v>0.70533880903490764</v>
      </c>
      <c r="G9" s="7"/>
    </row>
    <row r="10" spans="1:7" x14ac:dyDescent="0.25">
      <c r="A10" s="13" t="s">
        <v>138</v>
      </c>
      <c r="B10" s="2">
        <v>395</v>
      </c>
      <c r="C10" s="2">
        <v>599</v>
      </c>
      <c r="D10" s="14">
        <v>0.65943238731218701</v>
      </c>
      <c r="G10" s="7"/>
    </row>
    <row r="11" spans="1:7" ht="15.75" thickBot="1" x14ac:dyDescent="0.3">
      <c r="A11" s="17" t="s">
        <v>156</v>
      </c>
      <c r="B11" s="18">
        <f>SUM(B2:B10)</f>
        <v>3908</v>
      </c>
      <c r="C11" s="19">
        <f>SUM(C2:C10)</f>
        <v>5446</v>
      </c>
      <c r="D11" s="21">
        <f t="shared" ref="D3:D11" si="0">B11/C11</f>
        <v>0.71759089239809037</v>
      </c>
      <c r="G11" s="7"/>
    </row>
  </sheetData>
  <sortState ref="A2:G10">
    <sortCondition descending="1" ref="D2:D10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25" sqref="B25"/>
    </sheetView>
  </sheetViews>
  <sheetFormatPr baseColWidth="10" defaultColWidth="11.42578125" defaultRowHeight="15" x14ac:dyDescent="0.25"/>
  <cols>
    <col min="1" max="1" width="45" style="8" bestFit="1" customWidth="1"/>
    <col min="2" max="2" width="29.42578125" style="8" bestFit="1" customWidth="1"/>
    <col min="3" max="3" width="22" style="8" bestFit="1" customWidth="1"/>
    <col min="4" max="4" width="9.85546875" style="8" bestFit="1" customWidth="1"/>
    <col min="5" max="5" width="20.85546875" style="8" bestFit="1" customWidth="1"/>
    <col min="6" max="6" width="14.42578125" style="8" bestFit="1" customWidth="1"/>
    <col min="7" max="16384" width="11.42578125" style="8"/>
  </cols>
  <sheetData>
    <row r="1" spans="1:6" x14ac:dyDescent="0.25">
      <c r="A1" s="11"/>
      <c r="B1" s="1" t="s">
        <v>147</v>
      </c>
      <c r="C1" s="1" t="s">
        <v>148</v>
      </c>
      <c r="D1" s="1" t="s">
        <v>146</v>
      </c>
      <c r="E1" s="1" t="s">
        <v>149</v>
      </c>
      <c r="F1" s="12" t="s">
        <v>150</v>
      </c>
    </row>
    <row r="2" spans="1:6" x14ac:dyDescent="0.25">
      <c r="A2" s="26" t="s">
        <v>135</v>
      </c>
      <c r="B2" s="5">
        <v>270</v>
      </c>
      <c r="C2" s="5">
        <v>5</v>
      </c>
      <c r="D2" s="2">
        <v>297</v>
      </c>
      <c r="E2" s="3">
        <f>B2/D2</f>
        <v>0.90909090909090906</v>
      </c>
      <c r="F2" s="3">
        <f>(B2+C2)/D2</f>
        <v>0.92592592592592593</v>
      </c>
    </row>
    <row r="3" spans="1:6" x14ac:dyDescent="0.25">
      <c r="A3" s="26" t="s">
        <v>129</v>
      </c>
      <c r="B3" s="5">
        <v>82</v>
      </c>
      <c r="C3" s="5">
        <v>2</v>
      </c>
      <c r="D3" s="2">
        <v>93</v>
      </c>
      <c r="E3" s="3">
        <f t="shared" ref="E3:E12" si="0">B3/D3</f>
        <v>0.88172043010752688</v>
      </c>
      <c r="F3" s="3">
        <f t="shared" ref="F3:F12" si="1">(B3+C3)/D3</f>
        <v>0.90322580645161288</v>
      </c>
    </row>
    <row r="4" spans="1:6" x14ac:dyDescent="0.25">
      <c r="A4" s="26" t="s">
        <v>130</v>
      </c>
      <c r="B4" s="5">
        <v>49</v>
      </c>
      <c r="C4" s="5">
        <v>1</v>
      </c>
      <c r="D4" s="2">
        <v>51</v>
      </c>
      <c r="E4" s="3">
        <f t="shared" si="0"/>
        <v>0.96078431372549022</v>
      </c>
      <c r="F4" s="3">
        <f t="shared" si="1"/>
        <v>0.98039215686274506</v>
      </c>
    </row>
    <row r="5" spans="1:6" x14ac:dyDescent="0.25">
      <c r="A5" s="26" t="s">
        <v>131</v>
      </c>
      <c r="B5" s="5">
        <v>22</v>
      </c>
      <c r="C5" s="5">
        <v>0</v>
      </c>
      <c r="D5" s="2">
        <v>22</v>
      </c>
      <c r="E5" s="3">
        <f t="shared" si="0"/>
        <v>1</v>
      </c>
      <c r="F5" s="3">
        <f t="shared" si="1"/>
        <v>1</v>
      </c>
    </row>
    <row r="6" spans="1:6" x14ac:dyDescent="0.25">
      <c r="A6" s="26" t="s">
        <v>132</v>
      </c>
      <c r="B6" s="5">
        <v>20</v>
      </c>
      <c r="C6" s="5">
        <v>0</v>
      </c>
      <c r="D6" s="2">
        <v>21</v>
      </c>
      <c r="E6" s="3">
        <f t="shared" si="0"/>
        <v>0.95238095238095233</v>
      </c>
      <c r="F6" s="3">
        <f t="shared" si="1"/>
        <v>0.95238095238095233</v>
      </c>
    </row>
    <row r="7" spans="1:6" x14ac:dyDescent="0.25">
      <c r="A7" s="26" t="s">
        <v>134</v>
      </c>
      <c r="B7" s="5">
        <v>56</v>
      </c>
      <c r="C7" s="5">
        <v>0</v>
      </c>
      <c r="D7" s="2">
        <v>57</v>
      </c>
      <c r="E7" s="3">
        <f t="shared" si="0"/>
        <v>0.98245614035087714</v>
      </c>
      <c r="F7" s="3">
        <f t="shared" si="1"/>
        <v>0.98245614035087714</v>
      </c>
    </row>
    <row r="8" spans="1:6" x14ac:dyDescent="0.25">
      <c r="A8" s="15" t="s">
        <v>152</v>
      </c>
      <c r="B8" s="9">
        <f>SUM(B2:B7)</f>
        <v>499</v>
      </c>
      <c r="C8" s="9">
        <f t="shared" ref="C8:D8" si="2">SUM(C2:C7)</f>
        <v>8</v>
      </c>
      <c r="D8" s="9">
        <f t="shared" si="2"/>
        <v>541</v>
      </c>
      <c r="E8" s="10">
        <f t="shared" si="0"/>
        <v>0.922365988909427</v>
      </c>
      <c r="F8" s="16">
        <f t="shared" si="1"/>
        <v>0.93715341959334564</v>
      </c>
    </row>
    <row r="9" spans="1:6" x14ac:dyDescent="0.25">
      <c r="A9" s="13" t="s">
        <v>151</v>
      </c>
      <c r="B9" s="5">
        <v>20</v>
      </c>
      <c r="C9" s="5">
        <v>0</v>
      </c>
      <c r="D9" s="2">
        <v>21</v>
      </c>
      <c r="E9" s="3">
        <f t="shared" si="0"/>
        <v>0.95238095238095233</v>
      </c>
      <c r="F9" s="14">
        <f t="shared" si="1"/>
        <v>0.95238095238095233</v>
      </c>
    </row>
    <row r="10" spans="1:6" x14ac:dyDescent="0.25">
      <c r="A10" s="13" t="s">
        <v>133</v>
      </c>
      <c r="B10" s="5">
        <v>28</v>
      </c>
      <c r="C10" s="5">
        <v>0</v>
      </c>
      <c r="D10" s="2">
        <v>38</v>
      </c>
      <c r="E10" s="3">
        <f t="shared" si="0"/>
        <v>0.73684210526315785</v>
      </c>
      <c r="F10" s="14">
        <f t="shared" si="1"/>
        <v>0.73684210526315785</v>
      </c>
    </row>
    <row r="11" spans="1:6" x14ac:dyDescent="0.25">
      <c r="A11" s="15" t="s">
        <v>153</v>
      </c>
      <c r="B11" s="9">
        <f>SUM(B9:B10)</f>
        <v>48</v>
      </c>
      <c r="C11" s="9">
        <f t="shared" ref="C11:D11" si="3">SUM(C9:C10)</f>
        <v>0</v>
      </c>
      <c r="D11" s="9">
        <f t="shared" si="3"/>
        <v>59</v>
      </c>
      <c r="E11" s="10">
        <f t="shared" si="0"/>
        <v>0.81355932203389836</v>
      </c>
      <c r="F11" s="16">
        <f t="shared" si="1"/>
        <v>0.81355932203389836</v>
      </c>
    </row>
    <row r="12" spans="1:6" ht="15.75" thickBot="1" x14ac:dyDescent="0.3">
      <c r="A12" s="17" t="s">
        <v>158</v>
      </c>
      <c r="B12" s="18">
        <f>B8+B11</f>
        <v>547</v>
      </c>
      <c r="C12" s="18">
        <f>C8+C11</f>
        <v>8</v>
      </c>
      <c r="D12" s="19">
        <f>D8+D11</f>
        <v>600</v>
      </c>
      <c r="E12" s="20">
        <f t="shared" si="0"/>
        <v>0.91166666666666663</v>
      </c>
      <c r="F12" s="21">
        <f t="shared" si="1"/>
        <v>0.92500000000000004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Nacidos antes - municipios</vt:lpstr>
      <vt:lpstr>Nacidos antes - ZBS</vt:lpstr>
      <vt:lpstr>Nacidos antes - áreas</vt:lpstr>
      <vt:lpstr>Nacidos 28092026 a 12102026</vt:lpstr>
    </vt:vector>
  </TitlesOfParts>
  <Company>C.A.R.M.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ZORNOZA MORENO, MATILDE</dc:creator>
  <cp:lastModifiedBy>ZORNOZA MORENO, MATILDE</cp:lastModifiedBy>
  <dcterms:created xsi:type="dcterms:W3CDTF">2023-10-09T07:51:40Z</dcterms:created>
  <dcterms:modified xsi:type="dcterms:W3CDTF">2026-10-20T06:22:17Z</dcterms:modified>
</cp:coreProperties>
</file>