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firstSheet="3" activeTab="5"/>
  </bookViews>
  <sheets>
    <sheet name="Embarazadas gripe- municipios" sheetId="1" r:id="rId1"/>
    <sheet name="Embarazadas gripe - ZBS" sheetId="2" r:id="rId2"/>
    <sheet name="Embarazadas gripe - áreas" sheetId="3" r:id="rId3"/>
    <sheet name="Embarazadas COVID - municipios" sheetId="4" r:id="rId4"/>
    <sheet name="Embarazadas COVID - ZBS" sheetId="5" r:id="rId5"/>
    <sheet name="Embarazadas COVID - áreas" sheetId="6" r:id="rId6"/>
  </sheets>
  <externalReferences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4" l="1"/>
  <c r="C46" i="1"/>
  <c r="C87" i="2" l="1"/>
  <c r="D11" i="3"/>
  <c r="B29" i="4" l="1"/>
  <c r="B35" i="4"/>
  <c r="B25" i="4"/>
  <c r="B33" i="4"/>
  <c r="B38" i="4"/>
  <c r="B39" i="4"/>
  <c r="B40" i="4"/>
  <c r="B36" i="4"/>
  <c r="B41" i="4"/>
  <c r="B34" i="4"/>
  <c r="B26" i="4"/>
  <c r="B16" i="4"/>
  <c r="B42" i="4"/>
  <c r="B43" i="4"/>
  <c r="B37" i="4"/>
  <c r="B44" i="4"/>
  <c r="B45" i="4"/>
  <c r="B30" i="4"/>
  <c r="B3" i="4"/>
  <c r="B23" i="4"/>
  <c r="B5" i="4"/>
  <c r="B4" i="4"/>
  <c r="B7" i="4"/>
  <c r="B6" i="4"/>
  <c r="B11" i="4"/>
  <c r="B8" i="4"/>
  <c r="B9" i="4"/>
  <c r="B21" i="4"/>
  <c r="B18" i="4"/>
  <c r="B14" i="4"/>
  <c r="B22" i="4"/>
  <c r="B12" i="4"/>
  <c r="B10" i="4"/>
  <c r="B19" i="4"/>
  <c r="B24" i="4"/>
  <c r="B15" i="4"/>
  <c r="B17" i="4"/>
  <c r="B13" i="4"/>
  <c r="B20" i="4"/>
  <c r="B31" i="4"/>
  <c r="B32" i="4"/>
  <c r="B27" i="4"/>
  <c r="B28" i="4"/>
  <c r="B2" i="4"/>
  <c r="B46" i="4" l="1"/>
  <c r="C6" i="6"/>
  <c r="E6" i="6" s="1"/>
  <c r="C4" i="6"/>
  <c r="E4" i="6" s="1"/>
  <c r="C3" i="6"/>
  <c r="E3" i="6" s="1"/>
  <c r="C8" i="6"/>
  <c r="E8" i="6" s="1"/>
  <c r="C2" i="6"/>
  <c r="E2" i="6" s="1"/>
  <c r="C7" i="6"/>
  <c r="E7" i="6" s="1"/>
  <c r="C9" i="6"/>
  <c r="E9" i="6" s="1"/>
  <c r="C10" i="6"/>
  <c r="E10" i="6" s="1"/>
  <c r="C5" i="6" l="1"/>
  <c r="E5" i="6" s="1"/>
  <c r="C11" i="6" l="1"/>
  <c r="E11" i="6" s="1"/>
  <c r="C66" i="5" l="1"/>
  <c r="C25" i="5"/>
  <c r="C3" i="5"/>
  <c r="C53" i="5"/>
  <c r="C18" i="5"/>
  <c r="C65" i="5"/>
  <c r="C37" i="5"/>
  <c r="C2" i="5"/>
  <c r="C59" i="5"/>
  <c r="C80" i="5"/>
  <c r="C72" i="5"/>
  <c r="C29" i="5"/>
  <c r="C27" i="5"/>
  <c r="C35" i="5"/>
  <c r="C48" i="5"/>
  <c r="C58" i="5"/>
  <c r="C11" i="5"/>
  <c r="C81" i="5"/>
  <c r="C41" i="5"/>
  <c r="C74" i="5"/>
  <c r="C19" i="5"/>
  <c r="C32" i="5"/>
  <c r="C60" i="5"/>
  <c r="C20" i="5"/>
  <c r="C33" i="5"/>
  <c r="C8" i="5"/>
  <c r="C31" i="5"/>
  <c r="C56" i="5"/>
  <c r="C82" i="5"/>
  <c r="C83" i="5"/>
  <c r="C68" i="5"/>
  <c r="C71" i="5"/>
  <c r="C24" i="5"/>
  <c r="C55" i="5"/>
  <c r="C5" i="5"/>
  <c r="C64" i="5"/>
  <c r="C12" i="5"/>
  <c r="C39" i="5"/>
  <c r="C21" i="5"/>
  <c r="C26" i="5"/>
  <c r="C23" i="5"/>
  <c r="C84" i="5"/>
  <c r="C85" i="5"/>
  <c r="C52" i="5"/>
  <c r="C15" i="5"/>
  <c r="C6" i="5"/>
  <c r="C86" i="5"/>
  <c r="C22" i="5"/>
  <c r="C30" i="5"/>
  <c r="C76" i="5"/>
  <c r="C14" i="5"/>
  <c r="C77" i="5"/>
  <c r="C13" i="5"/>
  <c r="C49" i="5"/>
  <c r="C45" i="5"/>
  <c r="C69" i="5"/>
  <c r="C28" i="5"/>
  <c r="C44" i="5"/>
  <c r="C54" i="5"/>
  <c r="C34" i="5"/>
  <c r="C17" i="5"/>
  <c r="C63" i="5"/>
  <c r="C67" i="5"/>
  <c r="C50" i="5"/>
  <c r="C61" i="5"/>
  <c r="C16" i="5"/>
  <c r="C7" i="5"/>
  <c r="C47" i="5"/>
  <c r="C42" i="5"/>
  <c r="C57" i="5"/>
  <c r="C10" i="5"/>
  <c r="C70" i="5"/>
  <c r="C4" i="5"/>
  <c r="C73" i="5"/>
  <c r="C51" i="5"/>
  <c r="C75" i="5"/>
  <c r="C78" i="5"/>
  <c r="C43" i="5"/>
  <c r="C46" i="5"/>
  <c r="C62" i="5"/>
  <c r="C9" i="5"/>
  <c r="C36" i="5"/>
  <c r="C40" i="5"/>
  <c r="C38" i="5"/>
  <c r="C79" i="5"/>
  <c r="C87" i="5" l="1"/>
  <c r="D32" i="4"/>
  <c r="D9" i="4"/>
  <c r="D40" i="4"/>
  <c r="D13" i="4"/>
  <c r="D36" i="4"/>
  <c r="D41" i="4"/>
  <c r="D34" i="4"/>
  <c r="D22" i="4"/>
  <c r="D4" i="4"/>
  <c r="D35" i="4"/>
  <c r="D26" i="4"/>
  <c r="D28" i="4"/>
  <c r="D16" i="4"/>
  <c r="D42" i="4"/>
  <c r="D12" i="4"/>
  <c r="D19" i="4"/>
  <c r="D8" i="4"/>
  <c r="D21" i="4"/>
  <c r="D31" i="4"/>
  <c r="D43" i="4"/>
  <c r="D33" i="4"/>
  <c r="D29" i="4"/>
  <c r="D11" i="4"/>
  <c r="D17" i="4"/>
  <c r="D18" i="4"/>
  <c r="D37" i="4"/>
  <c r="D15" i="4"/>
  <c r="D7" i="4"/>
  <c r="D44" i="4"/>
  <c r="D14" i="4"/>
  <c r="D45" i="4"/>
  <c r="D30" i="4"/>
  <c r="D3" i="4"/>
  <c r="D27" i="4"/>
  <c r="D38" i="4"/>
  <c r="D23" i="4"/>
  <c r="D25" i="4"/>
  <c r="D5" i="4"/>
  <c r="D10" i="4"/>
  <c r="D24" i="4"/>
  <c r="D6" i="4"/>
  <c r="D20" i="4"/>
  <c r="D39" i="4"/>
  <c r="D2" i="4" l="1"/>
  <c r="D46" i="4"/>
  <c r="E70" i="5" l="1"/>
  <c r="E34" i="5"/>
  <c r="E22" i="5"/>
  <c r="E64" i="5"/>
  <c r="E20" i="5"/>
  <c r="E29" i="5"/>
  <c r="E86" i="5"/>
  <c r="E60" i="5"/>
  <c r="E72" i="5"/>
  <c r="E36" i="5"/>
  <c r="E57" i="5"/>
  <c r="E44" i="5"/>
  <c r="E6" i="5"/>
  <c r="E55" i="5"/>
  <c r="E32" i="5"/>
  <c r="E80" i="5"/>
  <c r="E54" i="5"/>
  <c r="E9" i="5"/>
  <c r="E42" i="5"/>
  <c r="E28" i="5"/>
  <c r="E15" i="5"/>
  <c r="E24" i="5"/>
  <c r="E19" i="5"/>
  <c r="E59" i="5"/>
  <c r="E47" i="5"/>
  <c r="E69" i="5"/>
  <c r="E52" i="5"/>
  <c r="E71" i="5"/>
  <c r="E74" i="5"/>
  <c r="E2" i="5"/>
  <c r="E40" i="5"/>
  <c r="E46" i="5"/>
  <c r="E7" i="5"/>
  <c r="E45" i="5"/>
  <c r="E85" i="5"/>
  <c r="E68" i="5"/>
  <c r="E41" i="5"/>
  <c r="E37" i="5"/>
  <c r="E10" i="5"/>
  <c r="E84" i="5"/>
  <c r="E83" i="5"/>
  <c r="E81" i="5"/>
  <c r="E65" i="5"/>
  <c r="E62" i="5"/>
  <c r="E49" i="5"/>
  <c r="E78" i="5"/>
  <c r="E61" i="5"/>
  <c r="E13" i="5"/>
  <c r="E23" i="5"/>
  <c r="E82" i="5"/>
  <c r="E11" i="5"/>
  <c r="E18" i="5"/>
  <c r="E75" i="5"/>
  <c r="E50" i="5"/>
  <c r="E77" i="5"/>
  <c r="E26" i="5"/>
  <c r="E56" i="5"/>
  <c r="E58" i="5"/>
  <c r="E53" i="5"/>
  <c r="E16" i="5"/>
  <c r="E67" i="5"/>
  <c r="E14" i="5"/>
  <c r="E21" i="5"/>
  <c r="E31" i="5"/>
  <c r="E48" i="5"/>
  <c r="E3" i="5"/>
  <c r="E43" i="5"/>
  <c r="E73" i="5"/>
  <c r="E63" i="5"/>
  <c r="E76" i="5"/>
  <c r="E39" i="5"/>
  <c r="E8" i="5"/>
  <c r="E35" i="5"/>
  <c r="E25" i="5"/>
  <c r="E38" i="5"/>
  <c r="E51" i="5"/>
  <c r="E79" i="5"/>
  <c r="E4" i="5"/>
  <c r="E17" i="5"/>
  <c r="E30" i="5"/>
  <c r="E12" i="5"/>
  <c r="E33" i="5"/>
  <c r="E27" i="5"/>
  <c r="E66" i="5"/>
  <c r="E87" i="5" l="1"/>
  <c r="E5" i="5"/>
  <c r="C10" i="3" l="1"/>
  <c r="E10" i="3" s="1"/>
  <c r="C8" i="3"/>
  <c r="E8" i="3" s="1"/>
  <c r="C2" i="3"/>
  <c r="C4" i="3"/>
  <c r="E4" i="3" s="1"/>
  <c r="C5" i="3"/>
  <c r="E5" i="3" s="1"/>
  <c r="C7" i="3"/>
  <c r="E7" i="3" s="1"/>
  <c r="C3" i="3"/>
  <c r="E3" i="3" s="1"/>
  <c r="C6" i="3"/>
  <c r="E6" i="3" s="1"/>
  <c r="C9" i="3"/>
  <c r="E9" i="3" s="1"/>
  <c r="C11" i="3" l="1"/>
  <c r="E11" i="3" s="1"/>
  <c r="E2" i="3"/>
  <c r="B61" i="2" l="1"/>
  <c r="D61" i="2" s="1"/>
  <c r="B57" i="2"/>
  <c r="D57" i="2" s="1"/>
  <c r="B30" i="2"/>
  <c r="D30" i="2" s="1"/>
  <c r="B48" i="2"/>
  <c r="D48" i="2" s="1"/>
  <c r="B35" i="2"/>
  <c r="D35" i="2" s="1"/>
  <c r="B81" i="2"/>
  <c r="D81" i="2" s="1"/>
  <c r="B77" i="2"/>
  <c r="D77" i="2" s="1"/>
  <c r="B16" i="2"/>
  <c r="D16" i="2" s="1"/>
  <c r="B63" i="2"/>
  <c r="D63" i="2" s="1"/>
  <c r="B68" i="2"/>
  <c r="D68" i="2" s="1"/>
  <c r="B12" i="2"/>
  <c r="D12" i="2" s="1"/>
  <c r="B2" i="2"/>
  <c r="D2" i="2" s="1"/>
  <c r="B43" i="2"/>
  <c r="D43" i="2" s="1"/>
  <c r="B3" i="2"/>
  <c r="D3" i="2" s="1"/>
  <c r="B49" i="2"/>
  <c r="D49" i="2" s="1"/>
  <c r="B50" i="2"/>
  <c r="D50" i="2" s="1"/>
  <c r="B60" i="2"/>
  <c r="D60" i="2" s="1"/>
  <c r="B86" i="2"/>
  <c r="D86" i="2" s="1"/>
  <c r="B78" i="2"/>
  <c r="D78" i="2" s="1"/>
  <c r="B69" i="2"/>
  <c r="D69" i="2" s="1"/>
  <c r="B10" i="2"/>
  <c r="D10" i="2" s="1"/>
  <c r="B67" i="2"/>
  <c r="D67" i="2" s="1"/>
  <c r="B76" i="2"/>
  <c r="D76" i="2" s="1"/>
  <c r="B80" i="2"/>
  <c r="D80" i="2" s="1"/>
  <c r="B33" i="2"/>
  <c r="D33" i="2" s="1"/>
  <c r="B24" i="2"/>
  <c r="D24" i="2" s="1"/>
  <c r="B58" i="2"/>
  <c r="D58" i="2" s="1"/>
  <c r="B64" i="2"/>
  <c r="D64" i="2" s="1"/>
  <c r="B11" i="2"/>
  <c r="D11" i="2" s="1"/>
  <c r="B41" i="2"/>
  <c r="D41" i="2" s="1"/>
  <c r="B59" i="2"/>
  <c r="D59" i="2" s="1"/>
  <c r="B47" i="2"/>
  <c r="D47" i="2" s="1"/>
  <c r="B8" i="2"/>
  <c r="D8" i="2" s="1"/>
  <c r="B28" i="2"/>
  <c r="D28" i="2" s="1"/>
  <c r="B26" i="2"/>
  <c r="D26" i="2" s="1"/>
  <c r="B52" i="2"/>
  <c r="D52" i="2" s="1"/>
  <c r="B37" i="2"/>
  <c r="D37" i="2" s="1"/>
  <c r="B23" i="2"/>
  <c r="D23" i="2" s="1"/>
  <c r="B55" i="2"/>
  <c r="D55" i="2" s="1"/>
  <c r="B38" i="2"/>
  <c r="D38" i="2" s="1"/>
  <c r="B72" i="2"/>
  <c r="D72" i="2" s="1"/>
  <c r="B13" i="2"/>
  <c r="D13" i="2" s="1"/>
  <c r="B17" i="2"/>
  <c r="D17" i="2" s="1"/>
  <c r="B75" i="2"/>
  <c r="D75" i="2" s="1"/>
  <c r="B39" i="2"/>
  <c r="D39" i="2" s="1"/>
  <c r="B4" i="2"/>
  <c r="D4" i="2" s="1"/>
  <c r="B56" i="2"/>
  <c r="D56" i="2" s="1"/>
  <c r="B74" i="2"/>
  <c r="D74" i="2" s="1"/>
  <c r="B5" i="2"/>
  <c r="D5" i="2" s="1"/>
  <c r="B45" i="2"/>
  <c r="D45" i="2" s="1"/>
  <c r="B9" i="2"/>
  <c r="D9" i="2" s="1"/>
  <c r="B54" i="2"/>
  <c r="D54" i="2" s="1"/>
  <c r="B44" i="2"/>
  <c r="D44" i="2" s="1"/>
  <c r="B25" i="2"/>
  <c r="D25" i="2" s="1"/>
  <c r="B34" i="2"/>
  <c r="D34" i="2" s="1"/>
  <c r="B85" i="2"/>
  <c r="D85" i="2" s="1"/>
  <c r="B42" i="2"/>
  <c r="D42" i="2" s="1"/>
  <c r="B73" i="2"/>
  <c r="D73" i="2" s="1"/>
  <c r="B46" i="2"/>
  <c r="D46" i="2" s="1"/>
  <c r="B65" i="2"/>
  <c r="D65" i="2" s="1"/>
  <c r="B51" i="2"/>
  <c r="D51" i="2" s="1"/>
  <c r="B53" i="2"/>
  <c r="D53" i="2" s="1"/>
  <c r="B40" i="2"/>
  <c r="D40" i="2" s="1"/>
  <c r="B66" i="2"/>
  <c r="D66" i="2" s="1"/>
  <c r="B21" i="2"/>
  <c r="D21" i="2" s="1"/>
  <c r="B36" i="2"/>
  <c r="D36" i="2" s="1"/>
  <c r="B27" i="2"/>
  <c r="D27" i="2" s="1"/>
  <c r="B82" i="2"/>
  <c r="D82" i="2" s="1"/>
  <c r="B14" i="2"/>
  <c r="D14" i="2" s="1"/>
  <c r="B20" i="2"/>
  <c r="D20" i="2" s="1"/>
  <c r="B29" i="2"/>
  <c r="D29" i="2" s="1"/>
  <c r="B83" i="2"/>
  <c r="D83" i="2" s="1"/>
  <c r="B6" i="2"/>
  <c r="D6" i="2" s="1"/>
  <c r="B84" i="2"/>
  <c r="D84" i="2" s="1"/>
  <c r="B62" i="2"/>
  <c r="D62" i="2" s="1"/>
  <c r="B18" i="2"/>
  <c r="D18" i="2" s="1"/>
  <c r="B71" i="2"/>
  <c r="D71" i="2" s="1"/>
  <c r="B79" i="2"/>
  <c r="D79" i="2" s="1"/>
  <c r="B7" i="2"/>
  <c r="D7" i="2" s="1"/>
  <c r="B15" i="2"/>
  <c r="D15" i="2" s="1"/>
  <c r="B22" i="2"/>
  <c r="D22" i="2" s="1"/>
  <c r="B70" i="2"/>
  <c r="D70" i="2" s="1"/>
  <c r="B31" i="2"/>
  <c r="D31" i="2" s="1"/>
  <c r="B19" i="2"/>
  <c r="D19" i="2" s="1"/>
  <c r="B32" i="2"/>
  <c r="D32" i="2" l="1"/>
  <c r="B87" i="2"/>
  <c r="D87" i="2" s="1"/>
  <c r="B33" i="1"/>
  <c r="D33" i="1" s="1"/>
  <c r="B26" i="1"/>
  <c r="D26" i="1" s="1"/>
  <c r="B43" i="1"/>
  <c r="D43" i="1" s="1"/>
  <c r="B20" i="1"/>
  <c r="D20" i="1" s="1"/>
  <c r="B11" i="1"/>
  <c r="D11" i="1" s="1"/>
  <c r="B45" i="1"/>
  <c r="D45" i="1" s="1"/>
  <c r="B44" i="1"/>
  <c r="D44" i="1" s="1"/>
  <c r="B42" i="1"/>
  <c r="D42" i="1" s="1"/>
  <c r="B9" i="1"/>
  <c r="D9" i="1" s="1"/>
  <c r="B37" i="1"/>
  <c r="D37" i="1" s="1"/>
  <c r="B36" i="1"/>
  <c r="D36" i="1" s="1"/>
  <c r="B6" i="1"/>
  <c r="D6" i="1" s="1"/>
  <c r="B5" i="1"/>
  <c r="D5" i="1" s="1"/>
  <c r="B7" i="1"/>
  <c r="D7" i="1" s="1"/>
  <c r="B16" i="1"/>
  <c r="D16" i="1" s="1"/>
  <c r="B38" i="1"/>
  <c r="D38" i="1" s="1"/>
  <c r="B14" i="1"/>
  <c r="D14" i="1" s="1"/>
  <c r="B32" i="1"/>
  <c r="D32" i="1" s="1"/>
  <c r="B17" i="1"/>
  <c r="D17" i="1" s="1"/>
  <c r="B22" i="1"/>
  <c r="D22" i="1" s="1"/>
  <c r="B29" i="1"/>
  <c r="D29" i="1" s="1"/>
  <c r="B23" i="1"/>
  <c r="D23" i="1" s="1"/>
  <c r="B19" i="1"/>
  <c r="D19" i="1" s="1"/>
  <c r="B21" i="1"/>
  <c r="D21" i="1" s="1"/>
  <c r="B40" i="1"/>
  <c r="D40" i="1" s="1"/>
  <c r="B31" i="1"/>
  <c r="D31" i="1" s="1"/>
  <c r="B35" i="1"/>
  <c r="D35" i="1" s="1"/>
  <c r="B4" i="1"/>
  <c r="D4" i="1" s="1"/>
  <c r="B30" i="1"/>
  <c r="D30" i="1" s="1"/>
  <c r="B24" i="1"/>
  <c r="D24" i="1" s="1"/>
  <c r="B28" i="1"/>
  <c r="D28" i="1" s="1"/>
  <c r="B34" i="1"/>
  <c r="D34" i="1" s="1"/>
  <c r="B2" i="1"/>
  <c r="D2" i="1" s="1"/>
  <c r="B10" i="1"/>
  <c r="D10" i="1" s="1"/>
  <c r="B39" i="1"/>
  <c r="D39" i="1" s="1"/>
  <c r="B41" i="1"/>
  <c r="D41" i="1" s="1"/>
  <c r="B8" i="1"/>
  <c r="D8" i="1" s="1"/>
  <c r="B13" i="1"/>
  <c r="D13" i="1" s="1"/>
  <c r="B25" i="1"/>
  <c r="D25" i="1" s="1"/>
  <c r="B3" i="1"/>
  <c r="D3" i="1" s="1"/>
  <c r="B12" i="1"/>
  <c r="D12" i="1" s="1"/>
  <c r="B27" i="1"/>
  <c r="D27" i="1" s="1"/>
  <c r="B15" i="1"/>
  <c r="D15" i="1" s="1"/>
  <c r="B18" i="1"/>
  <c r="B46" i="1" l="1"/>
  <c r="D46" i="1" s="1"/>
  <c r="D18" i="1"/>
</calcChain>
</file>

<file path=xl/sharedStrings.xml><?xml version="1.0" encoding="utf-8"?>
<sst xmlns="http://schemas.openxmlformats.org/spreadsheetml/2006/main" count="386" uniqueCount="147">
  <si>
    <t>Personas vacunadas</t>
  </si>
  <si>
    <t>Población</t>
  </si>
  <si>
    <t>Cobertura</t>
  </si>
  <si>
    <t>ULEA</t>
  </si>
  <si>
    <t>ABANILLA</t>
  </si>
  <si>
    <t>CALASPARRA</t>
  </si>
  <si>
    <t>TORRES DE COTILLAS (LAS)</t>
  </si>
  <si>
    <t>BULLAS</t>
  </si>
  <si>
    <t>CIEZA</t>
  </si>
  <si>
    <t>ARCHENA</t>
  </si>
  <si>
    <t>LIBRILLA</t>
  </si>
  <si>
    <t>UNIÓN (LA)</t>
  </si>
  <si>
    <t>FORTUNA</t>
  </si>
  <si>
    <t>CEHEGÍN</t>
  </si>
  <si>
    <t>MORATALLA</t>
  </si>
  <si>
    <t>TORRE-PACHECO</t>
  </si>
  <si>
    <t>YECLA</t>
  </si>
  <si>
    <t>CEUTÍ</t>
  </si>
  <si>
    <t>SAN JAVIER</t>
  </si>
  <si>
    <t>RICOTE</t>
  </si>
  <si>
    <t>MAZARRÓN</t>
  </si>
  <si>
    <t>ALCÁZARES (LOS)</t>
  </si>
  <si>
    <t>ALCANTARILLA</t>
  </si>
  <si>
    <t>CARAVACA DE LA CRUZ</t>
  </si>
  <si>
    <t>MURCIA</t>
  </si>
  <si>
    <t>CAMPOS DEL RÍO</t>
  </si>
  <si>
    <t>ÁGUILAS</t>
  </si>
  <si>
    <t>VILLANUEVA DEL RÍO SEGURA</t>
  </si>
  <si>
    <t>BLANCA</t>
  </si>
  <si>
    <t>LORCA</t>
  </si>
  <si>
    <t>ABARÁN</t>
  </si>
  <si>
    <t>BENIEL</t>
  </si>
  <si>
    <t>SAN PEDRO DEL PINATAR</t>
  </si>
  <si>
    <t>FUENTE ÁLAMO DE MURCIA</t>
  </si>
  <si>
    <t>MOLINA DE SEGURA</t>
  </si>
  <si>
    <t>MULA</t>
  </si>
  <si>
    <t>CARTAGENA</t>
  </si>
  <si>
    <t>PUERTO LUMBRERAS</t>
  </si>
  <si>
    <t>ALHAMA DE MURCIA</t>
  </si>
  <si>
    <t>LORQUÍ</t>
  </si>
  <si>
    <t>JUMILLA</t>
  </si>
  <si>
    <t>PLIEGO</t>
  </si>
  <si>
    <t>SANTOMERA</t>
  </si>
  <si>
    <t>TOTANA</t>
  </si>
  <si>
    <t>ALBUDEITE</t>
  </si>
  <si>
    <t>ALEDO</t>
  </si>
  <si>
    <t>ALGUAZAS</t>
  </si>
  <si>
    <t>Total general</t>
  </si>
  <si>
    <t>Abanilla</t>
  </si>
  <si>
    <t>Caravaca/Barranda</t>
  </si>
  <si>
    <t>Abarán</t>
  </si>
  <si>
    <t>Murcia/Zarandona</t>
  </si>
  <si>
    <t>Águilas/Norte</t>
  </si>
  <si>
    <t>Águilas/Sur</t>
  </si>
  <si>
    <t>Cartagena/Molinos Margafones</t>
  </si>
  <si>
    <t>Alcantarilla</t>
  </si>
  <si>
    <t>Calasparra</t>
  </si>
  <si>
    <t>Alcantarilla/Sangonera La Seca</t>
  </si>
  <si>
    <t>La Manga</t>
  </si>
  <si>
    <t>Alguazas</t>
  </si>
  <si>
    <t>Cieza/Oeste</t>
  </si>
  <si>
    <t>Alhama</t>
  </si>
  <si>
    <t>Las Torres de Cotillas</t>
  </si>
  <si>
    <t>Archena</t>
  </si>
  <si>
    <t>Murcia/Sur</t>
  </si>
  <si>
    <t>Beniel</t>
  </si>
  <si>
    <t>Bullas</t>
  </si>
  <si>
    <t>Blanca</t>
  </si>
  <si>
    <t>Murcia/Aljucer</t>
  </si>
  <si>
    <t>Mazarrón</t>
  </si>
  <si>
    <t>Caravaca</t>
  </si>
  <si>
    <t>Murcia/Barrio del Carmen</t>
  </si>
  <si>
    <t>Murcia/Santa María de Gracia</t>
  </si>
  <si>
    <t>Cartagena/Casco Antiguo</t>
  </si>
  <si>
    <t>Murcia/Vista Alegre</t>
  </si>
  <si>
    <t>Cartagena/Este</t>
  </si>
  <si>
    <t>Torre Pacheco/Este</t>
  </si>
  <si>
    <t>Cartagena/Isaac Peral</t>
  </si>
  <si>
    <t>Cartagena/Los Barreros</t>
  </si>
  <si>
    <t>Yecla/Oeste</t>
  </si>
  <si>
    <t>Cartagena/Los Dolores</t>
  </si>
  <si>
    <t>Murcia/San Andrés</t>
  </si>
  <si>
    <t>Cartagena/Mar Menor</t>
  </si>
  <si>
    <t>Murcia/Llano de Brujas</t>
  </si>
  <si>
    <t>CARTAGENA/MOLINOS MARFAGONES</t>
  </si>
  <si>
    <t>Moratalla</t>
  </si>
  <si>
    <t>Cartagena/Oeste</t>
  </si>
  <si>
    <t>La Unión</t>
  </si>
  <si>
    <t>Cartagena/Pozo Estrecho</t>
  </si>
  <si>
    <t>Fortuna</t>
  </si>
  <si>
    <t>Cartagena/San Antón</t>
  </si>
  <si>
    <t>Cieza/Este</t>
  </si>
  <si>
    <t>Cartagena/Santa Lucía</t>
  </si>
  <si>
    <t>Murcia/El Ranero</t>
  </si>
  <si>
    <t>Cehegín</t>
  </si>
  <si>
    <t>Murcia/Campo de Cartagena</t>
  </si>
  <si>
    <t>Ceutí</t>
  </si>
  <si>
    <t>Lorca/Sutullena</t>
  </si>
  <si>
    <t>Murcia/Centro</t>
  </si>
  <si>
    <t>Murcia/La Alberca</t>
  </si>
  <si>
    <t>Fuente Álamo</t>
  </si>
  <si>
    <t>San Javier</t>
  </si>
  <si>
    <t>Jumilla</t>
  </si>
  <si>
    <t>Los Alcázares</t>
  </si>
  <si>
    <t>Murcia/Cabezo de Torres</t>
  </si>
  <si>
    <t>Murcia/Nonduermas</t>
  </si>
  <si>
    <t>Lorca/Centro</t>
  </si>
  <si>
    <t>Lorca/La Paca</t>
  </si>
  <si>
    <t>Lorca/San Diego</t>
  </si>
  <si>
    <t>Lorca/San José</t>
  </si>
  <si>
    <t>Murcia/Puente Tocinos</t>
  </si>
  <si>
    <t>Lorquí</t>
  </si>
  <si>
    <t>Murcia/La Ñora</t>
  </si>
  <si>
    <t>Murcia/Monteagudo</t>
  </si>
  <si>
    <t>Torre Pacheco/Oeste</t>
  </si>
  <si>
    <t>Molina Norte</t>
  </si>
  <si>
    <t>Yecla/Este</t>
  </si>
  <si>
    <t>Molina Sur</t>
  </si>
  <si>
    <t>Mula</t>
  </si>
  <si>
    <t>Murcia/Algezares</t>
  </si>
  <si>
    <t>Murcia/Alquerías</t>
  </si>
  <si>
    <t>Murcia/Beniaján</t>
  </si>
  <si>
    <t>San Pedro del Pinatar</t>
  </si>
  <si>
    <t>Murcia/El Palmar</t>
  </si>
  <si>
    <t>Murcia/Espinardo</t>
  </si>
  <si>
    <t>Murcia/Floridablanca</t>
  </si>
  <si>
    <t>Murcia/Infante</t>
  </si>
  <si>
    <t>Puerto Lumbreras</t>
  </si>
  <si>
    <t>Murcia/Sangonera La Verde</t>
  </si>
  <si>
    <t>Puerto de Mazarrón</t>
  </si>
  <si>
    <t>MURCIA/SUR</t>
  </si>
  <si>
    <t>Murcia/Vistabella</t>
  </si>
  <si>
    <t>MURCIA-ZARANDONA</t>
  </si>
  <si>
    <t>Totana/Norte</t>
  </si>
  <si>
    <t>Santomera</t>
  </si>
  <si>
    <t>Totana/Sur</t>
  </si>
  <si>
    <t xml:space="preserve">Personas vacunadas </t>
  </si>
  <si>
    <t>Área 4</t>
  </si>
  <si>
    <t>Área 9</t>
  </si>
  <si>
    <t>Área 6</t>
  </si>
  <si>
    <t>Área 8</t>
  </si>
  <si>
    <t>Área 7</t>
  </si>
  <si>
    <t>Área 1</t>
  </si>
  <si>
    <t>Área 5</t>
  </si>
  <si>
    <t>Área 3</t>
  </si>
  <si>
    <t>Área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</si>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</sst>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0" fontId="0" fillId="0" borderId="1" xfId="0" applyNumberForma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10" fontId="1" fillId="3" borderId="5" xfId="0" applyNumberFormat="1" applyFont="1" applyFill="1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Font="1" applyFill="1" applyBorder="1" applyAlignment="1">
      <alignment horizontal="left"/>
    </xf>
    <xf numFmtId="10" fontId="0" fillId="0" borderId="2" xfId="0" applyNumberFormat="1" applyBorder="1"/>
    <xf numFmtId="10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0" borderId="4" xfId="0" applyBorder="1"/>
    <xf numFmtId="10" fontId="1" fillId="3" borderId="1" xfId="0" applyNumberFormat="1" applyFont="1" applyFill="1" applyBorder="1"/>
    <xf numFmtId="10" fontId="0" fillId="0" borderId="5" xfId="0" applyNumberFormat="1" applyBorder="1"/>
    <xf numFmtId="0" fontId="1" fillId="3" borderId="6" xfId="0" applyFont="1" applyFill="1" applyBorder="1"/>
    <xf numFmtId="0" fontId="1" fillId="3" borderId="1" xfId="0" applyFont="1" applyFill="1" applyBorder="1"/>
    <xf numFmtId="0" fontId="0" fillId="0" borderId="4" xfId="0" applyBorder="1" applyAlignment="1">
      <alignment horizontal="right"/>
    </xf>
    <xf numFmtId="0" fontId="0" fillId="0" borderId="4" xfId="0" applyNumberFormat="1" applyBorder="1"/>
    <xf numFmtId="0" fontId="1" fillId="2" borderId="6" xfId="0" applyFont="1" applyFill="1" applyBorder="1" applyAlignment="1">
      <alignment horizontal="left"/>
    </xf>
    <xf numFmtId="10" fontId="1" fillId="3" borderId="2" xfId="0" applyNumberFormat="1" applyFont="1" applyFill="1" applyBorder="1"/>
    <xf numFmtId="0" fontId="1" fillId="3" borderId="1" xfId="0" applyFont="1" applyFill="1" applyBorder="1" applyAlignment="1">
      <alignment horizontal="right"/>
    </xf>
    <xf numFmtId="10" fontId="0" fillId="0" borderId="1" xfId="1" applyNumberFormat="1" applyFont="1" applyBorder="1"/>
    <xf numFmtId="0" fontId="0" fillId="0" borderId="3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'Embarazadas gripe - áreas'!$E$1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gripe - áreas'!$B$2:$B$11</c:f>
              <c:strCache>
                <c:ptCount val="10"/>
                <c:pt idx="0">
                  <c:v>Área 4</c:v>
                </c:pt>
                <c:pt idx="1">
                  <c:v>Área 8</c:v>
                </c:pt>
                <c:pt idx="2">
                  <c:v>Área 5</c:v>
                </c:pt>
                <c:pt idx="3">
                  <c:v>Área 6</c:v>
                </c:pt>
                <c:pt idx="4">
                  <c:v>Área 9</c:v>
                </c:pt>
                <c:pt idx="5">
                  <c:v>Área 7</c:v>
                </c:pt>
                <c:pt idx="6">
                  <c:v>Área 3</c:v>
                </c:pt>
                <c:pt idx="7">
                  <c:v>Área 1</c:v>
                </c:pt>
                <c:pt idx="8">
                  <c:v>Área 2</c:v>
                </c:pt>
                <c:pt idx="9">
                  <c:v>Total general</c:v>
                </c:pt>
              </c:strCache>
            </c:strRef>
          </c:cat>
          <c:val>
            <c:numRef>
              <c:f>'Embarazadas gripe - áreas'!$E$2:$E$11</c:f>
              <c:numCache>
                <c:formatCode>0.00%</c:formatCode>
                <c:ptCount val="10"/>
                <c:pt idx="0">
                  <c:v>0.77325581395348841</c:v>
                </c:pt>
                <c:pt idx="1">
                  <c:v>0.72961956521739135</c:v>
                </c:pt>
                <c:pt idx="2">
                  <c:v>0.65988372093023251</c:v>
                </c:pt>
                <c:pt idx="3">
                  <c:v>0.60203432930705658</c:v>
                </c:pt>
                <c:pt idx="4">
                  <c:v>0.58012820512820518</c:v>
                </c:pt>
                <c:pt idx="5">
                  <c:v>0.5740913327120224</c:v>
                </c:pt>
                <c:pt idx="6">
                  <c:v>0.55138516532618409</c:v>
                </c:pt>
                <c:pt idx="7">
                  <c:v>0.50112233445566778</c:v>
                </c:pt>
                <c:pt idx="8">
                  <c:v>0.47427154370737756</c:v>
                </c:pt>
                <c:pt idx="9">
                  <c:v>0.56755845323741005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0-4D36-9EAF-EBC1393A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050560"/>
        <c:axId val="318051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'Embarazadas gripe - áreas'!$C$1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7</c:v>
                      </c:pt>
                      <c:pt idx="6">
                        <c:v>Área 3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'Embarazadas gripe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266</c:v>
                      </c:pt>
                      <c:pt idx="1">
                        <c:v>537</c:v>
                      </c:pt>
                      <c:pt idx="2">
                        <c:v>227</c:v>
                      </c:pt>
                      <c:pt idx="3">
                        <c:v>947</c:v>
                      </c:pt>
                      <c:pt idx="4">
                        <c:v>181</c:v>
                      </c:pt>
                      <c:pt idx="5">
                        <c:v>616</c:v>
                      </c:pt>
                      <c:pt idx="6">
                        <c:v>617</c:v>
                      </c:pt>
                      <c:pt idx="7">
                        <c:v>893</c:v>
                      </c:pt>
                      <c:pt idx="8">
                        <c:v>765</c:v>
                      </c:pt>
                      <c:pt idx="9">
                        <c:v>5049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363-4F32-A384-D43536D7535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7</c:v>
                      </c:pt>
                      <c:pt idx="6">
                        <c:v>Área 3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áreas'!$D$2:$D$11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344</c:v>
                      </c:pt>
                      <c:pt idx="1">
                        <c:v>736</c:v>
                      </c:pt>
                      <c:pt idx="2">
                        <c:v>344</c:v>
                      </c:pt>
                      <c:pt idx="3">
                        <c:v>1573</c:v>
                      </c:pt>
                      <c:pt idx="4">
                        <c:v>312</c:v>
                      </c:pt>
                      <c:pt idx="5">
                        <c:v>1073</c:v>
                      </c:pt>
                      <c:pt idx="6">
                        <c:v>1119</c:v>
                      </c:pt>
                      <c:pt idx="7">
                        <c:v>1782</c:v>
                      </c:pt>
                      <c:pt idx="8">
                        <c:v>1613</c:v>
                      </c:pt>
                      <c:pt idx="9">
                        <c:v>8896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C00-4D36-9EAF-EBC1393A3563}"/>
                  </c:ext>
                </c:extLst>
              </c15:ser>
            </c15:filteredBarSeries>
          </c:ext>
        </c:extLst>
      </c:barChart>
      <c:catAx>
        <c:axId val="3180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051736"/>
        <c:crosses val="autoZero"/>
        <c:auto val="1"/>
        <c:lblAlgn val="ctr"/>
        <c:lblOffset val="100"/>
        <c:noMultiLvlLbl val="0"/>
      </c:catAx>
      <c:valAx>
        <c:axId val="318051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05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frente a COVID-19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253566904645818E-2"/>
          <c:y val="0.13604732133834935"/>
          <c:w val="0.9350237867849216"/>
          <c:h val="0.76625655939116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8</c:v>
                </c:pt>
                <c:pt idx="8">
                  <c:v>Área 9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8</c:v>
                </c:pt>
                <c:pt idx="8">
                  <c:v>Área 9</c:v>
                </c:pt>
                <c:pt idx="9">
                  <c:v>Total general</c:v>
                </c:pt>
              </c:strCache>
            </c:strRef>
          </c:cat>
          <c:val>
            <c:numRef>
              <c:f>'Embarazadas COVID - áreas'!$E$2:$E$11</c:f>
              <c:numCache>
                <c:formatCode>0.00%</c:formatCode>
                <c:ptCount val="10"/>
                <c:pt idx="0">
                  <c:v>0.18216560509554139</c:v>
                </c:pt>
                <c:pt idx="1">
                  <c:v>0.12721893491124261</c:v>
                </c:pt>
                <c:pt idx="2">
                  <c:v>0.11753731343283583</c:v>
                </c:pt>
                <c:pt idx="3">
                  <c:v>9.2592592592592587E-2</c:v>
                </c:pt>
                <c:pt idx="4">
                  <c:v>5.8896466212027279E-2</c:v>
                </c:pt>
                <c:pt idx="5">
                  <c:v>5.0938337801608578E-2</c:v>
                </c:pt>
                <c:pt idx="6">
                  <c:v>4.6511627906976744E-2</c:v>
                </c:pt>
                <c:pt idx="7">
                  <c:v>1.6304347826086956E-2</c:v>
                </c:pt>
                <c:pt idx="8">
                  <c:v>1.6025641025641024E-2</c:v>
                </c:pt>
                <c:pt idx="9">
                  <c:v>9.059194238127391E-2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3-4F32-A384-D43536D7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054480"/>
        <c:axId val="318048992"/>
      </c:barChart>
      <c:catAx>
        <c:axId val="3180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048992"/>
        <c:crosses val="autoZero"/>
        <c:auto val="1"/>
        <c:lblAlgn val="ctr"/>
        <c:lblOffset val="100"/>
        <c:noMultiLvlLbl val="0"/>
      </c:catAx>
      <c:valAx>
        <c:axId val="3180489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05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9525</xdr:rowOff>
    </xdr:from>
    <xdr:to>
      <xdr:col>7</xdr:col>
      <xdr:colOff>666750</xdr:colOff>
      <xdr:row>31</xdr:row>
      <xdr:rowOff>176212</xdr:rowOff>
    </xdr:to>
    <xdr:graphicFrame macro="">
      <xdr:nvGraphicFramePr>
        <xdr:cNvPr id="2" name="Gráfico 1" descr="Gráfico en el que se indican las coberturas de vacunación antigripal en embarazadas por área sanitaria, en orden decreciente de cobertura" title="Vacunación antigripal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frente a COVID-19 en embarazadas por área sanitaria, en orden decreciente de cobertura" title="Cobertura de vacunación frente a COVID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GRIPE.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COVID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</sheetNames>
    <definedNames>
      <definedName name="NumeradoresAreaEdades" refersTo="='Numerador_VACUNADOS_AREA'!$A$1:$G$10"/>
      <definedName name="RangoNumeradoresMunicipio" refersTo="='Numerador_VACUNADOS_MUNICIPIO'!$A$2:$G$47"/>
      <definedName name="Tabla_Numerador_VACUNADOS_ZBS" refersTo="='Numerador_VACUNADOS_ZBS'!$B$2:$H$87"/>
    </definedNames>
    <sheetDataSet>
      <sheetData sheetId="0">
        <row r="3">
          <cell r="A3" t="str">
            <v>Etiquetas de fila</v>
          </cell>
        </row>
        <row r="4">
          <cell r="A4" t="str">
            <v>ALTIPLANO</v>
          </cell>
        </row>
        <row r="5">
          <cell r="A5" t="str">
            <v>Jumilla</v>
          </cell>
        </row>
        <row r="6">
          <cell r="A6" t="str">
            <v>Yecla/Este</v>
          </cell>
        </row>
        <row r="7">
          <cell r="A7" t="str">
            <v>Yecla/Oeste</v>
          </cell>
        </row>
        <row r="8">
          <cell r="A8" t="str">
            <v>CARTAGENA</v>
          </cell>
        </row>
        <row r="9">
          <cell r="A9" t="str">
            <v>Cartagena/Casco Antiguo</v>
          </cell>
        </row>
        <row r="10">
          <cell r="A10" t="str">
            <v>Cartagena/Este</v>
          </cell>
        </row>
        <row r="11">
          <cell r="A11" t="str">
            <v>Cartagena/Isaac Peral</v>
          </cell>
        </row>
        <row r="12">
          <cell r="A12" t="str">
            <v>Cartagena/Los Barreros</v>
          </cell>
        </row>
        <row r="13">
          <cell r="A13" t="str">
            <v>Cartagena/Los Dolores</v>
          </cell>
        </row>
        <row r="14">
          <cell r="A14" t="str">
            <v>Cartagena/Mar Menor</v>
          </cell>
        </row>
        <row r="15">
          <cell r="A15" t="str">
            <v>CARTAGENA/MOLINOS MARFAGONES</v>
          </cell>
        </row>
        <row r="16">
          <cell r="A16" t="str">
            <v>Cartagena/Oeste</v>
          </cell>
        </row>
        <row r="17">
          <cell r="A17" t="str">
            <v>Cartagena/Pozo Estrecho</v>
          </cell>
        </row>
        <row r="18">
          <cell r="A18" t="str">
            <v>Cartagena/San Antón</v>
          </cell>
        </row>
        <row r="19">
          <cell r="A19" t="str">
            <v>Cartagena/Santa Lucía</v>
          </cell>
        </row>
        <row r="20">
          <cell r="A20" t="str">
            <v>Fuente Álamo</v>
          </cell>
        </row>
        <row r="21">
          <cell r="A21" t="str">
            <v>La Manga</v>
          </cell>
        </row>
        <row r="22">
          <cell r="A22" t="str">
            <v>La Unión</v>
          </cell>
        </row>
        <row r="23">
          <cell r="A23" t="str">
            <v>Mazarrón</v>
          </cell>
        </row>
        <row r="24">
          <cell r="A24" t="str">
            <v>Puerto de Mazarrón</v>
          </cell>
        </row>
        <row r="25">
          <cell r="A25" t="str">
            <v>DESCONOCIDO</v>
          </cell>
        </row>
        <row r="26">
          <cell r="A26" t="str">
            <v>DESCONOCIDO</v>
          </cell>
        </row>
        <row r="27">
          <cell r="A27" t="str">
            <v>LORCA</v>
          </cell>
        </row>
        <row r="28">
          <cell r="A28" t="str">
            <v>Águilas/Norte</v>
          </cell>
        </row>
        <row r="29">
          <cell r="A29" t="str">
            <v>Águilas/Sur</v>
          </cell>
        </row>
        <row r="30">
          <cell r="A30" t="str">
            <v>Lorca/Centro</v>
          </cell>
        </row>
        <row r="31">
          <cell r="A31" t="str">
            <v>Lorca/La Paca</v>
          </cell>
        </row>
        <row r="32">
          <cell r="A32" t="str">
            <v>Lorca/San Diego</v>
          </cell>
        </row>
        <row r="33">
          <cell r="A33" t="str">
            <v>Lorca/San José</v>
          </cell>
        </row>
        <row r="34">
          <cell r="A34" t="str">
            <v>Lorca/Sutullena</v>
          </cell>
        </row>
        <row r="35">
          <cell r="A35" t="str">
            <v>Puerto Lumbreras</v>
          </cell>
        </row>
        <row r="36">
          <cell r="A36" t="str">
            <v>Totana/Norte</v>
          </cell>
        </row>
        <row r="37">
          <cell r="A37" t="str">
            <v>Totana/Sur</v>
          </cell>
        </row>
        <row r="38">
          <cell r="A38" t="str">
            <v>MAR MENOR</v>
          </cell>
        </row>
        <row r="39">
          <cell r="A39" t="str">
            <v>Los Alcázares</v>
          </cell>
        </row>
        <row r="40">
          <cell r="A40" t="str">
            <v>San Javier</v>
          </cell>
        </row>
        <row r="41">
          <cell r="A41" t="str">
            <v>San Pedro del Pinatar</v>
          </cell>
        </row>
        <row r="42">
          <cell r="A42" t="str">
            <v>Torre Pacheco/Este</v>
          </cell>
        </row>
        <row r="43">
          <cell r="A43" t="str">
            <v>Torre Pacheco/Oeste</v>
          </cell>
        </row>
        <row r="44">
          <cell r="A44" t="str">
            <v>MURCIA/ESTE</v>
          </cell>
        </row>
        <row r="45">
          <cell r="A45" t="str">
            <v>Beniel</v>
          </cell>
        </row>
        <row r="46">
          <cell r="A46" t="str">
            <v>Murcia/Alquerías</v>
          </cell>
        </row>
        <row r="47">
          <cell r="A47" t="str">
            <v>Murcia/Barrio del Carmen</v>
          </cell>
        </row>
      </sheetData>
      <sheetData sheetId="1">
        <row r="1">
          <cell r="A1" t="str">
            <v>Copiar y pegar los datos ya sin duplicados, porque son muchas filas y al quitar los duplicados de Idpersona se cuelga</v>
          </cell>
        </row>
        <row r="3">
          <cell r="A3" t="str">
            <v>Si Excel lo admite, en forma de tabla</v>
          </cell>
          <cell r="C3" t="str">
            <v>Si el fichero es excesivamente grande, habrá que encontrar una solución</v>
          </cell>
        </row>
        <row r="5">
          <cell r="A5" t="str">
            <v>Crear nuevas variables:</v>
          </cell>
        </row>
        <row r="6">
          <cell r="A6" t="str">
            <v>U</v>
          </cell>
          <cell r="B6" t="str">
            <v>AREA_PARA_ INFORME</v>
          </cell>
          <cell r="C6" t="str">
            <v xml:space="preserve">Mapea el nombre del área de VACUSAN/PERSAN a los nombres que salen en el informe ("Área 1", etc) </v>
          </cell>
        </row>
        <row r="7">
          <cell r="A7" t="str">
            <v>V</v>
          </cell>
          <cell r="B7" t="str">
            <v>ERROR_NO_ES_GRIPE</v>
          </cell>
          <cell r="C7" t="str">
            <v>Detecta los registros cuya "Vacuna_aplicada_en_la_Dosis" no empieza por "Gripe". Se nos han colado de COVID, de neumococo… con la indicación gripe 2025-26</v>
          </cell>
        </row>
        <row r="8">
          <cell r="A8" t="str">
            <v>W</v>
          </cell>
          <cell r="B8" t="str">
            <v>AÑO_NACIMIENTO</v>
          </cell>
        </row>
        <row r="9">
          <cell r="A9" t="str">
            <v>X</v>
          </cell>
          <cell r="B9" t="str">
            <v>EDAD_2025</v>
          </cell>
        </row>
        <row r="10">
          <cell r="A10" t="str">
            <v>Y</v>
          </cell>
          <cell r="B10" t="str">
            <v>EMBARAZADA</v>
          </cell>
          <cell r="C10" t="str">
            <v>cumplen dos condiciones: sexo=6 e indicacion personal = embarazadas</v>
          </cell>
        </row>
        <row r="11">
          <cell r="A11" t="str">
            <v>Z</v>
          </cell>
          <cell r="B11" t="str">
            <v>GRUPO_EDAD_INFORME_SEMANAL</v>
          </cell>
          <cell r="C11" t="str">
            <v>Nacidos 2024-2025</v>
          </cell>
          <cell r="D11" t="str">
            <v>Nacidos 2016-2023</v>
          </cell>
          <cell r="E11" t="str">
            <v>Nacidos 1966 a 2015</v>
          </cell>
          <cell r="F11" t="str">
            <v>Nacidos 1961 a 1965</v>
          </cell>
          <cell r="G11" t="str">
            <v>Nacidos en 1960 o años anteriores</v>
          </cell>
        </row>
        <row r="12">
          <cell r="B12" t="str">
            <v xml:space="preserve">Categorías ordenadas: </v>
          </cell>
          <cell r="C12" t="str">
            <v>00 a 01 años</v>
          </cell>
          <cell r="D12" t="str">
            <v>02 a 09 años</v>
          </cell>
          <cell r="E12" t="str">
            <v xml:space="preserve">10 a 59 años </v>
          </cell>
          <cell r="F12" t="str">
            <v>60 a 64 años</v>
          </cell>
          <cell r="G12" t="str">
            <v>65 o más años</v>
          </cell>
        </row>
        <row r="13">
          <cell r="C13" t="str">
            <v>FUNCIONES SI ANIDADAS</v>
          </cell>
        </row>
        <row r="17">
          <cell r="A17" t="str">
            <v>Quitar duplicados de Identificador de la persona</v>
          </cell>
          <cell r="C17" t="str">
            <v xml:space="preserve">   -&gt; automatizar con macro????</v>
          </cell>
        </row>
      </sheetData>
      <sheetData sheetId="2">
        <row r="1">
          <cell r="A1" t="str">
            <v>Nombre VACUSAN</v>
          </cell>
          <cell r="B1" t="str">
            <v>Área_informe</v>
          </cell>
        </row>
        <row r="2">
          <cell r="A2" t="str">
            <v>ALTIPLANO</v>
          </cell>
          <cell r="B2" t="str">
            <v>Área 5</v>
          </cell>
        </row>
        <row r="3">
          <cell r="A3" t="str">
            <v>CARTAGENA</v>
          </cell>
          <cell r="B3" t="str">
            <v>Área 2</v>
          </cell>
        </row>
        <row r="4">
          <cell r="A4" t="str">
            <v>DESCONOCIDO</v>
          </cell>
          <cell r="B4" t="str">
            <v>DESCONOCIDO</v>
          </cell>
        </row>
        <row r="5">
          <cell r="A5" t="str">
            <v>LORCA</v>
          </cell>
          <cell r="B5" t="str">
            <v>Área 3</v>
          </cell>
        </row>
        <row r="6">
          <cell r="A6" t="str">
            <v>MAR MENOR</v>
          </cell>
          <cell r="B6" t="str">
            <v>Área 8</v>
          </cell>
        </row>
        <row r="7">
          <cell r="A7" t="str">
            <v>MURCIA/ESTE</v>
          </cell>
          <cell r="B7" t="str">
            <v>Área 7</v>
          </cell>
        </row>
        <row r="8">
          <cell r="A8" t="str">
            <v>MURCIA/OESTE</v>
          </cell>
          <cell r="B8" t="str">
            <v>Área 1</v>
          </cell>
        </row>
        <row r="9">
          <cell r="A9" t="str">
            <v>NOROESTE</v>
          </cell>
          <cell r="B9" t="str">
            <v>Área 4</v>
          </cell>
        </row>
        <row r="10">
          <cell r="A10" t="str">
            <v>VEGA ALTA DEL SEGURA</v>
          </cell>
          <cell r="B10" t="str">
            <v>Área 9</v>
          </cell>
        </row>
        <row r="11">
          <cell r="A11" t="str">
            <v>VEGA MEDIA DEL SEGURA</v>
          </cell>
          <cell r="B11" t="str">
            <v>Área 6</v>
          </cell>
        </row>
      </sheetData>
      <sheetData sheetId="3">
        <row r="1">
          <cell r="A1" t="str">
            <v>FECHA_BAJA</v>
          </cell>
          <cell r="B1" t="str">
            <v>Identificador_de_la_Persona</v>
          </cell>
          <cell r="C1" t="str">
            <v>Fecha_Nacimiento</v>
          </cell>
          <cell r="D1" t="str">
            <v>Sexo</v>
          </cell>
          <cell r="E1" t="str">
            <v>Municipio_fechaDosis</v>
          </cell>
          <cell r="F1" t="str">
            <v>ZonaSalud</v>
          </cell>
          <cell r="G1" t="str">
            <v>AreaSalud</v>
          </cell>
        </row>
        <row r="2">
          <cell r="A2">
            <v>881331</v>
          </cell>
          <cell r="B2">
            <v>454562</v>
          </cell>
          <cell r="C2">
            <v>15615</v>
          </cell>
          <cell r="D2">
            <v>6</v>
          </cell>
          <cell r="E2" t="str">
            <v>MURCIA</v>
          </cell>
          <cell r="F2" t="str">
            <v>Murcia/Infante</v>
          </cell>
          <cell r="G2" t="str">
            <v>MURCIA/ESTE</v>
          </cell>
          <cell r="H2">
            <v>45924</v>
          </cell>
        </row>
        <row r="3">
          <cell r="A3">
            <v>881331</v>
          </cell>
          <cell r="B3">
            <v>229127</v>
          </cell>
          <cell r="C3">
            <v>11378</v>
          </cell>
          <cell r="D3">
            <v>6</v>
          </cell>
          <cell r="E3" t="str">
            <v>MURCIA</v>
          </cell>
          <cell r="F3" t="str">
            <v>Murcia/Infante</v>
          </cell>
          <cell r="G3" t="str">
            <v>MURCIA/ESTE</v>
          </cell>
          <cell r="H3">
            <v>45924</v>
          </cell>
        </row>
        <row r="4">
          <cell r="A4">
            <v>881331</v>
          </cell>
          <cell r="B4">
            <v>739195</v>
          </cell>
          <cell r="C4">
            <v>10629</v>
          </cell>
          <cell r="D4">
            <v>6</v>
          </cell>
          <cell r="E4" t="str">
            <v>MURCIA</v>
          </cell>
          <cell r="F4" t="str">
            <v>Murcia/Infante</v>
          </cell>
          <cell r="G4" t="str">
            <v>MURCIA/ESTE</v>
          </cell>
          <cell r="H4">
            <v>45924</v>
          </cell>
        </row>
        <row r="5">
          <cell r="A5">
            <v>881331</v>
          </cell>
          <cell r="B5">
            <v>1228545</v>
          </cell>
          <cell r="C5">
            <v>14045</v>
          </cell>
          <cell r="D5">
            <v>6</v>
          </cell>
          <cell r="E5" t="str">
            <v>MURCIA</v>
          </cell>
          <cell r="F5" t="str">
            <v>Murcia/Infante</v>
          </cell>
          <cell r="G5" t="str">
            <v>MURCIA/ESTE</v>
          </cell>
          <cell r="H5">
            <v>45924</v>
          </cell>
        </row>
        <row r="6">
          <cell r="A6">
            <v>881331</v>
          </cell>
          <cell r="B6">
            <v>406317</v>
          </cell>
          <cell r="C6">
            <v>13653</v>
          </cell>
          <cell r="D6">
            <v>1</v>
          </cell>
          <cell r="E6" t="str">
            <v>MURCIA</v>
          </cell>
          <cell r="F6" t="str">
            <v>Murcia/El Palmar</v>
          </cell>
          <cell r="G6" t="str">
            <v>MURCIA/OESTE</v>
          </cell>
          <cell r="H6">
            <v>45924</v>
          </cell>
        </row>
        <row r="7">
          <cell r="A7">
            <v>881331</v>
          </cell>
          <cell r="B7">
            <v>379640</v>
          </cell>
          <cell r="C7">
            <v>16774</v>
          </cell>
          <cell r="D7">
            <v>1</v>
          </cell>
          <cell r="E7" t="str">
            <v>MURCIA</v>
          </cell>
          <cell r="F7" t="str">
            <v>Murcia/Infante</v>
          </cell>
          <cell r="G7" t="str">
            <v>MURCIA/ESTE</v>
          </cell>
          <cell r="H7">
            <v>45924</v>
          </cell>
        </row>
        <row r="8">
          <cell r="A8">
            <v>881331</v>
          </cell>
          <cell r="B8">
            <v>177323</v>
          </cell>
          <cell r="C8">
            <v>13678</v>
          </cell>
          <cell r="D8">
            <v>1</v>
          </cell>
          <cell r="E8" t="str">
            <v>MURCIA</v>
          </cell>
          <cell r="F8" t="str">
            <v>Murcia/Infante</v>
          </cell>
          <cell r="G8" t="str">
            <v>MURCIA/ESTE</v>
          </cell>
          <cell r="H8">
            <v>45924</v>
          </cell>
        </row>
        <row r="9">
          <cell r="A9">
            <v>881331</v>
          </cell>
          <cell r="B9">
            <v>259397</v>
          </cell>
          <cell r="C9">
            <v>10754</v>
          </cell>
          <cell r="D9">
            <v>1</v>
          </cell>
          <cell r="E9" t="str">
            <v>MURCIA</v>
          </cell>
          <cell r="F9" t="str">
            <v>Murcia/Infante</v>
          </cell>
          <cell r="G9" t="str">
            <v>MURCIA/ESTE</v>
          </cell>
          <cell r="H9">
            <v>45924</v>
          </cell>
        </row>
        <row r="10">
          <cell r="A10">
            <v>881331</v>
          </cell>
          <cell r="B10">
            <v>530856</v>
          </cell>
          <cell r="C10">
            <v>13728</v>
          </cell>
          <cell r="D10">
            <v>6</v>
          </cell>
          <cell r="E10" t="str">
            <v>MURCIA</v>
          </cell>
          <cell r="F10" t="str">
            <v>Murcia/Infante</v>
          </cell>
          <cell r="G10" t="str">
            <v>MURCIA/ESTE</v>
          </cell>
          <cell r="H10">
            <v>45924</v>
          </cell>
        </row>
        <row r="11">
          <cell r="A11">
            <v>881331</v>
          </cell>
          <cell r="B11">
            <v>924268</v>
          </cell>
          <cell r="C11">
            <v>11885</v>
          </cell>
          <cell r="D11">
            <v>6</v>
          </cell>
          <cell r="E11" t="str">
            <v>MURCIA</v>
          </cell>
          <cell r="F11" t="str">
            <v>Murcia/Infante</v>
          </cell>
          <cell r="G11" t="str">
            <v>MURCIA/ESTE</v>
          </cell>
          <cell r="H11">
            <v>45924</v>
          </cell>
        </row>
        <row r="12">
          <cell r="A12">
            <v>881331</v>
          </cell>
          <cell r="B12">
            <v>966622</v>
          </cell>
          <cell r="C12">
            <v>9990</v>
          </cell>
          <cell r="D12">
            <v>6</v>
          </cell>
          <cell r="E12" t="str">
            <v>MURCIA</v>
          </cell>
          <cell r="F12" t="str">
            <v>Murcia/Infante</v>
          </cell>
          <cell r="G12" t="str">
            <v>MURCIA/ESTE</v>
          </cell>
          <cell r="H12">
            <v>45924</v>
          </cell>
        </row>
        <row r="13">
          <cell r="A13">
            <v>881331</v>
          </cell>
          <cell r="B13">
            <v>443022</v>
          </cell>
          <cell r="C13">
            <v>12856</v>
          </cell>
          <cell r="D13">
            <v>6</v>
          </cell>
          <cell r="E13" t="str">
            <v>MURCIA</v>
          </cell>
          <cell r="F13" t="str">
            <v>Murcia/Infante</v>
          </cell>
          <cell r="G13" t="str">
            <v>MURCIA/ESTE</v>
          </cell>
          <cell r="H13">
            <v>45924</v>
          </cell>
        </row>
        <row r="14">
          <cell r="A14">
            <v>881331</v>
          </cell>
          <cell r="B14">
            <v>231738</v>
          </cell>
          <cell r="C14">
            <v>11804</v>
          </cell>
          <cell r="D14">
            <v>1</v>
          </cell>
          <cell r="E14" t="str">
            <v>MURCIA</v>
          </cell>
          <cell r="F14" t="str">
            <v>Murcia/Barrio del Carmen</v>
          </cell>
          <cell r="G14" t="str">
            <v>MURCIA/ESTE</v>
          </cell>
          <cell r="H14">
            <v>45924</v>
          </cell>
        </row>
        <row r="15">
          <cell r="A15">
            <v>881331</v>
          </cell>
          <cell r="B15">
            <v>373800</v>
          </cell>
          <cell r="C15">
            <v>15357</v>
          </cell>
          <cell r="D15">
            <v>1</v>
          </cell>
          <cell r="E15" t="str">
            <v>MURCIA</v>
          </cell>
          <cell r="F15" t="str">
            <v>Murcia/Infante</v>
          </cell>
          <cell r="G15" t="str">
            <v>MURCIA/ESTE</v>
          </cell>
          <cell r="H15">
            <v>45924</v>
          </cell>
        </row>
        <row r="16">
          <cell r="A16">
            <v>881331</v>
          </cell>
          <cell r="B16">
            <v>759425</v>
          </cell>
          <cell r="C16">
            <v>14372</v>
          </cell>
          <cell r="D16">
            <v>1</v>
          </cell>
          <cell r="E16" t="str">
            <v>MURCIA</v>
          </cell>
          <cell r="F16" t="str">
            <v>Murcia/Infante</v>
          </cell>
          <cell r="G16" t="str">
            <v>MURCIA/ESTE</v>
          </cell>
          <cell r="H16">
            <v>45924</v>
          </cell>
        </row>
        <row r="17">
          <cell r="A17">
            <v>881331</v>
          </cell>
          <cell r="B17">
            <v>1826413</v>
          </cell>
          <cell r="C17">
            <v>17855</v>
          </cell>
          <cell r="D17">
            <v>6</v>
          </cell>
          <cell r="E17" t="str">
            <v>MURCIA</v>
          </cell>
          <cell r="F17" t="str">
            <v>Murcia/Infante</v>
          </cell>
          <cell r="G17" t="str">
            <v>MURCIA/ESTE</v>
          </cell>
          <cell r="H17">
            <v>45924</v>
          </cell>
        </row>
        <row r="18">
          <cell r="A18">
            <v>881331</v>
          </cell>
          <cell r="B18">
            <v>672343</v>
          </cell>
          <cell r="C18">
            <v>12206</v>
          </cell>
          <cell r="D18">
            <v>6</v>
          </cell>
          <cell r="E18" t="str">
            <v>MURCIA</v>
          </cell>
          <cell r="F18" t="str">
            <v>Murcia/Infante</v>
          </cell>
          <cell r="G18" t="str">
            <v>MURCIA/ESTE</v>
          </cell>
          <cell r="H18">
            <v>45924</v>
          </cell>
        </row>
        <row r="19">
          <cell r="A19">
            <v>881331</v>
          </cell>
          <cell r="B19">
            <v>498195</v>
          </cell>
          <cell r="C19">
            <v>15942</v>
          </cell>
          <cell r="D19">
            <v>6</v>
          </cell>
          <cell r="E19" t="str">
            <v>MURCIA</v>
          </cell>
          <cell r="F19" t="str">
            <v>Murcia/Infante</v>
          </cell>
          <cell r="G19" t="str">
            <v>MURCIA/ESTE</v>
          </cell>
          <cell r="H19">
            <v>45924</v>
          </cell>
        </row>
        <row r="20">
          <cell r="A20">
            <v>881331</v>
          </cell>
          <cell r="B20">
            <v>350943</v>
          </cell>
          <cell r="C20">
            <v>15726</v>
          </cell>
          <cell r="D20">
            <v>1</v>
          </cell>
          <cell r="E20" t="str">
            <v>MURCIA</v>
          </cell>
          <cell r="F20" t="str">
            <v>Murcia/Infante</v>
          </cell>
          <cell r="G20" t="str">
            <v>MURCIA/ESTE</v>
          </cell>
          <cell r="H20">
            <v>45924</v>
          </cell>
        </row>
        <row r="21">
          <cell r="A21">
            <v>881331</v>
          </cell>
          <cell r="B21">
            <v>552987</v>
          </cell>
          <cell r="C21">
            <v>12693</v>
          </cell>
          <cell r="D21">
            <v>6</v>
          </cell>
          <cell r="E21" t="str">
            <v>MURCIA</v>
          </cell>
          <cell r="F21" t="str">
            <v>Murcia/Infante</v>
          </cell>
          <cell r="G21" t="str">
            <v>MURCIA/ESTE</v>
          </cell>
          <cell r="H21">
            <v>45924</v>
          </cell>
        </row>
        <row r="22">
          <cell r="A22">
            <v>881331</v>
          </cell>
          <cell r="B22">
            <v>252927</v>
          </cell>
          <cell r="C22">
            <v>11115</v>
          </cell>
          <cell r="D22">
            <v>1</v>
          </cell>
          <cell r="E22" t="str">
            <v>MURCIA</v>
          </cell>
          <cell r="F22" t="str">
            <v>Murcia/Infante</v>
          </cell>
          <cell r="G22" t="str">
            <v>MURCIA/ESTE</v>
          </cell>
          <cell r="H22">
            <v>45924</v>
          </cell>
        </row>
        <row r="23">
          <cell r="A23">
            <v>881331</v>
          </cell>
          <cell r="B23">
            <v>490331</v>
          </cell>
          <cell r="C23">
            <v>14069</v>
          </cell>
          <cell r="D23">
            <v>1</v>
          </cell>
          <cell r="E23" t="str">
            <v>MURCIA</v>
          </cell>
          <cell r="F23" t="str">
            <v>Murcia/Infante</v>
          </cell>
          <cell r="G23" t="str">
            <v>MURCIA/ESTE</v>
          </cell>
          <cell r="H23">
            <v>45924</v>
          </cell>
        </row>
        <row r="24">
          <cell r="A24">
            <v>881331</v>
          </cell>
          <cell r="B24">
            <v>919414</v>
          </cell>
          <cell r="C24">
            <v>14992</v>
          </cell>
          <cell r="D24">
            <v>6</v>
          </cell>
          <cell r="E24" t="str">
            <v>MURCIA</v>
          </cell>
          <cell r="F24" t="str">
            <v>Murcia/Infante</v>
          </cell>
          <cell r="G24" t="str">
            <v>MURCIA/ESTE</v>
          </cell>
          <cell r="H24">
            <v>45924</v>
          </cell>
        </row>
        <row r="25">
          <cell r="A25">
            <v>881331</v>
          </cell>
          <cell r="B25">
            <v>2462025</v>
          </cell>
          <cell r="C25">
            <v>14230</v>
          </cell>
          <cell r="D25">
            <v>6</v>
          </cell>
          <cell r="E25" t="str">
            <v>MURCIA</v>
          </cell>
          <cell r="F25" t="str">
            <v>DESCONOCIDO</v>
          </cell>
          <cell r="G25" t="str">
            <v>DESCONOCIDO</v>
          </cell>
          <cell r="H25">
            <v>45924</v>
          </cell>
        </row>
        <row r="26">
          <cell r="A26">
            <v>881331</v>
          </cell>
          <cell r="B26">
            <v>2461420</v>
          </cell>
          <cell r="C26">
            <v>18596</v>
          </cell>
          <cell r="D26">
            <v>6</v>
          </cell>
          <cell r="E26" t="str">
            <v>MURCIA</v>
          </cell>
          <cell r="F26" t="str">
            <v>DESCONOCIDO</v>
          </cell>
          <cell r="G26" t="str">
            <v>DESCONOCIDO</v>
          </cell>
          <cell r="H26">
            <v>45924</v>
          </cell>
        </row>
        <row r="27">
          <cell r="A27">
            <v>881331</v>
          </cell>
          <cell r="B27">
            <v>200403</v>
          </cell>
          <cell r="C27">
            <v>12705</v>
          </cell>
          <cell r="D27">
            <v>6</v>
          </cell>
          <cell r="E27" t="str">
            <v>MURCIA</v>
          </cell>
          <cell r="F27" t="str">
            <v>Murcia/Infante</v>
          </cell>
          <cell r="G27" t="str">
            <v>MURCIA/ESTE</v>
          </cell>
          <cell r="H27">
            <v>45924</v>
          </cell>
        </row>
        <row r="28">
          <cell r="A28">
            <v>881331</v>
          </cell>
          <cell r="B28">
            <v>267180</v>
          </cell>
          <cell r="C28">
            <v>14178</v>
          </cell>
          <cell r="D28">
            <v>6</v>
          </cell>
          <cell r="E28" t="str">
            <v>MURCIA</v>
          </cell>
          <cell r="F28" t="str">
            <v>MURCIA-ZARANDONA</v>
          </cell>
          <cell r="G28" t="str">
            <v>VEGA MEDIA DEL SEGURA</v>
          </cell>
          <cell r="H28">
            <v>45924</v>
          </cell>
        </row>
        <row r="29">
          <cell r="A29">
            <v>881331</v>
          </cell>
          <cell r="B29">
            <v>762157</v>
          </cell>
          <cell r="C29">
            <v>10519</v>
          </cell>
          <cell r="D29">
            <v>6</v>
          </cell>
          <cell r="E29" t="str">
            <v>MURCIA</v>
          </cell>
          <cell r="F29" t="str">
            <v>Murcia/Infante</v>
          </cell>
          <cell r="G29" t="str">
            <v>MURCIA/ESTE</v>
          </cell>
          <cell r="H29">
            <v>45924</v>
          </cell>
        </row>
        <row r="30">
          <cell r="A30">
            <v>881331</v>
          </cell>
          <cell r="B30">
            <v>1906137</v>
          </cell>
          <cell r="C30">
            <v>17546</v>
          </cell>
          <cell r="D30">
            <v>1</v>
          </cell>
          <cell r="E30" t="str">
            <v>MURCIA</v>
          </cell>
          <cell r="F30" t="str">
            <v>Murcia/Vista Alegre</v>
          </cell>
          <cell r="G30" t="str">
            <v>VEGA MEDIA DEL SEGURA</v>
          </cell>
          <cell r="H30">
            <v>45924</v>
          </cell>
        </row>
        <row r="31">
          <cell r="A31">
            <v>881331</v>
          </cell>
          <cell r="B31">
            <v>233144</v>
          </cell>
          <cell r="C31">
            <v>13176</v>
          </cell>
          <cell r="D31">
            <v>1</v>
          </cell>
          <cell r="E31" t="str">
            <v>MURCIA</v>
          </cell>
          <cell r="F31" t="str">
            <v>Murcia/Infante</v>
          </cell>
          <cell r="G31" t="str">
            <v>MURCIA/ESTE</v>
          </cell>
          <cell r="H31">
            <v>45924</v>
          </cell>
        </row>
        <row r="32">
          <cell r="A32">
            <v>881331</v>
          </cell>
          <cell r="B32">
            <v>859372</v>
          </cell>
          <cell r="C32">
            <v>12458</v>
          </cell>
          <cell r="D32">
            <v>1</v>
          </cell>
          <cell r="E32" t="str">
            <v>MURCIA</v>
          </cell>
          <cell r="F32" t="str">
            <v>Murcia/Infante</v>
          </cell>
          <cell r="G32" t="str">
            <v>MURCIA/ESTE</v>
          </cell>
          <cell r="H32">
            <v>45924</v>
          </cell>
        </row>
        <row r="33">
          <cell r="A33">
            <v>881331</v>
          </cell>
          <cell r="B33">
            <v>2121664</v>
          </cell>
          <cell r="C33">
            <v>14111</v>
          </cell>
          <cell r="D33">
            <v>6</v>
          </cell>
          <cell r="E33" t="str">
            <v>MURCIA</v>
          </cell>
          <cell r="F33" t="str">
            <v>Murcia/Infante</v>
          </cell>
          <cell r="G33" t="str">
            <v>MURCIA/ESTE</v>
          </cell>
          <cell r="H33">
            <v>45924</v>
          </cell>
        </row>
        <row r="34">
          <cell r="A34">
            <v>881331</v>
          </cell>
          <cell r="B34">
            <v>175063</v>
          </cell>
          <cell r="C34">
            <v>14272</v>
          </cell>
          <cell r="D34">
            <v>6</v>
          </cell>
          <cell r="E34" t="str">
            <v>MURCIA</v>
          </cell>
          <cell r="F34" t="str">
            <v>Murcia/Infante</v>
          </cell>
          <cell r="G34" t="str">
            <v>MURCIA/ESTE</v>
          </cell>
          <cell r="H34">
            <v>45924</v>
          </cell>
        </row>
        <row r="35">
          <cell r="A35">
            <v>881331</v>
          </cell>
          <cell r="B35">
            <v>1154924</v>
          </cell>
          <cell r="C35">
            <v>11943</v>
          </cell>
          <cell r="D35">
            <v>1</v>
          </cell>
          <cell r="E35" t="str">
            <v>MURCIA</v>
          </cell>
          <cell r="F35" t="str">
            <v>Murcia/Infante</v>
          </cell>
          <cell r="G35" t="str">
            <v>MURCIA/ESTE</v>
          </cell>
          <cell r="H35">
            <v>45924</v>
          </cell>
        </row>
        <row r="36">
          <cell r="A36">
            <v>881331</v>
          </cell>
          <cell r="B36">
            <v>2448333</v>
          </cell>
          <cell r="C36">
            <v>17602</v>
          </cell>
          <cell r="D36">
            <v>6</v>
          </cell>
          <cell r="E36" t="str">
            <v>MURCIA</v>
          </cell>
          <cell r="F36" t="str">
            <v>DESCONOCIDO</v>
          </cell>
          <cell r="G36" t="str">
            <v>DESCONOCIDO</v>
          </cell>
          <cell r="H36">
            <v>45924</v>
          </cell>
        </row>
        <row r="37">
          <cell r="A37">
            <v>881331</v>
          </cell>
          <cell r="B37">
            <v>1105856</v>
          </cell>
          <cell r="C37">
            <v>10700</v>
          </cell>
          <cell r="D37">
            <v>1</v>
          </cell>
          <cell r="E37" t="str">
            <v>MURCIA</v>
          </cell>
          <cell r="F37" t="str">
            <v>Murcia/Infante</v>
          </cell>
          <cell r="G37" t="str">
            <v>MURCIA/ESTE</v>
          </cell>
          <cell r="H37">
            <v>45924</v>
          </cell>
        </row>
        <row r="38">
          <cell r="A38">
            <v>881331</v>
          </cell>
          <cell r="B38">
            <v>497729</v>
          </cell>
          <cell r="C38">
            <v>14837</v>
          </cell>
          <cell r="D38">
            <v>6</v>
          </cell>
          <cell r="E38" t="str">
            <v>MURCIA</v>
          </cell>
          <cell r="F38" t="str">
            <v>Murcia/Infante</v>
          </cell>
          <cell r="G38" t="str">
            <v>MURCIA/ESTE</v>
          </cell>
          <cell r="H38">
            <v>45924</v>
          </cell>
        </row>
        <row r="39">
          <cell r="A39">
            <v>881331</v>
          </cell>
          <cell r="B39">
            <v>680342</v>
          </cell>
          <cell r="C39">
            <v>15640</v>
          </cell>
          <cell r="D39">
            <v>6</v>
          </cell>
          <cell r="E39" t="str">
            <v>MURCIA</v>
          </cell>
          <cell r="F39" t="str">
            <v>Murcia/Infante</v>
          </cell>
          <cell r="G39" t="str">
            <v>MURCIA/ESTE</v>
          </cell>
          <cell r="H39">
            <v>45924</v>
          </cell>
        </row>
        <row r="40">
          <cell r="A40">
            <v>881331</v>
          </cell>
          <cell r="B40">
            <v>2726023</v>
          </cell>
          <cell r="C40">
            <v>10461</v>
          </cell>
          <cell r="D40">
            <v>6</v>
          </cell>
          <cell r="E40" t="str">
            <v>MURCIA</v>
          </cell>
          <cell r="F40" t="str">
            <v>Murcia/Infante</v>
          </cell>
          <cell r="G40" t="str">
            <v>MURCIA/ESTE</v>
          </cell>
          <cell r="H40">
            <v>45924</v>
          </cell>
        </row>
        <row r="41">
          <cell r="A41">
            <v>881331</v>
          </cell>
          <cell r="B41">
            <v>2256657</v>
          </cell>
          <cell r="C41">
            <v>14999</v>
          </cell>
          <cell r="D41">
            <v>1</v>
          </cell>
          <cell r="E41" t="str">
            <v>MURCIA</v>
          </cell>
          <cell r="F41" t="str">
            <v>Murcia/Santa María de Gracia</v>
          </cell>
          <cell r="G41" t="str">
            <v>VEGA MEDIA DEL SEGURA</v>
          </cell>
          <cell r="H41">
            <v>45924</v>
          </cell>
        </row>
        <row r="42">
          <cell r="A42">
            <v>881331</v>
          </cell>
          <cell r="B42">
            <v>1199265</v>
          </cell>
          <cell r="C42">
            <v>13591</v>
          </cell>
          <cell r="D42">
            <v>6</v>
          </cell>
          <cell r="E42" t="str">
            <v>MURCIA</v>
          </cell>
          <cell r="F42" t="str">
            <v>Murcia/Infante</v>
          </cell>
          <cell r="G42" t="str">
            <v>MURCIA/ESTE</v>
          </cell>
          <cell r="H42">
            <v>45924</v>
          </cell>
        </row>
        <row r="43">
          <cell r="A43">
            <v>881331</v>
          </cell>
          <cell r="B43">
            <v>1108727</v>
          </cell>
          <cell r="C43">
            <v>13278</v>
          </cell>
          <cell r="D43">
            <v>6</v>
          </cell>
          <cell r="E43" t="str">
            <v>MURCIA</v>
          </cell>
          <cell r="F43" t="str">
            <v>Murcia/Sangonera La Verde</v>
          </cell>
          <cell r="G43" t="str">
            <v>MURCIA/OESTE</v>
          </cell>
          <cell r="H43">
            <v>45924</v>
          </cell>
        </row>
        <row r="44">
          <cell r="A44">
            <v>881331</v>
          </cell>
          <cell r="B44">
            <v>231400</v>
          </cell>
          <cell r="C44">
            <v>13633</v>
          </cell>
          <cell r="D44">
            <v>6</v>
          </cell>
          <cell r="E44" t="str">
            <v>MURCIA</v>
          </cell>
          <cell r="F44" t="str">
            <v>Murcia/Infante</v>
          </cell>
          <cell r="G44" t="str">
            <v>MURCIA/ESTE</v>
          </cell>
          <cell r="H44">
            <v>45924</v>
          </cell>
        </row>
        <row r="45">
          <cell r="A45">
            <v>881331</v>
          </cell>
          <cell r="B45">
            <v>173000</v>
          </cell>
          <cell r="C45">
            <v>12477</v>
          </cell>
          <cell r="D45">
            <v>6</v>
          </cell>
          <cell r="E45" t="str">
            <v>MURCIA</v>
          </cell>
          <cell r="F45" t="str">
            <v>Murcia/Infante</v>
          </cell>
          <cell r="G45" t="str">
            <v>MURCIA/ESTE</v>
          </cell>
          <cell r="H45">
            <v>45924</v>
          </cell>
        </row>
        <row r="46">
          <cell r="A46">
            <v>881331</v>
          </cell>
          <cell r="B46">
            <v>355159</v>
          </cell>
          <cell r="C46">
            <v>11342</v>
          </cell>
          <cell r="D46">
            <v>6</v>
          </cell>
          <cell r="E46" t="str">
            <v>MURCIA</v>
          </cell>
          <cell r="F46" t="str">
            <v>Murcia/Infante</v>
          </cell>
          <cell r="G46" t="str">
            <v>MURCIA/ESTE</v>
          </cell>
          <cell r="H46">
            <v>45924</v>
          </cell>
        </row>
        <row r="47">
          <cell r="A47">
            <v>881331</v>
          </cell>
          <cell r="B47">
            <v>241937</v>
          </cell>
          <cell r="C47">
            <v>13439</v>
          </cell>
          <cell r="D47">
            <v>6</v>
          </cell>
          <cell r="E47" t="str">
            <v>MURCIA</v>
          </cell>
          <cell r="F47" t="str">
            <v>Murcia/Infante</v>
          </cell>
          <cell r="G47" t="str">
            <v>MURCIA/ESTE</v>
          </cell>
          <cell r="H47">
            <v>45924</v>
          </cell>
        </row>
        <row r="48">
          <cell r="B48">
            <v>315278</v>
          </cell>
          <cell r="C48">
            <v>15019</v>
          </cell>
          <cell r="D48">
            <v>6</v>
          </cell>
          <cell r="E48" t="str">
            <v>MURCIA</v>
          </cell>
          <cell r="F48" t="str">
            <v>Murcia/Centro</v>
          </cell>
          <cell r="G48" t="str">
            <v>VEGA MEDIA DEL SEGURA</v>
          </cell>
          <cell r="H48">
            <v>45924</v>
          </cell>
        </row>
        <row r="49">
          <cell r="B49">
            <v>232286</v>
          </cell>
          <cell r="C49">
            <v>15375</v>
          </cell>
          <cell r="D49">
            <v>6</v>
          </cell>
          <cell r="E49" t="str">
            <v>MULA</v>
          </cell>
          <cell r="F49" t="str">
            <v>Mula</v>
          </cell>
          <cell r="G49" t="str">
            <v>MURCIA/OESTE</v>
          </cell>
          <cell r="H49">
            <v>45924</v>
          </cell>
        </row>
        <row r="50">
          <cell r="B50">
            <v>734642</v>
          </cell>
          <cell r="C50">
            <v>13703</v>
          </cell>
          <cell r="D50">
            <v>6</v>
          </cell>
          <cell r="E50" t="str">
            <v>MURCIA</v>
          </cell>
          <cell r="F50" t="str">
            <v>Murcia/Infante</v>
          </cell>
          <cell r="G50" t="str">
            <v>MURCIA/ESTE</v>
          </cell>
          <cell r="H50">
            <v>45924</v>
          </cell>
        </row>
        <row r="51">
          <cell r="B51">
            <v>743184</v>
          </cell>
          <cell r="C51">
            <v>11758</v>
          </cell>
          <cell r="D51">
            <v>6</v>
          </cell>
          <cell r="E51" t="str">
            <v>MURCIA</v>
          </cell>
          <cell r="F51" t="str">
            <v>Murcia/Infante</v>
          </cell>
          <cell r="G51" t="str">
            <v>MURCIA/ESTE</v>
          </cell>
          <cell r="H51">
            <v>45924</v>
          </cell>
        </row>
        <row r="52">
          <cell r="B52">
            <v>2462142</v>
          </cell>
          <cell r="C52">
            <v>17001</v>
          </cell>
          <cell r="D52">
            <v>6</v>
          </cell>
          <cell r="E52" t="str">
            <v>MURCIA</v>
          </cell>
          <cell r="F52" t="str">
            <v>Murcia/Infante</v>
          </cell>
          <cell r="G52" t="str">
            <v>MURCIA/ESTE</v>
          </cell>
          <cell r="H52">
            <v>45924</v>
          </cell>
        </row>
        <row r="53">
          <cell r="B53">
            <v>1101847</v>
          </cell>
          <cell r="C53">
            <v>14108</v>
          </cell>
          <cell r="D53">
            <v>6</v>
          </cell>
          <cell r="E53" t="str">
            <v>MURCIA</v>
          </cell>
          <cell r="F53" t="str">
            <v>Murcia/Infante</v>
          </cell>
          <cell r="G53" t="str">
            <v>MURCIA/ESTE</v>
          </cell>
          <cell r="H53">
            <v>45924</v>
          </cell>
        </row>
        <row r="54">
          <cell r="B54">
            <v>495945</v>
          </cell>
          <cell r="C54">
            <v>14662</v>
          </cell>
          <cell r="D54">
            <v>6</v>
          </cell>
          <cell r="E54" t="str">
            <v>MURCIA</v>
          </cell>
          <cell r="F54" t="str">
            <v>Murcia/Infante</v>
          </cell>
          <cell r="G54" t="str">
            <v>MURCIA/ESTE</v>
          </cell>
          <cell r="H54">
            <v>45924</v>
          </cell>
        </row>
        <row r="55">
          <cell r="B55">
            <v>756717</v>
          </cell>
          <cell r="C55">
            <v>15877</v>
          </cell>
          <cell r="D55">
            <v>6</v>
          </cell>
          <cell r="E55" t="str">
            <v>MURCIA</v>
          </cell>
          <cell r="F55" t="str">
            <v>Murcia/Infante</v>
          </cell>
          <cell r="G55" t="str">
            <v>MURCIA/ESTE</v>
          </cell>
          <cell r="H55">
            <v>45924</v>
          </cell>
        </row>
        <row r="56">
          <cell r="B56">
            <v>772037</v>
          </cell>
          <cell r="C56">
            <v>14169</v>
          </cell>
          <cell r="D56">
            <v>6</v>
          </cell>
          <cell r="E56" t="str">
            <v>MURCIA</v>
          </cell>
          <cell r="F56" t="str">
            <v>Murcia/Infante</v>
          </cell>
          <cell r="G56" t="str">
            <v>MURCIA/ESTE</v>
          </cell>
          <cell r="H56">
            <v>45924</v>
          </cell>
        </row>
        <row r="57">
          <cell r="B57">
            <v>1100093</v>
          </cell>
          <cell r="C57">
            <v>11998</v>
          </cell>
          <cell r="D57">
            <v>1</v>
          </cell>
          <cell r="E57" t="str">
            <v>MURCIA</v>
          </cell>
          <cell r="F57" t="str">
            <v>Murcia/El Palmar</v>
          </cell>
          <cell r="G57" t="str">
            <v>MURCIA/OESTE</v>
          </cell>
          <cell r="H57">
            <v>45924</v>
          </cell>
        </row>
        <row r="58">
          <cell r="B58">
            <v>369180</v>
          </cell>
          <cell r="C58">
            <v>13774</v>
          </cell>
          <cell r="D58">
            <v>6</v>
          </cell>
          <cell r="E58" t="str">
            <v>MURCIA</v>
          </cell>
          <cell r="F58" t="str">
            <v>Murcia/Infante</v>
          </cell>
          <cell r="G58" t="str">
            <v>MURCIA/ESTE</v>
          </cell>
          <cell r="H58">
            <v>45924</v>
          </cell>
        </row>
        <row r="59">
          <cell r="B59">
            <v>310921</v>
          </cell>
          <cell r="C59">
            <v>17599</v>
          </cell>
          <cell r="D59">
            <v>6</v>
          </cell>
          <cell r="E59" t="str">
            <v>MURCIA</v>
          </cell>
          <cell r="F59" t="str">
            <v>Murcia/Infante</v>
          </cell>
          <cell r="G59" t="str">
            <v>MURCIA/ESTE</v>
          </cell>
          <cell r="H59">
            <v>45924</v>
          </cell>
        </row>
        <row r="60">
          <cell r="B60">
            <v>1833457</v>
          </cell>
          <cell r="C60">
            <v>12350</v>
          </cell>
          <cell r="D60">
            <v>1</v>
          </cell>
          <cell r="E60" t="str">
            <v>MURCIA</v>
          </cell>
          <cell r="F60" t="str">
            <v>Murcia/Infante</v>
          </cell>
          <cell r="G60" t="str">
            <v>MURCIA/ESTE</v>
          </cell>
          <cell r="H60">
            <v>45924</v>
          </cell>
        </row>
        <row r="61">
          <cell r="B61">
            <v>1941183</v>
          </cell>
          <cell r="C61">
            <v>12762</v>
          </cell>
          <cell r="D61">
            <v>6</v>
          </cell>
          <cell r="E61" t="str">
            <v>MURCIA</v>
          </cell>
          <cell r="F61" t="str">
            <v>Murcia/Infante</v>
          </cell>
          <cell r="G61" t="str">
            <v>MURCIA/ESTE</v>
          </cell>
          <cell r="H61">
            <v>45924</v>
          </cell>
        </row>
        <row r="62">
          <cell r="B62">
            <v>652016</v>
          </cell>
          <cell r="C62">
            <v>15536</v>
          </cell>
          <cell r="D62">
            <v>6</v>
          </cell>
          <cell r="E62" t="str">
            <v>MURCIA</v>
          </cell>
          <cell r="F62" t="str">
            <v>Murcia/Infante</v>
          </cell>
          <cell r="G62" t="str">
            <v>MURCIA/ESTE</v>
          </cell>
          <cell r="H62">
            <v>45924</v>
          </cell>
        </row>
        <row r="63">
          <cell r="B63">
            <v>245433</v>
          </cell>
          <cell r="C63">
            <v>12114</v>
          </cell>
          <cell r="D63">
            <v>6</v>
          </cell>
          <cell r="E63" t="str">
            <v>MURCIA</v>
          </cell>
          <cell r="F63" t="str">
            <v>Murcia/Infante</v>
          </cell>
          <cell r="G63" t="str">
            <v>MURCIA/ESTE</v>
          </cell>
          <cell r="H63">
            <v>45924</v>
          </cell>
        </row>
        <row r="64">
          <cell r="B64">
            <v>242640</v>
          </cell>
          <cell r="C64">
            <v>12819</v>
          </cell>
          <cell r="D64">
            <v>1</v>
          </cell>
          <cell r="E64" t="str">
            <v>MURCIA</v>
          </cell>
          <cell r="F64" t="str">
            <v>Murcia/El Ranero</v>
          </cell>
          <cell r="G64" t="str">
            <v>VEGA MEDIA DEL SEGURA</v>
          </cell>
          <cell r="H64">
            <v>45924</v>
          </cell>
        </row>
        <row r="65">
          <cell r="B65">
            <v>916970</v>
          </cell>
          <cell r="C65">
            <v>10917</v>
          </cell>
          <cell r="D65">
            <v>1</v>
          </cell>
          <cell r="E65" t="str">
            <v>ALCANTARILLA</v>
          </cell>
          <cell r="F65" t="str">
            <v>Alcantarilla/Sangonera La Seca</v>
          </cell>
          <cell r="G65" t="str">
            <v>MURCIA/OESTE</v>
          </cell>
          <cell r="H65">
            <v>45924</v>
          </cell>
        </row>
        <row r="66">
          <cell r="B66">
            <v>317162</v>
          </cell>
          <cell r="C66">
            <v>16889</v>
          </cell>
          <cell r="D66">
            <v>1</v>
          </cell>
          <cell r="E66" t="str">
            <v>MURCIA</v>
          </cell>
          <cell r="F66" t="str">
            <v>Murcia/Infante</v>
          </cell>
          <cell r="G66" t="str">
            <v>MURCIA/ESTE</v>
          </cell>
          <cell r="H66">
            <v>45924</v>
          </cell>
        </row>
        <row r="67">
          <cell r="B67">
            <v>665223</v>
          </cell>
          <cell r="C67">
            <v>12668</v>
          </cell>
          <cell r="D67">
            <v>6</v>
          </cell>
          <cell r="E67" t="str">
            <v>MURCIA</v>
          </cell>
          <cell r="F67" t="str">
            <v>Murcia/Infante</v>
          </cell>
          <cell r="G67" t="str">
            <v>MURCIA/ESTE</v>
          </cell>
          <cell r="H67">
            <v>45924</v>
          </cell>
        </row>
        <row r="68">
          <cell r="B68">
            <v>271016</v>
          </cell>
          <cell r="C68">
            <v>16553</v>
          </cell>
          <cell r="D68">
            <v>6</v>
          </cell>
          <cell r="E68" t="str">
            <v>MURCIA</v>
          </cell>
          <cell r="F68" t="str">
            <v>Murcia/La Alberca</v>
          </cell>
          <cell r="G68" t="str">
            <v>MURCIA/OESTE</v>
          </cell>
          <cell r="H68">
            <v>45924</v>
          </cell>
        </row>
        <row r="69">
          <cell r="B69">
            <v>1775300</v>
          </cell>
          <cell r="C69">
            <v>13243</v>
          </cell>
          <cell r="D69">
            <v>1</v>
          </cell>
          <cell r="E69" t="str">
            <v>MURCIA</v>
          </cell>
          <cell r="F69" t="str">
            <v>Murcia/Infante</v>
          </cell>
          <cell r="G69" t="str">
            <v>MURCIA/ESTE</v>
          </cell>
          <cell r="H69">
            <v>45924</v>
          </cell>
        </row>
        <row r="70">
          <cell r="B70">
            <v>500744</v>
          </cell>
          <cell r="C70">
            <v>12161</v>
          </cell>
          <cell r="D70">
            <v>6</v>
          </cell>
          <cell r="E70" t="str">
            <v>MURCIA</v>
          </cell>
          <cell r="F70" t="str">
            <v>Murcia/Santa María de Gracia</v>
          </cell>
          <cell r="G70" t="str">
            <v>VEGA MEDIA DEL SEGURA</v>
          </cell>
          <cell r="H70">
            <v>45924</v>
          </cell>
        </row>
        <row r="71">
          <cell r="B71">
            <v>233646</v>
          </cell>
          <cell r="C71">
            <v>14112</v>
          </cell>
          <cell r="D71">
            <v>6</v>
          </cell>
          <cell r="E71" t="str">
            <v>MURCIA</v>
          </cell>
          <cell r="F71" t="str">
            <v>Murcia/Infante</v>
          </cell>
          <cell r="G71" t="str">
            <v>MURCIA/ESTE</v>
          </cell>
          <cell r="H71">
            <v>45924</v>
          </cell>
        </row>
        <row r="72">
          <cell r="B72">
            <v>781857</v>
          </cell>
          <cell r="C72">
            <v>12335</v>
          </cell>
          <cell r="D72">
            <v>6</v>
          </cell>
          <cell r="E72" t="str">
            <v>MURCIA</v>
          </cell>
          <cell r="F72" t="str">
            <v>Murcia/Infante</v>
          </cell>
          <cell r="G72" t="str">
            <v>MURCIA/ESTE</v>
          </cell>
          <cell r="H72">
            <v>45924</v>
          </cell>
        </row>
        <row r="73">
          <cell r="B73">
            <v>347493</v>
          </cell>
          <cell r="C73">
            <v>14722</v>
          </cell>
          <cell r="D73">
            <v>6</v>
          </cell>
          <cell r="E73" t="str">
            <v>MURCIA</v>
          </cell>
          <cell r="F73" t="str">
            <v>Murcia/San Andrés</v>
          </cell>
          <cell r="G73" t="str">
            <v>MURCIA/OESTE</v>
          </cell>
          <cell r="H73">
            <v>45924</v>
          </cell>
        </row>
        <row r="74">
          <cell r="B74">
            <v>324089</v>
          </cell>
          <cell r="C74">
            <v>14779</v>
          </cell>
          <cell r="D74">
            <v>6</v>
          </cell>
          <cell r="E74" t="str">
            <v>MURCIA</v>
          </cell>
          <cell r="F74" t="str">
            <v>MURCIA-ZARANDONA</v>
          </cell>
          <cell r="G74" t="str">
            <v>VEGA MEDIA DEL SEGURA</v>
          </cell>
          <cell r="H74">
            <v>45924</v>
          </cell>
        </row>
        <row r="75">
          <cell r="B75">
            <v>339844</v>
          </cell>
          <cell r="C75">
            <v>16425</v>
          </cell>
          <cell r="D75">
            <v>6</v>
          </cell>
          <cell r="E75" t="str">
            <v>MURCIA</v>
          </cell>
          <cell r="F75" t="str">
            <v>Murcia/Infante</v>
          </cell>
          <cell r="G75" t="str">
            <v>MURCIA/ESTE</v>
          </cell>
          <cell r="H75">
            <v>45924</v>
          </cell>
        </row>
        <row r="76">
          <cell r="B76">
            <v>1341443</v>
          </cell>
          <cell r="C76">
            <v>14780</v>
          </cell>
          <cell r="D76">
            <v>1</v>
          </cell>
          <cell r="E76" t="str">
            <v>MURCIA</v>
          </cell>
          <cell r="F76" t="str">
            <v>Murcia/Infante</v>
          </cell>
          <cell r="G76" t="str">
            <v>MURCIA/ESTE</v>
          </cell>
          <cell r="H76">
            <v>45924</v>
          </cell>
        </row>
        <row r="77">
          <cell r="B77">
            <v>361921</v>
          </cell>
          <cell r="C77">
            <v>16641</v>
          </cell>
          <cell r="D77">
            <v>6</v>
          </cell>
          <cell r="E77" t="str">
            <v>MURCIA</v>
          </cell>
          <cell r="F77" t="str">
            <v>Murcia/Infante</v>
          </cell>
          <cell r="G77" t="str">
            <v>MURCIA/ESTE</v>
          </cell>
          <cell r="H77">
            <v>45924</v>
          </cell>
        </row>
        <row r="78">
          <cell r="B78">
            <v>625155</v>
          </cell>
          <cell r="C78">
            <v>9346</v>
          </cell>
          <cell r="D78">
            <v>6</v>
          </cell>
          <cell r="E78" t="str">
            <v>MURCIA</v>
          </cell>
          <cell r="F78" t="str">
            <v>Murcia/Infante</v>
          </cell>
          <cell r="G78" t="str">
            <v>MURCIA/ESTE</v>
          </cell>
          <cell r="H78">
            <v>45924</v>
          </cell>
        </row>
        <row r="79">
          <cell r="B79">
            <v>351405</v>
          </cell>
          <cell r="C79">
            <v>11436</v>
          </cell>
          <cell r="D79">
            <v>1</v>
          </cell>
          <cell r="E79" t="str">
            <v>MURCIA</v>
          </cell>
          <cell r="F79" t="str">
            <v>Murcia/Infante</v>
          </cell>
          <cell r="G79" t="str">
            <v>MURCIA/ESTE</v>
          </cell>
          <cell r="H79">
            <v>45924</v>
          </cell>
        </row>
        <row r="80">
          <cell r="B80">
            <v>306422</v>
          </cell>
          <cell r="C80">
            <v>16782</v>
          </cell>
          <cell r="D80">
            <v>6</v>
          </cell>
          <cell r="E80" t="str">
            <v>MURCIA</v>
          </cell>
          <cell r="F80" t="str">
            <v>Murcia/Infante</v>
          </cell>
          <cell r="G80" t="str">
            <v>MURCIA/ESTE</v>
          </cell>
          <cell r="H80">
            <v>45924</v>
          </cell>
        </row>
        <row r="81">
          <cell r="B81">
            <v>1196250</v>
          </cell>
          <cell r="C81">
            <v>14584</v>
          </cell>
          <cell r="D81">
            <v>6</v>
          </cell>
          <cell r="E81" t="str">
            <v>MURCIA</v>
          </cell>
          <cell r="F81" t="str">
            <v>Murcia/Infante</v>
          </cell>
          <cell r="G81" t="str">
            <v>MURCIA/ESTE</v>
          </cell>
          <cell r="H81">
            <v>45924</v>
          </cell>
        </row>
        <row r="82">
          <cell r="B82">
            <v>423366</v>
          </cell>
          <cell r="C82">
            <v>11662</v>
          </cell>
          <cell r="D82">
            <v>6</v>
          </cell>
          <cell r="E82" t="str">
            <v>MURCIA</v>
          </cell>
          <cell r="F82" t="str">
            <v>Murcia/Infante</v>
          </cell>
          <cell r="G82" t="str">
            <v>MURCIA/ESTE</v>
          </cell>
          <cell r="H82">
            <v>45924</v>
          </cell>
        </row>
        <row r="83">
          <cell r="B83">
            <v>678601</v>
          </cell>
          <cell r="C83">
            <v>14234</v>
          </cell>
          <cell r="D83">
            <v>6</v>
          </cell>
          <cell r="E83" t="str">
            <v>MURCIA</v>
          </cell>
          <cell r="F83" t="str">
            <v>Murcia/Infante</v>
          </cell>
          <cell r="G83" t="str">
            <v>MURCIA/ESTE</v>
          </cell>
          <cell r="H83">
            <v>45924</v>
          </cell>
        </row>
        <row r="84">
          <cell r="B84">
            <v>325389</v>
          </cell>
          <cell r="C84">
            <v>16714</v>
          </cell>
          <cell r="D84">
            <v>6</v>
          </cell>
          <cell r="E84" t="str">
            <v>MURCIA</v>
          </cell>
          <cell r="F84" t="str">
            <v>Murcia/Infante</v>
          </cell>
          <cell r="G84" t="str">
            <v>MURCIA/ESTE</v>
          </cell>
          <cell r="H84">
            <v>45924</v>
          </cell>
        </row>
        <row r="85">
          <cell r="B85">
            <v>192005</v>
          </cell>
          <cell r="C85">
            <v>13527</v>
          </cell>
          <cell r="D85">
            <v>6</v>
          </cell>
          <cell r="E85" t="str">
            <v>MURCIA</v>
          </cell>
          <cell r="F85" t="str">
            <v>Murcia/Infante</v>
          </cell>
          <cell r="G85" t="str">
            <v>MURCIA/ESTE</v>
          </cell>
          <cell r="H85">
            <v>45924</v>
          </cell>
        </row>
        <row r="86">
          <cell r="B86">
            <v>581012</v>
          </cell>
          <cell r="C86">
            <v>10305</v>
          </cell>
          <cell r="D86">
            <v>6</v>
          </cell>
          <cell r="E86" t="str">
            <v>MURCIA</v>
          </cell>
          <cell r="F86" t="str">
            <v>Murcia/Infante</v>
          </cell>
          <cell r="G86" t="str">
            <v>MURCIA/ESTE</v>
          </cell>
          <cell r="H86">
            <v>45924</v>
          </cell>
        </row>
        <row r="87">
          <cell r="B87">
            <v>743081</v>
          </cell>
          <cell r="C87">
            <v>12047</v>
          </cell>
          <cell r="D87">
            <v>1</v>
          </cell>
          <cell r="E87" t="str">
            <v>MURCIA</v>
          </cell>
          <cell r="F87" t="str">
            <v>Murcia/Infante</v>
          </cell>
          <cell r="G87" t="str">
            <v>MURCIA/ESTE</v>
          </cell>
          <cell r="H87">
            <v>45924</v>
          </cell>
        </row>
      </sheetData>
      <sheetData sheetId="4">
        <row r="1">
          <cell r="A1" t="str">
            <v>ERROR_NO_ES_GRIPE</v>
          </cell>
          <cell r="B1" t="str">
            <v>GRIPE</v>
          </cell>
        </row>
        <row r="2">
          <cell r="A2" t="str">
            <v>GRUPO_EDAD_INFORME_SEMANAL</v>
          </cell>
          <cell r="B2" t="str">
            <v>(Varios elementos)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()</v>
          </cell>
          <cell r="B5">
            <v>1</v>
          </cell>
        </row>
        <row r="6">
          <cell r="A6" t="str">
            <v>ABANILLA</v>
          </cell>
          <cell r="B6">
            <v>250</v>
          </cell>
        </row>
        <row r="7">
          <cell r="A7" t="str">
            <v>ABARÁN</v>
          </cell>
          <cell r="B7">
            <v>515</v>
          </cell>
        </row>
        <row r="8">
          <cell r="A8" t="str">
            <v>ÁGUILAS</v>
          </cell>
          <cell r="B8">
            <v>1678</v>
          </cell>
        </row>
        <row r="9">
          <cell r="A9" t="str">
            <v>ALBATERA</v>
          </cell>
          <cell r="B9">
            <v>1</v>
          </cell>
        </row>
        <row r="10">
          <cell r="A10" t="str">
            <v>ALBOX</v>
          </cell>
          <cell r="B10">
            <v>1</v>
          </cell>
        </row>
        <row r="11">
          <cell r="A11" t="str">
            <v>ALBUDEITE</v>
          </cell>
          <cell r="B11">
            <v>21</v>
          </cell>
        </row>
        <row r="12">
          <cell r="A12" t="str">
            <v>ALCANTARILLA</v>
          </cell>
          <cell r="B12">
            <v>1852</v>
          </cell>
        </row>
        <row r="13">
          <cell r="A13" t="str">
            <v>ALCÁZARES (LOS)</v>
          </cell>
          <cell r="B13">
            <v>685</v>
          </cell>
        </row>
        <row r="14">
          <cell r="A14" t="str">
            <v>ALEDO</v>
          </cell>
          <cell r="B14">
            <v>34</v>
          </cell>
        </row>
        <row r="15">
          <cell r="A15" t="str">
            <v>ALGUAZAS</v>
          </cell>
          <cell r="B15">
            <v>386</v>
          </cell>
        </row>
        <row r="16">
          <cell r="A16" t="str">
            <v>ALHAMA DE MURCIA</v>
          </cell>
          <cell r="B16">
            <v>939</v>
          </cell>
        </row>
        <row r="17">
          <cell r="A17" t="str">
            <v>ALMENARA</v>
          </cell>
          <cell r="B17">
            <v>1</v>
          </cell>
        </row>
        <row r="18">
          <cell r="A18" t="str">
            <v>ALMERIA</v>
          </cell>
          <cell r="B18">
            <v>3</v>
          </cell>
        </row>
        <row r="19">
          <cell r="A19" t="str">
            <v>ANTAS</v>
          </cell>
          <cell r="B19">
            <v>1</v>
          </cell>
        </row>
        <row r="20">
          <cell r="A20" t="str">
            <v>ARCHENA</v>
          </cell>
          <cell r="B20">
            <v>1066</v>
          </cell>
        </row>
        <row r="21">
          <cell r="A21" t="str">
            <v>BENFERRI</v>
          </cell>
          <cell r="B21">
            <v>1</v>
          </cell>
        </row>
        <row r="22">
          <cell r="A22" t="str">
            <v>BENIEL</v>
          </cell>
          <cell r="B22">
            <v>611</v>
          </cell>
        </row>
        <row r="23">
          <cell r="A23" t="str">
            <v>BLANCA</v>
          </cell>
          <cell r="B23">
            <v>237</v>
          </cell>
        </row>
        <row r="24">
          <cell r="A24" t="str">
            <v>BULLAS</v>
          </cell>
          <cell r="B24">
            <v>655</v>
          </cell>
        </row>
        <row r="25">
          <cell r="A25" t="str">
            <v>CALASPARRA</v>
          </cell>
          <cell r="B25">
            <v>398</v>
          </cell>
        </row>
        <row r="26">
          <cell r="A26" t="str">
            <v>CAMPOS DEL RÍO</v>
          </cell>
          <cell r="B26">
            <v>30</v>
          </cell>
        </row>
        <row r="27">
          <cell r="A27" t="str">
            <v>CARAVACA DE LA CRUZ</v>
          </cell>
          <cell r="B27">
            <v>1198</v>
          </cell>
        </row>
        <row r="28">
          <cell r="A28" t="str">
            <v>CARTAGENA</v>
          </cell>
          <cell r="B28">
            <v>9108</v>
          </cell>
        </row>
        <row r="29">
          <cell r="A29" t="str">
            <v>CAUDETE</v>
          </cell>
          <cell r="B29">
            <v>1</v>
          </cell>
        </row>
        <row r="30">
          <cell r="A30" t="str">
            <v>CEHEGÍN</v>
          </cell>
          <cell r="B30">
            <v>630</v>
          </cell>
        </row>
        <row r="31">
          <cell r="A31" t="str">
            <v>CEUTÍ</v>
          </cell>
          <cell r="B31">
            <v>645</v>
          </cell>
        </row>
        <row r="32">
          <cell r="A32" t="str">
            <v>CIEZA</v>
          </cell>
          <cell r="B32">
            <v>1631</v>
          </cell>
        </row>
        <row r="33">
          <cell r="A33" t="str">
            <v>DESCONOCIDO</v>
          </cell>
          <cell r="B33">
            <v>469</v>
          </cell>
        </row>
        <row r="34">
          <cell r="A34" t="str">
            <v>FORTUNA</v>
          </cell>
          <cell r="B34">
            <v>644</v>
          </cell>
        </row>
        <row r="35">
          <cell r="A35" t="str">
            <v>FUENTE ÁLAMO DE MURCIA</v>
          </cell>
          <cell r="B35">
            <v>830</v>
          </cell>
        </row>
        <row r="36">
          <cell r="A36" t="str">
            <v>HUETOR-TAJAR</v>
          </cell>
          <cell r="B36">
            <v>1</v>
          </cell>
        </row>
        <row r="37">
          <cell r="A37" t="str">
            <v>JUMILLA</v>
          </cell>
          <cell r="B37">
            <v>1542</v>
          </cell>
        </row>
        <row r="38">
          <cell r="A38" t="str">
            <v>LIBRILLA</v>
          </cell>
          <cell r="B38">
            <v>218</v>
          </cell>
        </row>
        <row r="39">
          <cell r="A39" t="str">
            <v>LORCA</v>
          </cell>
          <cell r="B39">
            <v>5525</v>
          </cell>
        </row>
        <row r="40">
          <cell r="A40" t="str">
            <v>LORQUÍ</v>
          </cell>
          <cell r="B40">
            <v>353</v>
          </cell>
        </row>
        <row r="41">
          <cell r="A41" t="str">
            <v>MARIA</v>
          </cell>
          <cell r="B41">
            <v>1</v>
          </cell>
        </row>
        <row r="42">
          <cell r="A42" t="str">
            <v>MAZARRÓN</v>
          </cell>
          <cell r="B42">
            <v>1453</v>
          </cell>
        </row>
        <row r="43">
          <cell r="A43" t="str">
            <v>MIGUELTURRA</v>
          </cell>
          <cell r="B43">
            <v>1</v>
          </cell>
        </row>
        <row r="44">
          <cell r="A44" t="str">
            <v>MOLINA DE SEGURA</v>
          </cell>
          <cell r="B44">
            <v>3457</v>
          </cell>
        </row>
        <row r="45">
          <cell r="A45" t="str">
            <v>MORATALLA</v>
          </cell>
          <cell r="B45">
            <v>371</v>
          </cell>
        </row>
        <row r="46">
          <cell r="A46" t="str">
            <v>MULA</v>
          </cell>
          <cell r="B46">
            <v>792</v>
          </cell>
        </row>
        <row r="47">
          <cell r="A47" t="str">
            <v>MURCIA</v>
          </cell>
          <cell r="B47">
            <v>22172</v>
          </cell>
        </row>
        <row r="48">
          <cell r="B48">
            <v>19</v>
          </cell>
        </row>
        <row r="49">
          <cell r="B49">
            <v>6</v>
          </cell>
        </row>
        <row r="50">
          <cell r="B50">
            <v>5</v>
          </cell>
        </row>
        <row r="51">
          <cell r="B51">
            <v>49</v>
          </cell>
        </row>
        <row r="52">
          <cell r="B52">
            <v>590</v>
          </cell>
        </row>
        <row r="53">
          <cell r="B53">
            <v>4</v>
          </cell>
        </row>
        <row r="54">
          <cell r="B54">
            <v>14</v>
          </cell>
        </row>
        <row r="55">
          <cell r="B55">
            <v>1</v>
          </cell>
        </row>
        <row r="56">
          <cell r="B56">
            <v>1449</v>
          </cell>
        </row>
        <row r="57">
          <cell r="B57">
            <v>1056</v>
          </cell>
        </row>
        <row r="58">
          <cell r="B58">
            <v>802</v>
          </cell>
        </row>
        <row r="59">
          <cell r="B59">
            <v>1</v>
          </cell>
        </row>
        <row r="60">
          <cell r="B60">
            <v>1</v>
          </cell>
        </row>
        <row r="61">
          <cell r="B61">
            <v>1964</v>
          </cell>
        </row>
        <row r="62">
          <cell r="B62">
            <v>1058</v>
          </cell>
        </row>
        <row r="63">
          <cell r="B63">
            <v>1</v>
          </cell>
        </row>
        <row r="64">
          <cell r="B64">
            <v>1900</v>
          </cell>
        </row>
        <row r="65">
          <cell r="B65">
            <v>48</v>
          </cell>
        </row>
        <row r="66">
          <cell r="B66">
            <v>993</v>
          </cell>
        </row>
        <row r="67">
          <cell r="B67">
            <v>244</v>
          </cell>
        </row>
        <row r="68">
          <cell r="B68">
            <v>1739</v>
          </cell>
        </row>
        <row r="69">
          <cell r="B69">
            <v>1</v>
          </cell>
        </row>
        <row r="70">
          <cell r="B70">
            <v>1</v>
          </cell>
        </row>
        <row r="71">
          <cell r="B71">
            <v>2</v>
          </cell>
        </row>
        <row r="72">
          <cell r="B72">
            <v>72356</v>
          </cell>
        </row>
      </sheetData>
      <sheetData sheetId="5">
        <row r="2">
          <cell r="A2" t="str">
            <v>ERROR_NO_ES_GRIPE</v>
          </cell>
          <cell r="B2" t="str">
            <v>(Todas)</v>
          </cell>
        </row>
        <row r="4">
          <cell r="A4" t="str">
            <v>Cuenta de Identificador_de_la_Persona</v>
          </cell>
          <cell r="B4" t="str">
            <v>Etiquetas de columna</v>
          </cell>
        </row>
        <row r="5">
          <cell r="A5" t="str">
            <v>Etiquetas de fila</v>
          </cell>
          <cell r="B5" t="str">
            <v>00 a 01 años</v>
          </cell>
          <cell r="C5" t="str">
            <v>02 a 09 años</v>
          </cell>
          <cell r="D5" t="str">
            <v>10 a 59 años</v>
          </cell>
          <cell r="E5" t="str">
            <v>60 a 64 años</v>
          </cell>
          <cell r="F5" t="str">
            <v>65 o más años</v>
          </cell>
          <cell r="G5" t="str">
            <v>Total general</v>
          </cell>
        </row>
        <row r="6">
          <cell r="A6" t="str">
            <v>Abanilla</v>
          </cell>
          <cell r="B6">
            <v>46</v>
          </cell>
          <cell r="C6">
            <v>194</v>
          </cell>
          <cell r="D6">
            <v>433</v>
          </cell>
          <cell r="E6">
            <v>167</v>
          </cell>
          <cell r="F6">
            <v>969</v>
          </cell>
          <cell r="G6">
            <v>1809</v>
          </cell>
        </row>
        <row r="7">
          <cell r="A7" t="str">
            <v>Abarán</v>
          </cell>
          <cell r="B7">
            <v>28</v>
          </cell>
          <cell r="C7">
            <v>483</v>
          </cell>
          <cell r="D7">
            <v>798</v>
          </cell>
          <cell r="E7">
            <v>249</v>
          </cell>
          <cell r="F7">
            <v>1309</v>
          </cell>
          <cell r="G7">
            <v>2867</v>
          </cell>
        </row>
        <row r="8">
          <cell r="A8" t="str">
            <v>Águilas/Norte</v>
          </cell>
          <cell r="B8">
            <v>104</v>
          </cell>
          <cell r="C8">
            <v>868</v>
          </cell>
          <cell r="D8">
            <v>800</v>
          </cell>
          <cell r="E8">
            <v>328</v>
          </cell>
          <cell r="F8">
            <v>1829</v>
          </cell>
          <cell r="G8">
            <v>3929</v>
          </cell>
        </row>
        <row r="9">
          <cell r="A9" t="str">
            <v>Águilas/Sur</v>
          </cell>
          <cell r="B9">
            <v>68</v>
          </cell>
          <cell r="C9">
            <v>599</v>
          </cell>
          <cell r="D9">
            <v>776</v>
          </cell>
          <cell r="E9">
            <v>303</v>
          </cell>
          <cell r="F9">
            <v>1926</v>
          </cell>
          <cell r="G9">
            <v>3672</v>
          </cell>
        </row>
        <row r="10">
          <cell r="A10" t="str">
            <v>Alcantarilla</v>
          </cell>
          <cell r="B10">
            <v>73</v>
          </cell>
          <cell r="C10">
            <v>754</v>
          </cell>
          <cell r="D10">
            <v>1253</v>
          </cell>
          <cell r="E10">
            <v>378</v>
          </cell>
          <cell r="F10">
            <v>1712</v>
          </cell>
          <cell r="G10">
            <v>4170</v>
          </cell>
        </row>
        <row r="11">
          <cell r="A11" t="str">
            <v>Alcantarilla/Sangonera La Seca</v>
          </cell>
          <cell r="B11">
            <v>108</v>
          </cell>
          <cell r="C11">
            <v>1103</v>
          </cell>
          <cell r="D11">
            <v>1599</v>
          </cell>
          <cell r="E11">
            <v>538</v>
          </cell>
          <cell r="F11">
            <v>2690</v>
          </cell>
          <cell r="G11">
            <v>6038</v>
          </cell>
        </row>
        <row r="12">
          <cell r="A12" t="str">
            <v>Alguazas</v>
          </cell>
          <cell r="B12">
            <v>57</v>
          </cell>
          <cell r="C12">
            <v>325</v>
          </cell>
          <cell r="D12">
            <v>434</v>
          </cell>
          <cell r="E12">
            <v>131</v>
          </cell>
          <cell r="F12">
            <v>850</v>
          </cell>
          <cell r="G12">
            <v>1797</v>
          </cell>
        </row>
        <row r="13">
          <cell r="A13" t="str">
            <v>Alhama</v>
          </cell>
          <cell r="B13">
            <v>114</v>
          </cell>
          <cell r="C13">
            <v>1014</v>
          </cell>
          <cell r="D13">
            <v>1135</v>
          </cell>
          <cell r="E13">
            <v>524</v>
          </cell>
          <cell r="F13">
            <v>2588</v>
          </cell>
          <cell r="G13">
            <v>5375</v>
          </cell>
        </row>
        <row r="14">
          <cell r="A14" t="str">
            <v>Archena</v>
          </cell>
          <cell r="B14">
            <v>203</v>
          </cell>
          <cell r="C14">
            <v>1160</v>
          </cell>
          <cell r="D14">
            <v>1471</v>
          </cell>
          <cell r="E14">
            <v>401</v>
          </cell>
          <cell r="F14">
            <v>2378</v>
          </cell>
          <cell r="G14">
            <v>5613</v>
          </cell>
        </row>
        <row r="15">
          <cell r="A15" t="str">
            <v>Beniel</v>
          </cell>
          <cell r="B15">
            <v>74</v>
          </cell>
          <cell r="C15">
            <v>521</v>
          </cell>
          <cell r="D15">
            <v>652</v>
          </cell>
          <cell r="E15">
            <v>204</v>
          </cell>
          <cell r="F15">
            <v>1063</v>
          </cell>
          <cell r="G15">
            <v>2514</v>
          </cell>
        </row>
        <row r="16">
          <cell r="A16" t="str">
            <v>Blanca</v>
          </cell>
          <cell r="B16">
            <v>13</v>
          </cell>
          <cell r="C16">
            <v>203</v>
          </cell>
          <cell r="D16">
            <v>338</v>
          </cell>
          <cell r="E16">
            <v>103</v>
          </cell>
          <cell r="F16">
            <v>607</v>
          </cell>
          <cell r="G16">
            <v>1264</v>
          </cell>
        </row>
        <row r="17">
          <cell r="A17" t="str">
            <v>Bullas</v>
          </cell>
          <cell r="B17">
            <v>85</v>
          </cell>
          <cell r="C17">
            <v>560</v>
          </cell>
          <cell r="D17">
            <v>919</v>
          </cell>
          <cell r="E17">
            <v>324</v>
          </cell>
          <cell r="F17">
            <v>1753</v>
          </cell>
          <cell r="G17">
            <v>3641</v>
          </cell>
        </row>
        <row r="18">
          <cell r="A18" t="str">
            <v>Calasparra</v>
          </cell>
          <cell r="B18">
            <v>15</v>
          </cell>
          <cell r="C18">
            <v>380</v>
          </cell>
          <cell r="D18">
            <v>669</v>
          </cell>
          <cell r="E18">
            <v>277</v>
          </cell>
          <cell r="F18">
            <v>1486</v>
          </cell>
          <cell r="G18">
            <v>2827</v>
          </cell>
        </row>
        <row r="19">
          <cell r="A19" t="str">
            <v>Caravaca</v>
          </cell>
          <cell r="B19">
            <v>75</v>
          </cell>
          <cell r="C19">
            <v>990</v>
          </cell>
          <cell r="D19">
            <v>1413</v>
          </cell>
          <cell r="E19">
            <v>515</v>
          </cell>
          <cell r="F19">
            <v>2571</v>
          </cell>
          <cell r="G19">
            <v>5564</v>
          </cell>
        </row>
        <row r="20">
          <cell r="A20" t="str">
            <v>Caravaca/Barranda</v>
          </cell>
          <cell r="B20">
            <v>5</v>
          </cell>
          <cell r="C20">
            <v>119</v>
          </cell>
          <cell r="D20">
            <v>197</v>
          </cell>
          <cell r="E20">
            <v>95</v>
          </cell>
          <cell r="F20">
            <v>744</v>
          </cell>
          <cell r="G20">
            <v>1160</v>
          </cell>
        </row>
        <row r="21">
          <cell r="A21" t="str">
            <v>Cartagena/Casco Antiguo</v>
          </cell>
          <cell r="B21">
            <v>73</v>
          </cell>
          <cell r="C21">
            <v>625</v>
          </cell>
          <cell r="D21">
            <v>1197</v>
          </cell>
          <cell r="E21">
            <v>420</v>
          </cell>
          <cell r="F21">
            <v>2379</v>
          </cell>
          <cell r="G21">
            <v>4694</v>
          </cell>
        </row>
        <row r="22">
          <cell r="A22" t="str">
            <v>Cartagena/Este</v>
          </cell>
          <cell r="B22">
            <v>199</v>
          </cell>
          <cell r="C22">
            <v>1032</v>
          </cell>
          <cell r="D22">
            <v>1472</v>
          </cell>
          <cell r="E22">
            <v>483</v>
          </cell>
          <cell r="F22">
            <v>2422</v>
          </cell>
          <cell r="G22">
            <v>5608</v>
          </cell>
        </row>
        <row r="23">
          <cell r="A23" t="str">
            <v>Cartagena/Isaac Peral</v>
          </cell>
          <cell r="B23">
            <v>68</v>
          </cell>
          <cell r="C23">
            <v>858</v>
          </cell>
          <cell r="D23">
            <v>1413</v>
          </cell>
          <cell r="E23">
            <v>497</v>
          </cell>
          <cell r="F23">
            <v>2411</v>
          </cell>
          <cell r="G23">
            <v>5247</v>
          </cell>
        </row>
        <row r="24">
          <cell r="A24" t="str">
            <v>Cartagena/Los Barreros</v>
          </cell>
          <cell r="B24">
            <v>26</v>
          </cell>
          <cell r="C24">
            <v>385</v>
          </cell>
          <cell r="D24">
            <v>538</v>
          </cell>
          <cell r="E24">
            <v>192</v>
          </cell>
          <cell r="F24">
            <v>991</v>
          </cell>
          <cell r="G24">
            <v>2132</v>
          </cell>
        </row>
        <row r="25">
          <cell r="A25" t="str">
            <v>Cartagena/Los Dolores</v>
          </cell>
          <cell r="B25">
            <v>67</v>
          </cell>
          <cell r="C25">
            <v>1209</v>
          </cell>
          <cell r="D25">
            <v>1859</v>
          </cell>
          <cell r="E25">
            <v>683</v>
          </cell>
          <cell r="F25">
            <v>2974</v>
          </cell>
          <cell r="G25">
            <v>6792</v>
          </cell>
        </row>
        <row r="26">
          <cell r="A26" t="str">
            <v>Cartagena/Mar Menor</v>
          </cell>
          <cell r="B26">
            <v>50</v>
          </cell>
          <cell r="C26">
            <v>556</v>
          </cell>
          <cell r="D26">
            <v>867</v>
          </cell>
          <cell r="E26">
            <v>350</v>
          </cell>
          <cell r="F26">
            <v>1680</v>
          </cell>
          <cell r="G26">
            <v>3503</v>
          </cell>
        </row>
        <row r="27">
          <cell r="A27" t="str">
            <v>CARTAGENA/MOLINOS MARFAGONES</v>
          </cell>
          <cell r="B27">
            <v>57</v>
          </cell>
          <cell r="C27">
            <v>437</v>
          </cell>
          <cell r="D27">
            <v>874</v>
          </cell>
          <cell r="E27">
            <v>304</v>
          </cell>
          <cell r="F27">
            <v>1581</v>
          </cell>
          <cell r="G27">
            <v>3253</v>
          </cell>
        </row>
        <row r="28">
          <cell r="A28" t="str">
            <v>Cartagena/Oeste</v>
          </cell>
          <cell r="B28">
            <v>111</v>
          </cell>
          <cell r="C28">
            <v>1112</v>
          </cell>
          <cell r="D28">
            <v>1470</v>
          </cell>
          <cell r="E28">
            <v>538</v>
          </cell>
          <cell r="F28">
            <v>3184</v>
          </cell>
          <cell r="G28">
            <v>6415</v>
          </cell>
        </row>
        <row r="29">
          <cell r="A29" t="str">
            <v>Cartagena/Pozo Estrecho</v>
          </cell>
          <cell r="B29">
            <v>26</v>
          </cell>
          <cell r="C29">
            <v>418</v>
          </cell>
          <cell r="D29">
            <v>696</v>
          </cell>
          <cell r="E29">
            <v>227</v>
          </cell>
          <cell r="F29">
            <v>1146</v>
          </cell>
          <cell r="G29">
            <v>2513</v>
          </cell>
        </row>
        <row r="30">
          <cell r="A30" t="str">
            <v>Cartagena/San Antón</v>
          </cell>
          <cell r="B30">
            <v>78</v>
          </cell>
          <cell r="C30">
            <v>751</v>
          </cell>
          <cell r="D30">
            <v>1115</v>
          </cell>
          <cell r="E30">
            <v>385</v>
          </cell>
          <cell r="F30">
            <v>1762</v>
          </cell>
          <cell r="G30">
            <v>4091</v>
          </cell>
        </row>
        <row r="31">
          <cell r="A31" t="str">
            <v>Cartagena/Santa Lucía</v>
          </cell>
          <cell r="B31">
            <v>14</v>
          </cell>
          <cell r="C31">
            <v>456</v>
          </cell>
          <cell r="D31">
            <v>500</v>
          </cell>
          <cell r="E31">
            <v>178</v>
          </cell>
          <cell r="F31">
            <v>797</v>
          </cell>
          <cell r="G31">
            <v>1945</v>
          </cell>
        </row>
        <row r="32">
          <cell r="A32" t="str">
            <v>Cehegín</v>
          </cell>
          <cell r="B32">
            <v>59</v>
          </cell>
          <cell r="C32">
            <v>562</v>
          </cell>
          <cell r="D32">
            <v>1027</v>
          </cell>
          <cell r="E32">
            <v>415</v>
          </cell>
          <cell r="F32">
            <v>2179</v>
          </cell>
          <cell r="G32">
            <v>4242</v>
          </cell>
        </row>
        <row r="33">
          <cell r="A33" t="str">
            <v>Ceutí</v>
          </cell>
          <cell r="B33">
            <v>99</v>
          </cell>
          <cell r="C33">
            <v>565</v>
          </cell>
          <cell r="D33">
            <v>780</v>
          </cell>
          <cell r="E33">
            <v>213</v>
          </cell>
          <cell r="F33">
            <v>1125</v>
          </cell>
          <cell r="G33">
            <v>2782</v>
          </cell>
        </row>
        <row r="34">
          <cell r="A34" t="str">
            <v>Cieza/Este</v>
          </cell>
          <cell r="B34">
            <v>45</v>
          </cell>
          <cell r="C34">
            <v>663</v>
          </cell>
          <cell r="D34">
            <v>1118</v>
          </cell>
          <cell r="E34">
            <v>364</v>
          </cell>
          <cell r="F34">
            <v>1858</v>
          </cell>
          <cell r="G34">
            <v>4048</v>
          </cell>
        </row>
        <row r="35">
          <cell r="A35" t="str">
            <v>Cieza/Oeste</v>
          </cell>
          <cell r="B35">
            <v>109</v>
          </cell>
          <cell r="C35">
            <v>806</v>
          </cell>
          <cell r="D35">
            <v>1335</v>
          </cell>
          <cell r="E35">
            <v>323</v>
          </cell>
          <cell r="F35">
            <v>1992</v>
          </cell>
          <cell r="G35">
            <v>4565</v>
          </cell>
        </row>
        <row r="36">
          <cell r="A36" t="str">
            <v>DESCONOCIDO</v>
          </cell>
          <cell r="B36">
            <v>109</v>
          </cell>
          <cell r="C36">
            <v>2556</v>
          </cell>
          <cell r="D36">
            <v>4091</v>
          </cell>
          <cell r="E36">
            <v>1564</v>
          </cell>
          <cell r="F36">
            <v>8829</v>
          </cell>
          <cell r="G36">
            <v>17149</v>
          </cell>
        </row>
        <row r="37">
          <cell r="A37" t="str">
            <v>Fortuna</v>
          </cell>
          <cell r="B37">
            <v>37</v>
          </cell>
          <cell r="C37">
            <v>597</v>
          </cell>
          <cell r="D37">
            <v>620</v>
          </cell>
          <cell r="E37">
            <v>207</v>
          </cell>
          <cell r="F37">
            <v>1033</v>
          </cell>
          <cell r="G37">
            <v>2494</v>
          </cell>
        </row>
        <row r="38">
          <cell r="A38" t="str">
            <v>Fuente Álamo</v>
          </cell>
          <cell r="B38">
            <v>35</v>
          </cell>
          <cell r="C38">
            <v>785</v>
          </cell>
          <cell r="D38">
            <v>962</v>
          </cell>
          <cell r="E38">
            <v>352</v>
          </cell>
          <cell r="F38">
            <v>1454</v>
          </cell>
          <cell r="G38">
            <v>3588</v>
          </cell>
        </row>
        <row r="39">
          <cell r="A39" t="str">
            <v>Jumilla</v>
          </cell>
          <cell r="B39">
            <v>159</v>
          </cell>
          <cell r="C39">
            <v>1340</v>
          </cell>
          <cell r="D39">
            <v>1693</v>
          </cell>
          <cell r="E39">
            <v>495</v>
          </cell>
          <cell r="F39">
            <v>2582</v>
          </cell>
          <cell r="G39">
            <v>6269</v>
          </cell>
        </row>
        <row r="40">
          <cell r="A40" t="str">
            <v>La Manga</v>
          </cell>
          <cell r="B40">
            <v>9</v>
          </cell>
          <cell r="C40">
            <v>124</v>
          </cell>
          <cell r="D40">
            <v>368</v>
          </cell>
          <cell r="E40">
            <v>193</v>
          </cell>
          <cell r="F40">
            <v>872</v>
          </cell>
          <cell r="G40">
            <v>1566</v>
          </cell>
        </row>
        <row r="41">
          <cell r="A41" t="str">
            <v>La Unión</v>
          </cell>
          <cell r="B41">
            <v>148</v>
          </cell>
          <cell r="C41">
            <v>856</v>
          </cell>
          <cell r="D41">
            <v>1178</v>
          </cell>
          <cell r="E41">
            <v>402</v>
          </cell>
          <cell r="F41">
            <v>1743</v>
          </cell>
          <cell r="G41">
            <v>4327</v>
          </cell>
        </row>
        <row r="42">
          <cell r="A42" t="str">
            <v>Las Torres de Cotillas</v>
          </cell>
          <cell r="B42">
            <v>115</v>
          </cell>
          <cell r="C42">
            <v>916</v>
          </cell>
          <cell r="D42">
            <v>1392</v>
          </cell>
          <cell r="E42">
            <v>368</v>
          </cell>
          <cell r="F42">
            <v>2032</v>
          </cell>
          <cell r="G42">
            <v>4823</v>
          </cell>
        </row>
        <row r="43">
          <cell r="A43" t="str">
            <v>Lorca/Centro</v>
          </cell>
          <cell r="B43">
            <v>153</v>
          </cell>
          <cell r="C43">
            <v>1013</v>
          </cell>
          <cell r="D43">
            <v>1130</v>
          </cell>
          <cell r="E43">
            <v>461</v>
          </cell>
          <cell r="F43">
            <v>2053</v>
          </cell>
          <cell r="G43">
            <v>4810</v>
          </cell>
        </row>
        <row r="44">
          <cell r="A44" t="str">
            <v>Lorca/La Paca</v>
          </cell>
          <cell r="B44">
            <v>2</v>
          </cell>
          <cell r="C44">
            <v>93</v>
          </cell>
          <cell r="D44">
            <v>155</v>
          </cell>
          <cell r="E44">
            <v>64</v>
          </cell>
          <cell r="F44">
            <v>538</v>
          </cell>
          <cell r="G44">
            <v>852</v>
          </cell>
        </row>
        <row r="45">
          <cell r="A45" t="str">
            <v>Lorca/San Diego</v>
          </cell>
          <cell r="B45">
            <v>159</v>
          </cell>
          <cell r="C45">
            <v>1542</v>
          </cell>
          <cell r="D45">
            <v>1455</v>
          </cell>
          <cell r="E45">
            <v>463</v>
          </cell>
          <cell r="F45">
            <v>2374</v>
          </cell>
          <cell r="G45">
            <v>5993</v>
          </cell>
        </row>
        <row r="46">
          <cell r="A46" t="str">
            <v>Lorca/San José</v>
          </cell>
          <cell r="B46">
            <v>161</v>
          </cell>
          <cell r="C46">
            <v>1338</v>
          </cell>
          <cell r="D46">
            <v>1400</v>
          </cell>
          <cell r="E46">
            <v>474</v>
          </cell>
          <cell r="F46">
            <v>2237</v>
          </cell>
          <cell r="G46">
            <v>5610</v>
          </cell>
        </row>
        <row r="47">
          <cell r="A47" t="str">
            <v>Lorca/Sutullena</v>
          </cell>
          <cell r="B47">
            <v>52</v>
          </cell>
          <cell r="C47">
            <v>770</v>
          </cell>
          <cell r="D47">
            <v>913</v>
          </cell>
          <cell r="E47">
            <v>328</v>
          </cell>
          <cell r="F47">
            <v>1774</v>
          </cell>
          <cell r="G47">
            <v>3837</v>
          </cell>
        </row>
        <row r="48">
          <cell r="B48">
            <v>36</v>
          </cell>
          <cell r="C48">
            <v>296</v>
          </cell>
          <cell r="D48">
            <v>364</v>
          </cell>
          <cell r="E48">
            <v>120</v>
          </cell>
          <cell r="F48">
            <v>687</v>
          </cell>
          <cell r="G48">
            <v>1503</v>
          </cell>
        </row>
        <row r="49">
          <cell r="B49">
            <v>107</v>
          </cell>
          <cell r="C49">
            <v>564</v>
          </cell>
          <cell r="D49">
            <v>837</v>
          </cell>
          <cell r="E49">
            <v>247</v>
          </cell>
          <cell r="F49">
            <v>1482</v>
          </cell>
          <cell r="G49">
            <v>3237</v>
          </cell>
        </row>
        <row r="50">
          <cell r="B50">
            <v>123</v>
          </cell>
          <cell r="C50">
            <v>635</v>
          </cell>
          <cell r="D50">
            <v>728</v>
          </cell>
          <cell r="E50">
            <v>374</v>
          </cell>
          <cell r="F50">
            <v>2401</v>
          </cell>
          <cell r="G50">
            <v>4261</v>
          </cell>
        </row>
        <row r="51">
          <cell r="B51">
            <v>170</v>
          </cell>
          <cell r="C51">
            <v>1614</v>
          </cell>
          <cell r="D51">
            <v>2402</v>
          </cell>
          <cell r="E51">
            <v>690</v>
          </cell>
          <cell r="F51">
            <v>3287</v>
          </cell>
          <cell r="G51">
            <v>8163</v>
          </cell>
        </row>
        <row r="52">
          <cell r="B52">
            <v>154</v>
          </cell>
          <cell r="C52">
            <v>1308</v>
          </cell>
          <cell r="D52">
            <v>1750</v>
          </cell>
          <cell r="E52">
            <v>715</v>
          </cell>
          <cell r="F52">
            <v>3261</v>
          </cell>
          <cell r="G52">
            <v>7188</v>
          </cell>
        </row>
        <row r="53">
          <cell r="B53">
            <v>26</v>
          </cell>
          <cell r="C53">
            <v>335</v>
          </cell>
          <cell r="D53">
            <v>678</v>
          </cell>
          <cell r="E53">
            <v>251</v>
          </cell>
          <cell r="F53">
            <v>1401</v>
          </cell>
          <cell r="G53">
            <v>2691</v>
          </cell>
        </row>
        <row r="54">
          <cell r="B54">
            <v>108</v>
          </cell>
          <cell r="C54">
            <v>771</v>
          </cell>
          <cell r="D54">
            <v>1280</v>
          </cell>
          <cell r="E54">
            <v>491</v>
          </cell>
          <cell r="F54">
            <v>2695</v>
          </cell>
          <cell r="G54">
            <v>5345</v>
          </cell>
        </row>
        <row r="55">
          <cell r="B55">
            <v>69</v>
          </cell>
          <cell r="C55">
            <v>550</v>
          </cell>
          <cell r="D55">
            <v>676</v>
          </cell>
          <cell r="E55">
            <v>241</v>
          </cell>
          <cell r="F55">
            <v>1167</v>
          </cell>
          <cell r="G55">
            <v>2703</v>
          </cell>
        </row>
        <row r="56">
          <cell r="B56">
            <v>74</v>
          </cell>
          <cell r="C56">
            <v>371</v>
          </cell>
          <cell r="D56">
            <v>595</v>
          </cell>
          <cell r="E56">
            <v>147</v>
          </cell>
          <cell r="F56">
            <v>826</v>
          </cell>
          <cell r="G56">
            <v>2013</v>
          </cell>
        </row>
        <row r="57">
          <cell r="B57">
            <v>41</v>
          </cell>
          <cell r="C57">
            <v>629</v>
          </cell>
          <cell r="D57">
            <v>684</v>
          </cell>
          <cell r="E57">
            <v>246</v>
          </cell>
          <cell r="F57">
            <v>1415</v>
          </cell>
          <cell r="G57">
            <v>3015</v>
          </cell>
        </row>
        <row r="58">
          <cell r="B58">
            <v>76</v>
          </cell>
          <cell r="C58">
            <v>744</v>
          </cell>
          <cell r="D58">
            <v>1189</v>
          </cell>
          <cell r="E58">
            <v>468</v>
          </cell>
          <cell r="F58">
            <v>1851</v>
          </cell>
          <cell r="G58">
            <v>4328</v>
          </cell>
        </row>
        <row r="59">
          <cell r="B59">
            <v>159</v>
          </cell>
          <cell r="C59">
            <v>1115</v>
          </cell>
          <cell r="D59">
            <v>1304</v>
          </cell>
          <cell r="E59">
            <v>431</v>
          </cell>
          <cell r="F59">
            <v>2197</v>
          </cell>
          <cell r="G59">
            <v>5206</v>
          </cell>
        </row>
        <row r="60">
          <cell r="B60">
            <v>149</v>
          </cell>
          <cell r="C60">
            <v>976</v>
          </cell>
          <cell r="D60">
            <v>1364</v>
          </cell>
          <cell r="E60">
            <v>412</v>
          </cell>
          <cell r="F60">
            <v>1776</v>
          </cell>
          <cell r="G60">
            <v>4677</v>
          </cell>
        </row>
        <row r="61">
          <cell r="B61">
            <v>16</v>
          </cell>
          <cell r="C61">
            <v>472</v>
          </cell>
          <cell r="D61">
            <v>626</v>
          </cell>
          <cell r="E61">
            <v>276</v>
          </cell>
          <cell r="F61">
            <v>1263</v>
          </cell>
          <cell r="G61">
            <v>2653</v>
          </cell>
        </row>
        <row r="62">
          <cell r="B62">
            <v>130</v>
          </cell>
          <cell r="C62">
            <v>642</v>
          </cell>
          <cell r="D62">
            <v>1278</v>
          </cell>
          <cell r="E62">
            <v>451</v>
          </cell>
          <cell r="F62">
            <v>2692</v>
          </cell>
          <cell r="G62">
            <v>5193</v>
          </cell>
        </row>
        <row r="63">
          <cell r="B63">
            <v>78</v>
          </cell>
          <cell r="C63">
            <v>899</v>
          </cell>
          <cell r="D63">
            <v>1555</v>
          </cell>
          <cell r="E63">
            <v>460</v>
          </cell>
          <cell r="F63">
            <v>2207</v>
          </cell>
          <cell r="G63">
            <v>5199</v>
          </cell>
        </row>
        <row r="64">
          <cell r="B64">
            <v>83</v>
          </cell>
          <cell r="C64">
            <v>593</v>
          </cell>
          <cell r="D64">
            <v>1226</v>
          </cell>
          <cell r="E64">
            <v>256</v>
          </cell>
          <cell r="F64">
            <v>1304</v>
          </cell>
          <cell r="G64">
            <v>3462</v>
          </cell>
        </row>
        <row r="65">
          <cell r="B65">
            <v>202</v>
          </cell>
          <cell r="C65">
            <v>1284</v>
          </cell>
          <cell r="D65">
            <v>1869</v>
          </cell>
          <cell r="E65">
            <v>412</v>
          </cell>
          <cell r="F65">
            <v>2045</v>
          </cell>
          <cell r="G65">
            <v>5812</v>
          </cell>
        </row>
        <row r="66">
          <cell r="B66">
            <v>58</v>
          </cell>
          <cell r="C66">
            <v>436</v>
          </cell>
          <cell r="D66">
            <v>760</v>
          </cell>
          <cell r="E66">
            <v>264</v>
          </cell>
          <cell r="F66">
            <v>1370</v>
          </cell>
          <cell r="G66">
            <v>2888</v>
          </cell>
        </row>
        <row r="67">
          <cell r="B67">
            <v>109</v>
          </cell>
          <cell r="C67">
            <v>729</v>
          </cell>
          <cell r="D67">
            <v>1279</v>
          </cell>
          <cell r="E67">
            <v>416</v>
          </cell>
          <cell r="F67">
            <v>2666</v>
          </cell>
          <cell r="G67">
            <v>5199</v>
          </cell>
        </row>
        <row r="68">
          <cell r="B68">
            <v>143</v>
          </cell>
          <cell r="C68">
            <v>988</v>
          </cell>
          <cell r="D68">
            <v>1660</v>
          </cell>
          <cell r="E68">
            <v>435</v>
          </cell>
          <cell r="F68">
            <v>2084</v>
          </cell>
          <cell r="G68">
            <v>5310</v>
          </cell>
        </row>
        <row r="69">
          <cell r="B69">
            <v>75</v>
          </cell>
          <cell r="C69">
            <v>552</v>
          </cell>
          <cell r="D69">
            <v>974</v>
          </cell>
          <cell r="E69">
            <v>317</v>
          </cell>
          <cell r="F69">
            <v>1453</v>
          </cell>
          <cell r="G69">
            <v>3371</v>
          </cell>
        </row>
        <row r="70">
          <cell r="B70">
            <v>69</v>
          </cell>
          <cell r="C70">
            <v>519</v>
          </cell>
          <cell r="D70">
            <v>803</v>
          </cell>
          <cell r="E70">
            <v>261</v>
          </cell>
          <cell r="F70">
            <v>1182</v>
          </cell>
          <cell r="G70">
            <v>2834</v>
          </cell>
        </row>
        <row r="71">
          <cell r="B71">
            <v>51</v>
          </cell>
          <cell r="C71">
            <v>518</v>
          </cell>
          <cell r="D71">
            <v>826</v>
          </cell>
          <cell r="E71">
            <v>252</v>
          </cell>
          <cell r="F71">
            <v>1473</v>
          </cell>
          <cell r="G71">
            <v>3120</v>
          </cell>
        </row>
        <row r="72">
          <cell r="B72">
            <v>26</v>
          </cell>
          <cell r="C72">
            <v>428</v>
          </cell>
          <cell r="D72">
            <v>789</v>
          </cell>
          <cell r="E72">
            <v>260</v>
          </cell>
          <cell r="F72">
            <v>1327</v>
          </cell>
          <cell r="G72">
            <v>2830</v>
          </cell>
        </row>
        <row r="73">
          <cell r="B73">
            <v>45</v>
          </cell>
          <cell r="C73">
            <v>583</v>
          </cell>
          <cell r="D73">
            <v>971</v>
          </cell>
          <cell r="E73">
            <v>334</v>
          </cell>
          <cell r="F73">
            <v>1478</v>
          </cell>
          <cell r="G73">
            <v>3411</v>
          </cell>
        </row>
        <row r="74">
          <cell r="B74">
            <v>171</v>
          </cell>
          <cell r="C74">
            <v>1236</v>
          </cell>
          <cell r="D74">
            <v>2100</v>
          </cell>
          <cell r="E74">
            <v>776</v>
          </cell>
          <cell r="F74">
            <v>4004</v>
          </cell>
          <cell r="G74">
            <v>8287</v>
          </cell>
        </row>
        <row r="75">
          <cell r="B75">
            <v>61</v>
          </cell>
          <cell r="C75">
            <v>456</v>
          </cell>
          <cell r="D75">
            <v>678</v>
          </cell>
          <cell r="E75">
            <v>172</v>
          </cell>
          <cell r="F75">
            <v>830</v>
          </cell>
          <cell r="G75">
            <v>2197</v>
          </cell>
        </row>
        <row r="76">
          <cell r="B76">
            <v>53</v>
          </cell>
          <cell r="C76">
            <v>493</v>
          </cell>
          <cell r="D76">
            <v>1070</v>
          </cell>
          <cell r="E76">
            <v>413</v>
          </cell>
          <cell r="F76">
            <v>2143</v>
          </cell>
          <cell r="G76">
            <v>4172</v>
          </cell>
        </row>
        <row r="77">
          <cell r="B77">
            <v>128</v>
          </cell>
          <cell r="C77">
            <v>1233</v>
          </cell>
          <cell r="D77">
            <v>1707</v>
          </cell>
          <cell r="E77">
            <v>410</v>
          </cell>
          <cell r="F77">
            <v>2197</v>
          </cell>
          <cell r="G77">
            <v>5675</v>
          </cell>
        </row>
        <row r="78">
          <cell r="B78">
            <v>160</v>
          </cell>
          <cell r="C78">
            <v>1684</v>
          </cell>
          <cell r="D78">
            <v>3207</v>
          </cell>
          <cell r="E78">
            <v>809</v>
          </cell>
          <cell r="F78">
            <v>3402</v>
          </cell>
          <cell r="G78">
            <v>9262</v>
          </cell>
        </row>
        <row r="79">
          <cell r="B79">
            <v>32</v>
          </cell>
          <cell r="C79">
            <v>462</v>
          </cell>
          <cell r="D79">
            <v>715</v>
          </cell>
          <cell r="E79">
            <v>329</v>
          </cell>
          <cell r="F79">
            <v>1827</v>
          </cell>
          <cell r="G79">
            <v>3365</v>
          </cell>
        </row>
        <row r="80">
          <cell r="B80">
            <v>24</v>
          </cell>
          <cell r="C80">
            <v>240</v>
          </cell>
          <cell r="D80">
            <v>413</v>
          </cell>
          <cell r="E80">
            <v>148</v>
          </cell>
          <cell r="F80">
            <v>553</v>
          </cell>
          <cell r="G80">
            <v>1378</v>
          </cell>
        </row>
        <row r="81">
          <cell r="B81">
            <v>108</v>
          </cell>
          <cell r="C81">
            <v>582</v>
          </cell>
          <cell r="D81">
            <v>606</v>
          </cell>
          <cell r="E81">
            <v>174</v>
          </cell>
          <cell r="F81">
            <v>1069</v>
          </cell>
          <cell r="G81">
            <v>2539</v>
          </cell>
        </row>
        <row r="82">
          <cell r="B82">
            <v>26</v>
          </cell>
          <cell r="C82">
            <v>670</v>
          </cell>
          <cell r="D82">
            <v>908</v>
          </cell>
          <cell r="E82">
            <v>295</v>
          </cell>
          <cell r="F82">
            <v>2120</v>
          </cell>
          <cell r="G82">
            <v>4019</v>
          </cell>
        </row>
        <row r="83">
          <cell r="B83">
            <v>125</v>
          </cell>
          <cell r="C83">
            <v>1225</v>
          </cell>
          <cell r="D83">
            <v>1810</v>
          </cell>
          <cell r="E83">
            <v>500</v>
          </cell>
          <cell r="F83">
            <v>2649</v>
          </cell>
          <cell r="G83">
            <v>6309</v>
          </cell>
        </row>
        <row r="84">
          <cell r="B84">
            <v>76</v>
          </cell>
          <cell r="C84">
            <v>972</v>
          </cell>
          <cell r="D84">
            <v>1243</v>
          </cell>
          <cell r="E84">
            <v>436</v>
          </cell>
          <cell r="F84">
            <v>2371</v>
          </cell>
          <cell r="G84">
            <v>5098</v>
          </cell>
        </row>
        <row r="85">
          <cell r="B85">
            <v>93</v>
          </cell>
          <cell r="C85">
            <v>704</v>
          </cell>
          <cell r="D85">
            <v>970</v>
          </cell>
          <cell r="E85">
            <v>296</v>
          </cell>
          <cell r="F85">
            <v>1607</v>
          </cell>
          <cell r="G85">
            <v>3670</v>
          </cell>
        </row>
        <row r="86">
          <cell r="B86">
            <v>94</v>
          </cell>
          <cell r="C86">
            <v>926</v>
          </cell>
          <cell r="D86">
            <v>1097</v>
          </cell>
          <cell r="E86">
            <v>356</v>
          </cell>
          <cell r="F86">
            <v>1618</v>
          </cell>
          <cell r="G86">
            <v>4091</v>
          </cell>
        </row>
        <row r="87">
          <cell r="B87">
            <v>79</v>
          </cell>
          <cell r="C87">
            <v>819</v>
          </cell>
          <cell r="D87">
            <v>858</v>
          </cell>
          <cell r="E87">
            <v>265</v>
          </cell>
          <cell r="F87">
            <v>1411</v>
          </cell>
          <cell r="G87">
            <v>3432</v>
          </cell>
        </row>
      </sheetData>
      <sheetData sheetId="6">
        <row r="1">
          <cell r="A1" t="str">
            <v>ERROR_NO_ES_GRIPE</v>
          </cell>
          <cell r="B1" t="str">
            <v>GRIPE</v>
          </cell>
        </row>
        <row r="3">
          <cell r="A3" t="str">
            <v>Cuenta de Identificador_de_la_Persona</v>
          </cell>
          <cell r="B3" t="str">
            <v>Etiquetas de columna</v>
          </cell>
        </row>
        <row r="4">
          <cell r="A4" t="str">
            <v>Etiquetas de fila</v>
          </cell>
          <cell r="B4" t="str">
            <v>00 a 01 años</v>
          </cell>
          <cell r="C4" t="str">
            <v>02 a 09 años</v>
          </cell>
          <cell r="D4" t="str">
            <v>10 a 59 años</v>
          </cell>
          <cell r="E4" t="str">
            <v>60 a 64 años</v>
          </cell>
          <cell r="F4" t="str">
            <v>65 o más años</v>
          </cell>
          <cell r="G4" t="str">
            <v>Total general</v>
          </cell>
        </row>
        <row r="5">
          <cell r="A5" t="str">
            <v>Área 1</v>
          </cell>
          <cell r="B5">
            <v>1318</v>
          </cell>
          <cell r="C5">
            <v>10878</v>
          </cell>
          <cell r="D5">
            <v>16789</v>
          </cell>
          <cell r="E5">
            <v>5427</v>
          </cell>
          <cell r="F5">
            <v>26891</v>
          </cell>
          <cell r="G5">
            <v>61303</v>
          </cell>
        </row>
        <row r="6">
          <cell r="A6" t="str">
            <v>Área 2</v>
          </cell>
          <cell r="B6">
            <v>1192</v>
          </cell>
          <cell r="C6">
            <v>10821</v>
          </cell>
          <cell r="D6">
            <v>15843</v>
          </cell>
          <cell r="E6">
            <v>5752</v>
          </cell>
          <cell r="F6">
            <v>28866</v>
          </cell>
          <cell r="G6">
            <v>62474</v>
          </cell>
        </row>
        <row r="7">
          <cell r="A7" t="str">
            <v>Área 3</v>
          </cell>
          <cell r="B7">
            <v>897</v>
          </cell>
          <cell r="C7">
            <v>8579</v>
          </cell>
          <cell r="D7">
            <v>9559</v>
          </cell>
          <cell r="E7">
            <v>3270</v>
          </cell>
          <cell r="F7">
            <v>17919</v>
          </cell>
          <cell r="G7">
            <v>40224</v>
          </cell>
        </row>
        <row r="8">
          <cell r="A8" t="str">
            <v>Área 4</v>
          </cell>
          <cell r="B8">
            <v>265</v>
          </cell>
          <cell r="C8">
            <v>2946</v>
          </cell>
          <cell r="D8">
            <v>4903</v>
          </cell>
          <cell r="E8">
            <v>1877</v>
          </cell>
          <cell r="F8">
            <v>10134</v>
          </cell>
          <cell r="G8">
            <v>20125</v>
          </cell>
        </row>
        <row r="9">
          <cell r="A9" t="str">
            <v>Área 5</v>
          </cell>
          <cell r="B9">
            <v>322</v>
          </cell>
          <cell r="C9">
            <v>2889</v>
          </cell>
          <cell r="D9">
            <v>3676</v>
          </cell>
          <cell r="E9">
            <v>1266</v>
          </cell>
          <cell r="F9">
            <v>6869</v>
          </cell>
          <cell r="G9">
            <v>15022</v>
          </cell>
        </row>
        <row r="10">
          <cell r="A10" t="str">
            <v>Área 6</v>
          </cell>
          <cell r="B10">
            <v>1516</v>
          </cell>
          <cell r="C10">
            <v>11603</v>
          </cell>
          <cell r="D10">
            <v>18204</v>
          </cell>
          <cell r="E10">
            <v>5501</v>
          </cell>
          <cell r="F10">
            <v>27490</v>
          </cell>
          <cell r="G10">
            <v>64314</v>
          </cell>
        </row>
        <row r="11">
          <cell r="A11" t="str">
            <v>Área 7</v>
          </cell>
          <cell r="B11">
            <v>935</v>
          </cell>
          <cell r="C11">
            <v>8193</v>
          </cell>
          <cell r="D11">
            <v>11858</v>
          </cell>
          <cell r="E11">
            <v>3911</v>
          </cell>
          <cell r="F11">
            <v>20326</v>
          </cell>
          <cell r="G11">
            <v>45223</v>
          </cell>
        </row>
        <row r="12">
          <cell r="A12" t="str">
            <v>Área 8</v>
          </cell>
          <cell r="B12">
            <v>481</v>
          </cell>
          <cell r="C12">
            <v>4506</v>
          </cell>
          <cell r="D12">
            <v>5845</v>
          </cell>
          <cell r="E12">
            <v>1804</v>
          </cell>
          <cell r="F12">
            <v>9531</v>
          </cell>
          <cell r="G12">
            <v>22167</v>
          </cell>
        </row>
        <row r="13">
          <cell r="A13" t="str">
            <v>Área 9</v>
          </cell>
          <cell r="B13">
            <v>195</v>
          </cell>
          <cell r="C13">
            <v>2155</v>
          </cell>
          <cell r="D13">
            <v>3589</v>
          </cell>
          <cell r="E13">
            <v>1039</v>
          </cell>
          <cell r="F13">
            <v>5766</v>
          </cell>
          <cell r="G13">
            <v>12744</v>
          </cell>
        </row>
        <row r="14">
          <cell r="A14" t="str">
            <v>DESCONOCIDO</v>
          </cell>
          <cell r="B14">
            <v>109</v>
          </cell>
          <cell r="C14">
            <v>2556</v>
          </cell>
          <cell r="D14">
            <v>4089</v>
          </cell>
          <cell r="E14">
            <v>1562</v>
          </cell>
          <cell r="F14">
            <v>8810</v>
          </cell>
          <cell r="G14">
            <v>17126</v>
          </cell>
        </row>
        <row r="15">
          <cell r="A15" t="str">
            <v>Total general</v>
          </cell>
          <cell r="B15">
            <v>7230</v>
          </cell>
          <cell r="C15">
            <v>65126</v>
          </cell>
          <cell r="D15">
            <v>94355</v>
          </cell>
          <cell r="E15">
            <v>31409</v>
          </cell>
          <cell r="F15">
            <v>162602</v>
          </cell>
          <cell r="G15">
            <v>360722</v>
          </cell>
        </row>
      </sheetData>
      <sheetData sheetId="7">
        <row r="1">
          <cell r="A1" t="str">
            <v>ERROR_NO_ES_GRIPE</v>
          </cell>
          <cell r="B1" t="str">
            <v>GRIPE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ABANILLA</v>
          </cell>
          <cell r="B5">
            <v>22</v>
          </cell>
        </row>
        <row r="6">
          <cell r="A6" t="str">
            <v>ABARÁN</v>
          </cell>
          <cell r="B6">
            <v>28</v>
          </cell>
        </row>
        <row r="7">
          <cell r="A7" t="str">
            <v>ÁGUILAS</v>
          </cell>
          <cell r="B7">
            <v>133</v>
          </cell>
        </row>
        <row r="8">
          <cell r="A8" t="str">
            <v>ALBUDEITE</v>
          </cell>
          <cell r="B8">
            <v>3</v>
          </cell>
        </row>
        <row r="9">
          <cell r="A9" t="str">
            <v>ALCANTARILLA</v>
          </cell>
          <cell r="B9">
            <v>166</v>
          </cell>
        </row>
        <row r="10">
          <cell r="A10" t="str">
            <v>ALCÁZARES (LOS)</v>
          </cell>
          <cell r="B10">
            <v>90</v>
          </cell>
        </row>
        <row r="11">
          <cell r="A11" t="str">
            <v>ALEDO</v>
          </cell>
          <cell r="B11">
            <v>1</v>
          </cell>
        </row>
        <row r="12">
          <cell r="A12" t="str">
            <v>ALGUAZAS</v>
          </cell>
          <cell r="B12">
            <v>14</v>
          </cell>
        </row>
        <row r="13">
          <cell r="A13" t="str">
            <v>ALHAMA DE MURCIA</v>
          </cell>
          <cell r="B13">
            <v>45</v>
          </cell>
        </row>
        <row r="14">
          <cell r="A14" t="str">
            <v>ARCHENA</v>
          </cell>
          <cell r="B14">
            <v>107</v>
          </cell>
        </row>
        <row r="15">
          <cell r="A15" t="str">
            <v>BENIEL</v>
          </cell>
          <cell r="B15">
            <v>33</v>
          </cell>
        </row>
        <row r="16">
          <cell r="A16" t="str">
            <v>BLANCA</v>
          </cell>
          <cell r="B16">
            <v>14</v>
          </cell>
        </row>
        <row r="17">
          <cell r="A17" t="str">
            <v>BULLAS</v>
          </cell>
          <cell r="B17">
            <v>67</v>
          </cell>
        </row>
        <row r="18">
          <cell r="A18" t="str">
            <v>CALASPARRA</v>
          </cell>
          <cell r="B18">
            <v>44</v>
          </cell>
        </row>
        <row r="19">
          <cell r="A19" t="str">
            <v>CAMPOS DEL RÍO</v>
          </cell>
          <cell r="B19">
            <v>8</v>
          </cell>
        </row>
        <row r="20">
          <cell r="A20" t="str">
            <v>CARAVACA DE LA CRUZ</v>
          </cell>
          <cell r="B20">
            <v>97</v>
          </cell>
        </row>
        <row r="21">
          <cell r="A21" t="str">
            <v>CARTAGENA</v>
          </cell>
          <cell r="B21">
            <v>516</v>
          </cell>
        </row>
        <row r="22">
          <cell r="A22" t="str">
            <v>CEHEGÍN</v>
          </cell>
          <cell r="B22">
            <v>46</v>
          </cell>
        </row>
        <row r="23">
          <cell r="A23" t="str">
            <v>CEUTÍ</v>
          </cell>
          <cell r="B23">
            <v>37</v>
          </cell>
        </row>
        <row r="24">
          <cell r="A24" t="str">
            <v>CIEZA</v>
          </cell>
          <cell r="B24">
            <v>143</v>
          </cell>
        </row>
        <row r="25">
          <cell r="A25" t="str">
            <v>DESCONOCIDO</v>
          </cell>
          <cell r="B25">
            <v>40</v>
          </cell>
        </row>
        <row r="26">
          <cell r="A26" t="str">
            <v>FORTUNA</v>
          </cell>
          <cell r="B26">
            <v>52</v>
          </cell>
        </row>
        <row r="27">
          <cell r="A27" t="str">
            <v>FUENTE ÁLAMO DE MURCIA</v>
          </cell>
          <cell r="B27">
            <v>64</v>
          </cell>
        </row>
        <row r="28">
          <cell r="A28" t="str">
            <v>JUMILLA</v>
          </cell>
          <cell r="B28">
            <v>83</v>
          </cell>
        </row>
        <row r="29">
          <cell r="A29" t="str">
            <v>LIBRILLA</v>
          </cell>
          <cell r="B29">
            <v>24</v>
          </cell>
        </row>
        <row r="30">
          <cell r="A30" t="str">
            <v>LORCA</v>
          </cell>
          <cell r="B30">
            <v>340</v>
          </cell>
        </row>
        <row r="31">
          <cell r="A31" t="str">
            <v>LORQUÍ</v>
          </cell>
          <cell r="B31">
            <v>16</v>
          </cell>
        </row>
        <row r="32">
          <cell r="A32" t="str">
            <v>MAZARRÓN</v>
          </cell>
          <cell r="B32">
            <v>87</v>
          </cell>
        </row>
        <row r="33">
          <cell r="A33" t="str">
            <v>MOLINA DE SEGURA</v>
          </cell>
          <cell r="B33">
            <v>191</v>
          </cell>
        </row>
        <row r="34">
          <cell r="A34" t="str">
            <v>MORATALLA</v>
          </cell>
          <cell r="B34">
            <v>21</v>
          </cell>
        </row>
        <row r="35">
          <cell r="A35" t="str">
            <v>MULA</v>
          </cell>
          <cell r="B35">
            <v>62</v>
          </cell>
        </row>
        <row r="36">
          <cell r="A36" t="str">
            <v>MURCIA</v>
          </cell>
          <cell r="B36">
            <v>1549</v>
          </cell>
        </row>
        <row r="37">
          <cell r="A37" t="str">
            <v>PILAR DE LA HORADADA</v>
          </cell>
          <cell r="B37">
            <v>1</v>
          </cell>
        </row>
        <row r="38">
          <cell r="A38" t="str">
            <v>PLIEGO</v>
          </cell>
          <cell r="B38">
            <v>9</v>
          </cell>
        </row>
        <row r="39">
          <cell r="A39" t="str">
            <v>PUERTO LUMBRERAS</v>
          </cell>
          <cell r="B39">
            <v>44</v>
          </cell>
        </row>
        <row r="40">
          <cell r="A40" t="str">
            <v>RICOTE</v>
          </cell>
          <cell r="B40">
            <v>4</v>
          </cell>
        </row>
        <row r="41">
          <cell r="A41" t="str">
            <v>SABADELL</v>
          </cell>
          <cell r="B41">
            <v>1</v>
          </cell>
        </row>
        <row r="42">
          <cell r="A42" t="str">
            <v>SAN JAVIER</v>
          </cell>
          <cell r="B42">
            <v>165</v>
          </cell>
        </row>
        <row r="43">
          <cell r="A43" t="str">
            <v>SAN PEDRO DEL PINATAR</v>
          </cell>
          <cell r="B43">
            <v>64</v>
          </cell>
        </row>
        <row r="44">
          <cell r="A44" t="str">
            <v>SANTOMERA</v>
          </cell>
          <cell r="B44">
            <v>27</v>
          </cell>
        </row>
        <row r="45">
          <cell r="A45" t="str">
            <v>TORRE-PACHECO</v>
          </cell>
          <cell r="B45">
            <v>230</v>
          </cell>
        </row>
        <row r="46">
          <cell r="A46" t="str">
            <v>TORRES DE COTILLAS (LAS)</v>
          </cell>
          <cell r="B46">
            <v>95</v>
          </cell>
        </row>
        <row r="47">
          <cell r="A47" t="str">
            <v>TOTANA</v>
          </cell>
          <cell r="B47">
            <v>107</v>
          </cell>
        </row>
        <row r="48">
          <cell r="B48">
            <v>1</v>
          </cell>
        </row>
        <row r="49">
          <cell r="B49">
            <v>6</v>
          </cell>
        </row>
        <row r="50">
          <cell r="B50">
            <v>107</v>
          </cell>
        </row>
        <row r="51">
          <cell r="B51">
            <v>17</v>
          </cell>
        </row>
        <row r="52">
          <cell r="B52">
            <v>144</v>
          </cell>
        </row>
        <row r="53">
          <cell r="B53">
            <v>1</v>
          </cell>
        </row>
        <row r="54">
          <cell r="B54">
            <v>1</v>
          </cell>
        </row>
        <row r="55">
          <cell r="B55">
            <v>1</v>
          </cell>
        </row>
        <row r="56">
          <cell r="B56">
            <v>5168</v>
          </cell>
        </row>
      </sheetData>
      <sheetData sheetId="8">
        <row r="1">
          <cell r="A1" t="str">
            <v>ERROR_NO_ES_GRIPE</v>
          </cell>
          <cell r="B1" t="str">
            <v>GRIPE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Abanilla</v>
          </cell>
          <cell r="B5">
            <v>21</v>
          </cell>
        </row>
        <row r="6">
          <cell r="A6" t="str">
            <v>Abarán</v>
          </cell>
          <cell r="B6">
            <v>28</v>
          </cell>
        </row>
        <row r="7">
          <cell r="A7" t="str">
            <v>Águilas/Norte</v>
          </cell>
          <cell r="B7">
            <v>80</v>
          </cell>
        </row>
        <row r="8">
          <cell r="A8" t="str">
            <v>Águilas/Sur</v>
          </cell>
          <cell r="B8">
            <v>50</v>
          </cell>
        </row>
        <row r="9">
          <cell r="A9" t="str">
            <v>Alcantarilla</v>
          </cell>
          <cell r="B9">
            <v>64</v>
          </cell>
        </row>
        <row r="10">
          <cell r="A10" t="str">
            <v>Alcantarilla/Sangonera La Seca</v>
          </cell>
          <cell r="B10">
            <v>126</v>
          </cell>
        </row>
        <row r="11">
          <cell r="A11" t="str">
            <v>Alguazas</v>
          </cell>
          <cell r="B11">
            <v>15</v>
          </cell>
        </row>
        <row r="12">
          <cell r="A12" t="str">
            <v>Alhama</v>
          </cell>
          <cell r="B12">
            <v>68</v>
          </cell>
        </row>
        <row r="13">
          <cell r="A13" t="str">
            <v>Archena</v>
          </cell>
          <cell r="B13">
            <v>136</v>
          </cell>
        </row>
        <row r="14">
          <cell r="A14" t="str">
            <v>Beniel</v>
          </cell>
          <cell r="B14">
            <v>32</v>
          </cell>
        </row>
        <row r="15">
          <cell r="A15" t="str">
            <v>Blanca</v>
          </cell>
          <cell r="B15">
            <v>13</v>
          </cell>
        </row>
        <row r="16">
          <cell r="A16" t="str">
            <v>Bullas</v>
          </cell>
          <cell r="B16">
            <v>64</v>
          </cell>
        </row>
        <row r="17">
          <cell r="A17" t="str">
            <v>Calasparra</v>
          </cell>
          <cell r="B17">
            <v>45</v>
          </cell>
        </row>
        <row r="18">
          <cell r="A18" t="str">
            <v>Caravaca</v>
          </cell>
          <cell r="B18">
            <v>74</v>
          </cell>
        </row>
        <row r="19">
          <cell r="A19" t="str">
            <v>Caravaca/Barranda</v>
          </cell>
          <cell r="B19">
            <v>19</v>
          </cell>
        </row>
        <row r="20">
          <cell r="A20" t="str">
            <v>Cartagena/Casco Antiguo</v>
          </cell>
          <cell r="B20">
            <v>46</v>
          </cell>
        </row>
        <row r="21">
          <cell r="A21" t="str">
            <v>Cartagena/Este</v>
          </cell>
          <cell r="B21">
            <v>74</v>
          </cell>
        </row>
        <row r="22">
          <cell r="A22" t="str">
            <v>Cartagena/Isaac Peral</v>
          </cell>
          <cell r="B22">
            <v>57</v>
          </cell>
        </row>
        <row r="23">
          <cell r="A23" t="str">
            <v>Cartagena/Los Barreros</v>
          </cell>
          <cell r="B23">
            <v>6</v>
          </cell>
        </row>
        <row r="24">
          <cell r="A24" t="str">
            <v>Cartagena/Los Dolores</v>
          </cell>
          <cell r="B24">
            <v>57</v>
          </cell>
        </row>
        <row r="25">
          <cell r="A25" t="str">
            <v>Cartagena/Mar Menor</v>
          </cell>
          <cell r="B25">
            <v>36</v>
          </cell>
        </row>
        <row r="26">
          <cell r="A26" t="str">
            <v>CARTAGENA/MOLINOS MARFAGONES</v>
          </cell>
          <cell r="B26">
            <v>37</v>
          </cell>
        </row>
        <row r="27">
          <cell r="A27" t="str">
            <v>Cartagena/Oeste</v>
          </cell>
          <cell r="B27">
            <v>57</v>
          </cell>
        </row>
        <row r="28">
          <cell r="A28" t="str">
            <v>Cartagena/Pozo Estrecho</v>
          </cell>
          <cell r="B28">
            <v>26</v>
          </cell>
        </row>
        <row r="29">
          <cell r="A29" t="str">
            <v>Cartagena/San Antón</v>
          </cell>
          <cell r="B29">
            <v>32</v>
          </cell>
        </row>
        <row r="30">
          <cell r="A30" t="str">
            <v>Cartagena/Santa Lucía</v>
          </cell>
          <cell r="B30">
            <v>49</v>
          </cell>
        </row>
        <row r="31">
          <cell r="A31" t="str">
            <v>Cehegín</v>
          </cell>
          <cell r="B31">
            <v>45</v>
          </cell>
        </row>
        <row r="32">
          <cell r="A32" t="str">
            <v>Ceutí</v>
          </cell>
          <cell r="B32">
            <v>38</v>
          </cell>
        </row>
        <row r="33">
          <cell r="A33" t="str">
            <v>Cieza/Este</v>
          </cell>
          <cell r="B33">
            <v>52</v>
          </cell>
        </row>
        <row r="34">
          <cell r="A34" t="str">
            <v>Cieza/Oeste</v>
          </cell>
          <cell r="B34">
            <v>88</v>
          </cell>
        </row>
        <row r="35">
          <cell r="A35" t="str">
            <v>DESCONOCIDO</v>
          </cell>
          <cell r="B35">
            <v>119</v>
          </cell>
        </row>
        <row r="36">
          <cell r="A36" t="str">
            <v>Fortuna</v>
          </cell>
          <cell r="B36">
            <v>51</v>
          </cell>
        </row>
        <row r="37">
          <cell r="A37" t="str">
            <v>Fuente Álamo</v>
          </cell>
          <cell r="B37">
            <v>62</v>
          </cell>
        </row>
        <row r="38">
          <cell r="A38" t="str">
            <v>Jumilla</v>
          </cell>
          <cell r="B38">
            <v>83</v>
          </cell>
        </row>
        <row r="39">
          <cell r="A39" t="str">
            <v>La Manga</v>
          </cell>
          <cell r="B39">
            <v>28</v>
          </cell>
        </row>
        <row r="40">
          <cell r="A40" t="str">
            <v>La Unión</v>
          </cell>
          <cell r="B40">
            <v>107</v>
          </cell>
        </row>
        <row r="41">
          <cell r="A41" t="str">
            <v>Las Torres de Cotillas</v>
          </cell>
          <cell r="B41">
            <v>95</v>
          </cell>
        </row>
        <row r="42">
          <cell r="A42" t="str">
            <v>Lorca/Centro</v>
          </cell>
          <cell r="B42">
            <v>53</v>
          </cell>
        </row>
        <row r="43">
          <cell r="A43" t="str">
            <v>Lorca/La Paca</v>
          </cell>
          <cell r="B43">
            <v>7</v>
          </cell>
        </row>
        <row r="44">
          <cell r="A44" t="str">
            <v>Lorca/San Diego</v>
          </cell>
          <cell r="B44">
            <v>137</v>
          </cell>
        </row>
        <row r="45">
          <cell r="A45" t="str">
            <v>Lorca/San José</v>
          </cell>
          <cell r="B45">
            <v>76</v>
          </cell>
        </row>
        <row r="46">
          <cell r="A46" t="str">
            <v>Lorca/Sutullena</v>
          </cell>
          <cell r="B46">
            <v>59</v>
          </cell>
        </row>
        <row r="47">
          <cell r="A47" t="str">
            <v>Lorquí</v>
          </cell>
          <cell r="B47">
            <v>17</v>
          </cell>
        </row>
        <row r="48">
          <cell r="B48">
            <v>90</v>
          </cell>
        </row>
        <row r="49">
          <cell r="B49">
            <v>78</v>
          </cell>
        </row>
        <row r="50">
          <cell r="B50">
            <v>74</v>
          </cell>
        </row>
        <row r="51">
          <cell r="B51">
            <v>109</v>
          </cell>
        </row>
        <row r="52">
          <cell r="B52">
            <v>19</v>
          </cell>
        </row>
        <row r="53">
          <cell r="B53">
            <v>80</v>
          </cell>
        </row>
        <row r="54">
          <cell r="B54">
            <v>25</v>
          </cell>
        </row>
        <row r="55">
          <cell r="B55">
            <v>34</v>
          </cell>
        </row>
        <row r="56">
          <cell r="B56">
            <v>59</v>
          </cell>
        </row>
        <row r="57">
          <cell r="B57">
            <v>79</v>
          </cell>
        </row>
        <row r="58">
          <cell r="B58">
            <v>82</v>
          </cell>
        </row>
        <row r="59">
          <cell r="B59">
            <v>85</v>
          </cell>
        </row>
        <row r="60">
          <cell r="B60">
            <v>83</v>
          </cell>
        </row>
        <row r="61">
          <cell r="B61">
            <v>62</v>
          </cell>
        </row>
        <row r="62">
          <cell r="B62">
            <v>23</v>
          </cell>
        </row>
        <row r="63">
          <cell r="B63">
            <v>39</v>
          </cell>
        </row>
        <row r="64">
          <cell r="B64">
            <v>63</v>
          </cell>
        </row>
        <row r="65">
          <cell r="B65">
            <v>33</v>
          </cell>
        </row>
        <row r="66">
          <cell r="B66">
            <v>38</v>
          </cell>
        </row>
        <row r="67">
          <cell r="B67">
            <v>67</v>
          </cell>
        </row>
        <row r="68">
          <cell r="B68">
            <v>49</v>
          </cell>
        </row>
        <row r="69">
          <cell r="B69">
            <v>38</v>
          </cell>
        </row>
        <row r="70">
          <cell r="B70">
            <v>33</v>
          </cell>
        </row>
        <row r="71">
          <cell r="B71">
            <v>61</v>
          </cell>
        </row>
        <row r="72">
          <cell r="B72">
            <v>58</v>
          </cell>
        </row>
        <row r="73">
          <cell r="B73">
            <v>132</v>
          </cell>
        </row>
        <row r="74">
          <cell r="B74">
            <v>18</v>
          </cell>
        </row>
        <row r="75">
          <cell r="B75">
            <v>43</v>
          </cell>
        </row>
        <row r="76">
          <cell r="B76">
            <v>126</v>
          </cell>
        </row>
        <row r="77">
          <cell r="B77">
            <v>126</v>
          </cell>
        </row>
        <row r="78">
          <cell r="B78">
            <v>13</v>
          </cell>
        </row>
        <row r="79">
          <cell r="B79">
            <v>36</v>
          </cell>
        </row>
        <row r="80">
          <cell r="B80">
            <v>13</v>
          </cell>
        </row>
        <row r="81">
          <cell r="B81">
            <v>48</v>
          </cell>
        </row>
        <row r="82">
          <cell r="B82">
            <v>154</v>
          </cell>
        </row>
        <row r="83">
          <cell r="B83">
            <v>64</v>
          </cell>
        </row>
        <row r="84">
          <cell r="B84">
            <v>25</v>
          </cell>
        </row>
        <row r="85">
          <cell r="B85">
            <v>116</v>
          </cell>
        </row>
        <row r="86">
          <cell r="B86">
            <v>113</v>
          </cell>
        </row>
        <row r="87">
          <cell r="B87">
            <v>68</v>
          </cell>
        </row>
      </sheetData>
      <sheetData sheetId="9">
        <row r="1">
          <cell r="A1" t="str">
            <v>ERROR_NO_ES_GRIPE</v>
          </cell>
          <cell r="B1" t="str">
            <v>GRIPE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Área 1</v>
          </cell>
          <cell r="B5">
            <v>893</v>
          </cell>
        </row>
        <row r="6">
          <cell r="A6" t="str">
            <v>Área 2</v>
          </cell>
          <cell r="B6">
            <v>765</v>
          </cell>
        </row>
        <row r="7">
          <cell r="A7" t="str">
            <v>Área 3</v>
          </cell>
          <cell r="B7">
            <v>617</v>
          </cell>
        </row>
        <row r="8">
          <cell r="A8" t="str">
            <v>Área 4</v>
          </cell>
          <cell r="B8">
            <v>266</v>
          </cell>
        </row>
        <row r="9">
          <cell r="A9" t="str">
            <v>Área 5</v>
          </cell>
          <cell r="B9">
            <v>227</v>
          </cell>
        </row>
        <row r="10">
          <cell r="A10" t="str">
            <v>Área 6</v>
          </cell>
          <cell r="B10">
            <v>947</v>
          </cell>
        </row>
        <row r="11">
          <cell r="A11" t="str">
            <v>Área 7</v>
          </cell>
          <cell r="B11">
            <v>616</v>
          </cell>
        </row>
        <row r="12">
          <cell r="A12" t="str">
            <v>Área 8</v>
          </cell>
          <cell r="B12">
            <v>537</v>
          </cell>
        </row>
        <row r="13">
          <cell r="A13" t="str">
            <v>Área 9</v>
          </cell>
          <cell r="B13">
            <v>181</v>
          </cell>
        </row>
        <row r="14">
          <cell r="A14" t="str">
            <v>DESCONOCIDO</v>
          </cell>
          <cell r="B14">
            <v>119</v>
          </cell>
        </row>
        <row r="15">
          <cell r="A15" t="str">
            <v>Total general</v>
          </cell>
          <cell r="B15">
            <v>5168</v>
          </cell>
        </row>
      </sheetData>
      <sheetData sheetId="10">
        <row r="2">
          <cell r="A2" t="str">
            <v xml:space="preserve">Municipio </v>
          </cell>
          <cell r="B2" t="str">
            <v>00 a 01 años</v>
          </cell>
          <cell r="C2" t="str">
            <v>02 a 09 años</v>
          </cell>
          <cell r="D2" t="str">
            <v>TOTAL 00 A 09 AÑOS</v>
          </cell>
          <cell r="E2" t="str">
            <v>60 a 64 años</v>
          </cell>
          <cell r="F2" t="str">
            <v>65 o más años</v>
          </cell>
          <cell r="G2" t="str">
            <v>EMBARAZADAS</v>
          </cell>
        </row>
        <row r="3">
          <cell r="A3" t="str">
            <v>ABANILLA</v>
          </cell>
          <cell r="B3">
            <v>250</v>
          </cell>
          <cell r="C3">
            <v>0</v>
          </cell>
          <cell r="D3">
            <v>250</v>
          </cell>
          <cell r="E3">
            <v>0</v>
          </cell>
          <cell r="F3">
            <v>0</v>
          </cell>
          <cell r="G3">
            <v>22</v>
          </cell>
        </row>
        <row r="4">
          <cell r="A4" t="str">
            <v>ABARÁN</v>
          </cell>
          <cell r="B4">
            <v>515</v>
          </cell>
          <cell r="C4">
            <v>0</v>
          </cell>
          <cell r="D4">
            <v>515</v>
          </cell>
          <cell r="E4">
            <v>0</v>
          </cell>
          <cell r="F4">
            <v>0</v>
          </cell>
          <cell r="G4">
            <v>28</v>
          </cell>
        </row>
        <row r="5">
          <cell r="A5" t="str">
            <v>ÁGUILAS</v>
          </cell>
          <cell r="B5">
            <v>1678</v>
          </cell>
          <cell r="C5">
            <v>0</v>
          </cell>
          <cell r="D5">
            <v>1678</v>
          </cell>
          <cell r="E5">
            <v>0</v>
          </cell>
          <cell r="F5">
            <v>0</v>
          </cell>
          <cell r="G5">
            <v>133</v>
          </cell>
        </row>
        <row r="6">
          <cell r="A6" t="str">
            <v>ALBUDEITE</v>
          </cell>
          <cell r="B6">
            <v>21</v>
          </cell>
          <cell r="C6">
            <v>0</v>
          </cell>
          <cell r="D6">
            <v>21</v>
          </cell>
          <cell r="E6">
            <v>0</v>
          </cell>
          <cell r="F6">
            <v>0</v>
          </cell>
          <cell r="G6">
            <v>3</v>
          </cell>
        </row>
        <row r="7">
          <cell r="A7" t="str">
            <v>ALCANTARILLA</v>
          </cell>
          <cell r="B7">
            <v>1852</v>
          </cell>
          <cell r="C7">
            <v>0</v>
          </cell>
          <cell r="D7">
            <v>1852</v>
          </cell>
          <cell r="E7">
            <v>0</v>
          </cell>
          <cell r="F7">
            <v>0</v>
          </cell>
          <cell r="G7">
            <v>166</v>
          </cell>
        </row>
        <row r="8">
          <cell r="A8" t="str">
            <v>ALCÁZARES (LOS)</v>
          </cell>
          <cell r="B8">
            <v>685</v>
          </cell>
          <cell r="C8">
            <v>0</v>
          </cell>
          <cell r="D8">
            <v>685</v>
          </cell>
          <cell r="E8">
            <v>0</v>
          </cell>
          <cell r="F8">
            <v>0</v>
          </cell>
          <cell r="G8">
            <v>90</v>
          </cell>
        </row>
        <row r="9">
          <cell r="A9" t="str">
            <v>ALEDO</v>
          </cell>
          <cell r="B9">
            <v>34</v>
          </cell>
          <cell r="C9">
            <v>0</v>
          </cell>
          <cell r="D9">
            <v>34</v>
          </cell>
          <cell r="E9">
            <v>0</v>
          </cell>
          <cell r="F9">
            <v>0</v>
          </cell>
          <cell r="G9">
            <v>1</v>
          </cell>
        </row>
        <row r="10">
          <cell r="A10" t="str">
            <v>ALGUAZAS</v>
          </cell>
          <cell r="B10">
            <v>386</v>
          </cell>
          <cell r="C10">
            <v>0</v>
          </cell>
          <cell r="D10">
            <v>386</v>
          </cell>
          <cell r="E10">
            <v>0</v>
          </cell>
          <cell r="F10">
            <v>0</v>
          </cell>
          <cell r="G10">
            <v>14</v>
          </cell>
        </row>
        <row r="11">
          <cell r="A11" t="str">
            <v>ALHAMA DE MURCIA</v>
          </cell>
          <cell r="B11">
            <v>939</v>
          </cell>
          <cell r="C11">
            <v>0</v>
          </cell>
          <cell r="D11">
            <v>939</v>
          </cell>
          <cell r="E11">
            <v>0</v>
          </cell>
          <cell r="F11">
            <v>0</v>
          </cell>
          <cell r="G11">
            <v>45</v>
          </cell>
        </row>
        <row r="12">
          <cell r="A12" t="str">
            <v>ARCHENA</v>
          </cell>
          <cell r="B12">
            <v>1066</v>
          </cell>
          <cell r="C12">
            <v>0</v>
          </cell>
          <cell r="D12">
            <v>1066</v>
          </cell>
          <cell r="E12">
            <v>0</v>
          </cell>
          <cell r="F12">
            <v>0</v>
          </cell>
          <cell r="G12">
            <v>107</v>
          </cell>
        </row>
        <row r="13">
          <cell r="A13" t="str">
            <v>BENIEL</v>
          </cell>
          <cell r="B13">
            <v>611</v>
          </cell>
          <cell r="C13">
            <v>0</v>
          </cell>
          <cell r="D13">
            <v>611</v>
          </cell>
          <cell r="E13">
            <v>0</v>
          </cell>
          <cell r="F13">
            <v>0</v>
          </cell>
          <cell r="G13">
            <v>33</v>
          </cell>
        </row>
        <row r="14">
          <cell r="A14" t="str">
            <v>BLANCA</v>
          </cell>
          <cell r="B14">
            <v>237</v>
          </cell>
          <cell r="C14">
            <v>0</v>
          </cell>
          <cell r="D14">
            <v>237</v>
          </cell>
          <cell r="E14">
            <v>0</v>
          </cell>
          <cell r="F14">
            <v>0</v>
          </cell>
          <cell r="G14">
            <v>14</v>
          </cell>
        </row>
        <row r="15">
          <cell r="A15" t="str">
            <v>BULLAS</v>
          </cell>
          <cell r="B15">
            <v>655</v>
          </cell>
          <cell r="C15">
            <v>0</v>
          </cell>
          <cell r="D15">
            <v>655</v>
          </cell>
          <cell r="E15">
            <v>0</v>
          </cell>
          <cell r="F15">
            <v>0</v>
          </cell>
          <cell r="G15">
            <v>67</v>
          </cell>
        </row>
        <row r="16">
          <cell r="A16" t="str">
            <v>CALASPARRA</v>
          </cell>
          <cell r="B16">
            <v>398</v>
          </cell>
          <cell r="C16">
            <v>0</v>
          </cell>
          <cell r="D16">
            <v>398</v>
          </cell>
          <cell r="E16">
            <v>0</v>
          </cell>
          <cell r="F16">
            <v>0</v>
          </cell>
          <cell r="G16">
            <v>44</v>
          </cell>
        </row>
        <row r="17">
          <cell r="A17" t="str">
            <v>CAMPOS DEL RÍO</v>
          </cell>
          <cell r="B17">
            <v>30</v>
          </cell>
          <cell r="C17">
            <v>0</v>
          </cell>
          <cell r="D17">
            <v>30</v>
          </cell>
          <cell r="E17">
            <v>0</v>
          </cell>
          <cell r="F17">
            <v>0</v>
          </cell>
          <cell r="G17">
            <v>8</v>
          </cell>
        </row>
        <row r="18">
          <cell r="A18" t="str">
            <v>CARAVACA DE LA CRUZ</v>
          </cell>
          <cell r="B18">
            <v>1198</v>
          </cell>
          <cell r="C18">
            <v>0</v>
          </cell>
          <cell r="D18">
            <v>1198</v>
          </cell>
          <cell r="E18">
            <v>0</v>
          </cell>
          <cell r="F18">
            <v>0</v>
          </cell>
          <cell r="G18">
            <v>97</v>
          </cell>
        </row>
        <row r="19">
          <cell r="A19" t="str">
            <v>CARTAGENA</v>
          </cell>
          <cell r="B19">
            <v>9108</v>
          </cell>
          <cell r="C19">
            <v>0</v>
          </cell>
          <cell r="D19">
            <v>9108</v>
          </cell>
          <cell r="E19">
            <v>0</v>
          </cell>
          <cell r="F19">
            <v>0</v>
          </cell>
          <cell r="G19">
            <v>516</v>
          </cell>
        </row>
        <row r="20">
          <cell r="A20" t="str">
            <v>CEHEGÍN</v>
          </cell>
          <cell r="B20">
            <v>630</v>
          </cell>
          <cell r="C20">
            <v>0</v>
          </cell>
          <cell r="D20">
            <v>630</v>
          </cell>
          <cell r="E20">
            <v>0</v>
          </cell>
          <cell r="F20">
            <v>0</v>
          </cell>
          <cell r="G20">
            <v>46</v>
          </cell>
        </row>
        <row r="21">
          <cell r="A21" t="str">
            <v>CEUTÍ</v>
          </cell>
          <cell r="B21">
            <v>645</v>
          </cell>
          <cell r="C21">
            <v>0</v>
          </cell>
          <cell r="D21">
            <v>645</v>
          </cell>
          <cell r="E21">
            <v>0</v>
          </cell>
          <cell r="F21">
            <v>0</v>
          </cell>
          <cell r="G21">
            <v>37</v>
          </cell>
        </row>
        <row r="22">
          <cell r="A22" t="str">
            <v>CIEZA</v>
          </cell>
          <cell r="B22">
            <v>1631</v>
          </cell>
          <cell r="C22">
            <v>0</v>
          </cell>
          <cell r="D22">
            <v>1631</v>
          </cell>
          <cell r="E22">
            <v>0</v>
          </cell>
          <cell r="F22">
            <v>0</v>
          </cell>
          <cell r="G22">
            <v>143</v>
          </cell>
        </row>
        <row r="23">
          <cell r="A23" t="str">
            <v>FORTUNA</v>
          </cell>
          <cell r="B23">
            <v>644</v>
          </cell>
          <cell r="C23">
            <v>0</v>
          </cell>
          <cell r="D23">
            <v>644</v>
          </cell>
          <cell r="E23">
            <v>0</v>
          </cell>
          <cell r="F23">
            <v>0</v>
          </cell>
          <cell r="G23">
            <v>52</v>
          </cell>
        </row>
        <row r="24">
          <cell r="A24" t="str">
            <v>FUENTE ÁLAMO DE MURCIA</v>
          </cell>
          <cell r="B24">
            <v>830</v>
          </cell>
          <cell r="C24">
            <v>0</v>
          </cell>
          <cell r="D24">
            <v>830</v>
          </cell>
          <cell r="E24">
            <v>0</v>
          </cell>
          <cell r="F24">
            <v>0</v>
          </cell>
          <cell r="G24">
            <v>64</v>
          </cell>
        </row>
        <row r="25">
          <cell r="A25" t="str">
            <v>JUMILLA</v>
          </cell>
          <cell r="B25">
            <v>1542</v>
          </cell>
          <cell r="C25">
            <v>0</v>
          </cell>
          <cell r="D25">
            <v>1542</v>
          </cell>
          <cell r="E25">
            <v>0</v>
          </cell>
          <cell r="F25">
            <v>0</v>
          </cell>
          <cell r="G25">
            <v>83</v>
          </cell>
        </row>
        <row r="26">
          <cell r="A26" t="str">
            <v>LIBRILLA</v>
          </cell>
          <cell r="B26">
            <v>218</v>
          </cell>
          <cell r="C26">
            <v>0</v>
          </cell>
          <cell r="D26">
            <v>218</v>
          </cell>
          <cell r="E26">
            <v>0</v>
          </cell>
          <cell r="F26">
            <v>0</v>
          </cell>
          <cell r="G26">
            <v>24</v>
          </cell>
        </row>
        <row r="27">
          <cell r="A27" t="str">
            <v>LORCA</v>
          </cell>
          <cell r="B27">
            <v>5525</v>
          </cell>
          <cell r="C27">
            <v>0</v>
          </cell>
          <cell r="D27">
            <v>5525</v>
          </cell>
          <cell r="E27">
            <v>0</v>
          </cell>
          <cell r="F27">
            <v>0</v>
          </cell>
          <cell r="G27">
            <v>340</v>
          </cell>
        </row>
        <row r="28">
          <cell r="A28" t="str">
            <v>LORQUÍ</v>
          </cell>
          <cell r="B28">
            <v>353</v>
          </cell>
          <cell r="C28">
            <v>0</v>
          </cell>
          <cell r="D28">
            <v>353</v>
          </cell>
          <cell r="E28">
            <v>0</v>
          </cell>
          <cell r="F28">
            <v>0</v>
          </cell>
          <cell r="G28">
            <v>16</v>
          </cell>
        </row>
        <row r="29">
          <cell r="A29" t="str">
            <v>MAZARRÓN</v>
          </cell>
          <cell r="B29">
            <v>1453</v>
          </cell>
          <cell r="C29">
            <v>0</v>
          </cell>
          <cell r="D29">
            <v>1453</v>
          </cell>
          <cell r="E29">
            <v>0</v>
          </cell>
          <cell r="F29">
            <v>0</v>
          </cell>
          <cell r="G29">
            <v>87</v>
          </cell>
        </row>
        <row r="30">
          <cell r="A30" t="str">
            <v>MOLINA DE SEGURA</v>
          </cell>
          <cell r="B30">
            <v>3457</v>
          </cell>
          <cell r="C30">
            <v>0</v>
          </cell>
          <cell r="D30">
            <v>3457</v>
          </cell>
          <cell r="E30">
            <v>0</v>
          </cell>
          <cell r="F30">
            <v>0</v>
          </cell>
          <cell r="G30">
            <v>191</v>
          </cell>
        </row>
        <row r="31">
          <cell r="A31" t="str">
            <v>MORATALLA</v>
          </cell>
          <cell r="B31">
            <v>371</v>
          </cell>
          <cell r="C31">
            <v>0</v>
          </cell>
          <cell r="D31">
            <v>371</v>
          </cell>
          <cell r="E31">
            <v>0</v>
          </cell>
          <cell r="F31">
            <v>0</v>
          </cell>
          <cell r="G31">
            <v>21</v>
          </cell>
        </row>
        <row r="32">
          <cell r="A32" t="str">
            <v>MULA</v>
          </cell>
          <cell r="B32">
            <v>792</v>
          </cell>
          <cell r="C32">
            <v>0</v>
          </cell>
          <cell r="D32">
            <v>792</v>
          </cell>
          <cell r="E32">
            <v>0</v>
          </cell>
          <cell r="F32">
            <v>0</v>
          </cell>
          <cell r="G32">
            <v>62</v>
          </cell>
        </row>
        <row r="33">
          <cell r="A33" t="str">
            <v>MURCIA</v>
          </cell>
          <cell r="B33">
            <v>22172</v>
          </cell>
          <cell r="C33">
            <v>0</v>
          </cell>
          <cell r="D33">
            <v>22172</v>
          </cell>
          <cell r="E33">
            <v>0</v>
          </cell>
          <cell r="F33">
            <v>0</v>
          </cell>
          <cell r="G33">
            <v>1549</v>
          </cell>
        </row>
        <row r="34">
          <cell r="A34" t="str">
            <v>OJÓS</v>
          </cell>
          <cell r="B34">
            <v>19</v>
          </cell>
          <cell r="C34">
            <v>0</v>
          </cell>
          <cell r="D34">
            <v>19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PLIEGO</v>
          </cell>
          <cell r="B35">
            <v>49</v>
          </cell>
          <cell r="C35">
            <v>0</v>
          </cell>
          <cell r="D35">
            <v>49</v>
          </cell>
          <cell r="E35">
            <v>0</v>
          </cell>
          <cell r="F35">
            <v>0</v>
          </cell>
          <cell r="G35">
            <v>9</v>
          </cell>
        </row>
        <row r="36">
          <cell r="A36" t="str">
            <v>PUERTO LUMBRERAS</v>
          </cell>
          <cell r="B36">
            <v>590</v>
          </cell>
          <cell r="C36">
            <v>0</v>
          </cell>
          <cell r="D36">
            <v>590</v>
          </cell>
          <cell r="E36">
            <v>0</v>
          </cell>
          <cell r="F36">
            <v>0</v>
          </cell>
          <cell r="G36">
            <v>44</v>
          </cell>
        </row>
        <row r="37">
          <cell r="A37" t="str">
            <v>RICOTE</v>
          </cell>
          <cell r="B37">
            <v>14</v>
          </cell>
          <cell r="C37">
            <v>0</v>
          </cell>
          <cell r="D37">
            <v>14</v>
          </cell>
          <cell r="E37">
            <v>0</v>
          </cell>
          <cell r="F37">
            <v>0</v>
          </cell>
          <cell r="G37">
            <v>4</v>
          </cell>
        </row>
        <row r="38">
          <cell r="A38" t="str">
            <v>SAN JAVIER</v>
          </cell>
          <cell r="B38">
            <v>1449</v>
          </cell>
          <cell r="C38">
            <v>0</v>
          </cell>
          <cell r="D38">
            <v>1449</v>
          </cell>
          <cell r="E38">
            <v>0</v>
          </cell>
          <cell r="F38">
            <v>0</v>
          </cell>
          <cell r="G38">
            <v>165</v>
          </cell>
        </row>
        <row r="39">
          <cell r="A39" t="str">
            <v>SAN PEDRO DEL PINATAR</v>
          </cell>
          <cell r="B39">
            <v>1056</v>
          </cell>
          <cell r="C39">
            <v>0</v>
          </cell>
          <cell r="D39">
            <v>1056</v>
          </cell>
          <cell r="E39">
            <v>0</v>
          </cell>
          <cell r="F39">
            <v>0</v>
          </cell>
          <cell r="G39">
            <v>64</v>
          </cell>
        </row>
        <row r="40">
          <cell r="A40" t="str">
            <v>SANTOMERA</v>
          </cell>
          <cell r="B40">
            <v>802</v>
          </cell>
          <cell r="C40">
            <v>0</v>
          </cell>
          <cell r="D40">
            <v>802</v>
          </cell>
          <cell r="E40">
            <v>0</v>
          </cell>
          <cell r="F40">
            <v>0</v>
          </cell>
          <cell r="G40">
            <v>27</v>
          </cell>
        </row>
        <row r="41">
          <cell r="A41" t="str">
            <v>TORRE-PACHECO</v>
          </cell>
          <cell r="B41">
            <v>1964</v>
          </cell>
          <cell r="C41">
            <v>0</v>
          </cell>
          <cell r="D41">
            <v>1964</v>
          </cell>
          <cell r="E41">
            <v>0</v>
          </cell>
          <cell r="F41">
            <v>0</v>
          </cell>
          <cell r="G41">
            <v>230</v>
          </cell>
        </row>
        <row r="42">
          <cell r="A42" t="str">
            <v>TORRES DE COTILLAS (LAS)</v>
          </cell>
          <cell r="B42">
            <v>1058</v>
          </cell>
          <cell r="C42">
            <v>0</v>
          </cell>
          <cell r="D42">
            <v>1058</v>
          </cell>
          <cell r="E42">
            <v>0</v>
          </cell>
          <cell r="F42">
            <v>0</v>
          </cell>
          <cell r="G42">
            <v>95</v>
          </cell>
        </row>
        <row r="43">
          <cell r="A43" t="str">
            <v>TOTANA</v>
          </cell>
          <cell r="B43">
            <v>1900</v>
          </cell>
          <cell r="C43">
            <v>0</v>
          </cell>
          <cell r="D43">
            <v>1900</v>
          </cell>
          <cell r="E43">
            <v>0</v>
          </cell>
          <cell r="F43">
            <v>0</v>
          </cell>
          <cell r="G43">
            <v>107</v>
          </cell>
        </row>
        <row r="44">
          <cell r="A44" t="str">
            <v>ULEA</v>
          </cell>
          <cell r="B44">
            <v>48</v>
          </cell>
          <cell r="C44">
            <v>0</v>
          </cell>
          <cell r="D44">
            <v>48</v>
          </cell>
          <cell r="E44">
            <v>0</v>
          </cell>
          <cell r="F44">
            <v>0</v>
          </cell>
          <cell r="G44">
            <v>6</v>
          </cell>
        </row>
        <row r="45">
          <cell r="A45" t="str">
            <v>UNIÓN (LA)</v>
          </cell>
          <cell r="B45">
            <v>993</v>
          </cell>
          <cell r="C45">
            <v>0</v>
          </cell>
          <cell r="D45">
            <v>993</v>
          </cell>
          <cell r="E45">
            <v>0</v>
          </cell>
          <cell r="F45">
            <v>0</v>
          </cell>
          <cell r="G45">
            <v>107</v>
          </cell>
        </row>
        <row r="46">
          <cell r="A46" t="str">
            <v>VILLANUEVA DEL RÍO SEGURA</v>
          </cell>
          <cell r="B46">
            <v>244</v>
          </cell>
          <cell r="C46">
            <v>0</v>
          </cell>
          <cell r="D46">
            <v>244</v>
          </cell>
          <cell r="E46">
            <v>0</v>
          </cell>
          <cell r="F46">
            <v>0</v>
          </cell>
          <cell r="G46">
            <v>17</v>
          </cell>
        </row>
        <row r="47">
          <cell r="A47" t="str">
            <v>YECLA</v>
          </cell>
          <cell r="B47">
            <v>1739</v>
          </cell>
          <cell r="C47">
            <v>0</v>
          </cell>
          <cell r="D47">
            <v>1739</v>
          </cell>
          <cell r="E47">
            <v>0</v>
          </cell>
          <cell r="F47">
            <v>0</v>
          </cell>
          <cell r="G47">
            <v>144</v>
          </cell>
        </row>
        <row r="48">
          <cell r="B48">
            <v>71851</v>
          </cell>
          <cell r="C48">
            <v>0</v>
          </cell>
          <cell r="D48">
            <v>71851</v>
          </cell>
          <cell r="E48">
            <v>0</v>
          </cell>
          <cell r="F48">
            <v>0</v>
          </cell>
          <cell r="G48">
            <v>5122</v>
          </cell>
        </row>
      </sheetData>
      <sheetData sheetId="11">
        <row r="2">
          <cell r="A2" t="str">
            <v>ZBS VACUSAN</v>
          </cell>
          <cell r="B2" t="str">
            <v>ZBS informe</v>
          </cell>
          <cell r="C2" t="str">
            <v>00 a 01 años</v>
          </cell>
          <cell r="D2" t="str">
            <v>02 a 09 años</v>
          </cell>
          <cell r="E2" t="str">
            <v>TOTAL 00 A 09 AÑOS</v>
          </cell>
          <cell r="F2" t="str">
            <v>60 a 64 años</v>
          </cell>
          <cell r="G2" t="str">
            <v>65 o más años</v>
          </cell>
          <cell r="H2" t="str">
            <v>EMBARAZADAS</v>
          </cell>
        </row>
        <row r="3">
          <cell r="A3" t="str">
            <v>Abanilla</v>
          </cell>
          <cell r="B3" t="str">
            <v>Abanilla</v>
          </cell>
          <cell r="C3">
            <v>46</v>
          </cell>
          <cell r="D3">
            <v>194</v>
          </cell>
          <cell r="E3">
            <v>240</v>
          </cell>
          <cell r="F3">
            <v>167</v>
          </cell>
          <cell r="G3">
            <v>969</v>
          </cell>
          <cell r="H3">
            <v>21</v>
          </cell>
        </row>
        <row r="4">
          <cell r="A4" t="str">
            <v>Abarán</v>
          </cell>
          <cell r="B4" t="str">
            <v>Abarán</v>
          </cell>
          <cell r="C4">
            <v>28</v>
          </cell>
          <cell r="D4">
            <v>483</v>
          </cell>
          <cell r="E4">
            <v>511</v>
          </cell>
          <cell r="F4">
            <v>249</v>
          </cell>
          <cell r="G4">
            <v>1309</v>
          </cell>
          <cell r="H4">
            <v>28</v>
          </cell>
        </row>
        <row r="5">
          <cell r="A5" t="str">
            <v>Águilas/Norte</v>
          </cell>
          <cell r="B5" t="str">
            <v>Águilas/Norte</v>
          </cell>
          <cell r="C5">
            <v>104</v>
          </cell>
          <cell r="D5">
            <v>868</v>
          </cell>
          <cell r="E5">
            <v>972</v>
          </cell>
          <cell r="F5">
            <v>328</v>
          </cell>
          <cell r="G5">
            <v>1829</v>
          </cell>
          <cell r="H5">
            <v>80</v>
          </cell>
        </row>
        <row r="6">
          <cell r="A6" t="str">
            <v>Águilas/Sur</v>
          </cell>
          <cell r="B6" t="str">
            <v>Águilas/Sur</v>
          </cell>
          <cell r="C6">
            <v>68</v>
          </cell>
          <cell r="D6">
            <v>599</v>
          </cell>
          <cell r="E6">
            <v>667</v>
          </cell>
          <cell r="F6">
            <v>303</v>
          </cell>
          <cell r="G6">
            <v>1926</v>
          </cell>
          <cell r="H6">
            <v>50</v>
          </cell>
        </row>
        <row r="7">
          <cell r="A7" t="str">
            <v>Alcantarilla</v>
          </cell>
          <cell r="B7" t="str">
            <v>Alcantarilla</v>
          </cell>
          <cell r="C7">
            <v>73</v>
          </cell>
          <cell r="D7">
            <v>754</v>
          </cell>
          <cell r="E7">
            <v>827</v>
          </cell>
          <cell r="F7">
            <v>378</v>
          </cell>
          <cell r="G7">
            <v>1712</v>
          </cell>
          <cell r="H7">
            <v>64</v>
          </cell>
        </row>
        <row r="8">
          <cell r="A8" t="str">
            <v>Alcantarilla/Sangonera La Seca</v>
          </cell>
          <cell r="B8" t="str">
            <v>Alcantarilla/Sangonera La Seca</v>
          </cell>
          <cell r="C8">
            <v>108</v>
          </cell>
          <cell r="D8">
            <v>1103</v>
          </cell>
          <cell r="E8">
            <v>1211</v>
          </cell>
          <cell r="F8">
            <v>538</v>
          </cell>
          <cell r="G8">
            <v>2690</v>
          </cell>
          <cell r="H8">
            <v>126</v>
          </cell>
        </row>
        <row r="9">
          <cell r="A9" t="str">
            <v>Alguazas</v>
          </cell>
          <cell r="B9" t="str">
            <v>Alguazas</v>
          </cell>
          <cell r="C9">
            <v>57</v>
          </cell>
          <cell r="D9">
            <v>325</v>
          </cell>
          <cell r="E9">
            <v>382</v>
          </cell>
          <cell r="F9">
            <v>131</v>
          </cell>
          <cell r="G9">
            <v>850</v>
          </cell>
          <cell r="H9">
            <v>15</v>
          </cell>
        </row>
        <row r="10">
          <cell r="A10" t="str">
            <v>Alhama</v>
          </cell>
          <cell r="B10" t="str">
            <v>Alhama</v>
          </cell>
          <cell r="C10">
            <v>114</v>
          </cell>
          <cell r="D10">
            <v>1014</v>
          </cell>
          <cell r="E10">
            <v>1128</v>
          </cell>
          <cell r="F10">
            <v>524</v>
          </cell>
          <cell r="G10">
            <v>2588</v>
          </cell>
          <cell r="H10">
            <v>68</v>
          </cell>
        </row>
        <row r="11">
          <cell r="A11" t="str">
            <v>Archena</v>
          </cell>
          <cell r="B11" t="str">
            <v>Archena</v>
          </cell>
          <cell r="C11">
            <v>203</v>
          </cell>
          <cell r="D11">
            <v>1160</v>
          </cell>
          <cell r="E11">
            <v>1363</v>
          </cell>
          <cell r="F11">
            <v>401</v>
          </cell>
          <cell r="G11">
            <v>2378</v>
          </cell>
          <cell r="H11">
            <v>136</v>
          </cell>
        </row>
        <row r="12">
          <cell r="A12" t="str">
            <v>Beniel</v>
          </cell>
          <cell r="B12" t="str">
            <v>Beniel</v>
          </cell>
          <cell r="C12">
            <v>74</v>
          </cell>
          <cell r="D12">
            <v>521</v>
          </cell>
          <cell r="E12">
            <v>595</v>
          </cell>
          <cell r="F12">
            <v>204</v>
          </cell>
          <cell r="G12">
            <v>1063</v>
          </cell>
          <cell r="H12">
            <v>32</v>
          </cell>
        </row>
        <row r="13">
          <cell r="A13" t="str">
            <v>Blanca</v>
          </cell>
          <cell r="B13" t="str">
            <v>Blanca</v>
          </cell>
          <cell r="C13">
            <v>13</v>
          </cell>
          <cell r="D13">
            <v>203</v>
          </cell>
          <cell r="E13">
            <v>216</v>
          </cell>
          <cell r="F13">
            <v>103</v>
          </cell>
          <cell r="G13">
            <v>607</v>
          </cell>
          <cell r="H13">
            <v>13</v>
          </cell>
        </row>
        <row r="14">
          <cell r="A14" t="str">
            <v>Bullas</v>
          </cell>
          <cell r="B14" t="str">
            <v>Bullas</v>
          </cell>
          <cell r="C14">
            <v>85</v>
          </cell>
          <cell r="D14">
            <v>560</v>
          </cell>
          <cell r="E14">
            <v>645</v>
          </cell>
          <cell r="F14">
            <v>324</v>
          </cell>
          <cell r="G14">
            <v>1753</v>
          </cell>
          <cell r="H14">
            <v>64</v>
          </cell>
        </row>
        <row r="15">
          <cell r="A15" t="str">
            <v>Calasparra</v>
          </cell>
          <cell r="B15" t="str">
            <v>Calasparra</v>
          </cell>
          <cell r="C15">
            <v>15</v>
          </cell>
          <cell r="D15">
            <v>380</v>
          </cell>
          <cell r="E15">
            <v>395</v>
          </cell>
          <cell r="F15">
            <v>277</v>
          </cell>
          <cell r="G15">
            <v>1486</v>
          </cell>
          <cell r="H15">
            <v>45</v>
          </cell>
        </row>
        <row r="16">
          <cell r="A16" t="str">
            <v>Caravaca</v>
          </cell>
          <cell r="B16" t="str">
            <v>Caravaca</v>
          </cell>
          <cell r="C16">
            <v>75</v>
          </cell>
          <cell r="D16">
            <v>990</v>
          </cell>
          <cell r="E16">
            <v>1065</v>
          </cell>
          <cell r="F16">
            <v>515</v>
          </cell>
          <cell r="G16">
            <v>2571</v>
          </cell>
          <cell r="H16">
            <v>74</v>
          </cell>
        </row>
        <row r="17">
          <cell r="A17" t="str">
            <v>Caravaca/Barranda</v>
          </cell>
          <cell r="B17" t="str">
            <v>Caravaca/Barranda</v>
          </cell>
          <cell r="C17">
            <v>5</v>
          </cell>
          <cell r="D17">
            <v>119</v>
          </cell>
          <cell r="E17">
            <v>124</v>
          </cell>
          <cell r="F17">
            <v>95</v>
          </cell>
          <cell r="G17">
            <v>744</v>
          </cell>
          <cell r="H17">
            <v>19</v>
          </cell>
        </row>
        <row r="18">
          <cell r="A18" t="str">
            <v>Cartagena/Casco Antiguo</v>
          </cell>
          <cell r="B18" t="str">
            <v>Cartagena/Casco Antiguo</v>
          </cell>
          <cell r="C18">
            <v>73</v>
          </cell>
          <cell r="D18">
            <v>625</v>
          </cell>
          <cell r="E18">
            <v>698</v>
          </cell>
          <cell r="F18">
            <v>420</v>
          </cell>
          <cell r="G18">
            <v>2379</v>
          </cell>
          <cell r="H18">
            <v>46</v>
          </cell>
        </row>
        <row r="19">
          <cell r="A19" t="str">
            <v>Cartagena/Este</v>
          </cell>
          <cell r="B19" t="str">
            <v>Cartagena/Este</v>
          </cell>
          <cell r="C19">
            <v>199</v>
          </cell>
          <cell r="D19">
            <v>1032</v>
          </cell>
          <cell r="E19">
            <v>1231</v>
          </cell>
          <cell r="F19">
            <v>483</v>
          </cell>
          <cell r="G19">
            <v>2422</v>
          </cell>
          <cell r="H19">
            <v>74</v>
          </cell>
        </row>
        <row r="20">
          <cell r="A20" t="str">
            <v>Cartagena/Isaac Peral</v>
          </cell>
          <cell r="B20" t="str">
            <v>Cartagena/Isaac Peral</v>
          </cell>
          <cell r="C20">
            <v>68</v>
          </cell>
          <cell r="D20">
            <v>858</v>
          </cell>
          <cell r="E20">
            <v>926</v>
          </cell>
          <cell r="F20">
            <v>497</v>
          </cell>
          <cell r="G20">
            <v>2411</v>
          </cell>
          <cell r="H20">
            <v>57</v>
          </cell>
        </row>
        <row r="21">
          <cell r="A21" t="str">
            <v>Cartagena/Los Barreros</v>
          </cell>
          <cell r="B21" t="str">
            <v>Cartagena/Los Barreros</v>
          </cell>
          <cell r="C21">
            <v>26</v>
          </cell>
          <cell r="D21">
            <v>385</v>
          </cell>
          <cell r="E21">
            <v>411</v>
          </cell>
          <cell r="F21">
            <v>192</v>
          </cell>
          <cell r="G21">
            <v>991</v>
          </cell>
          <cell r="H21">
            <v>6</v>
          </cell>
        </row>
        <row r="22">
          <cell r="A22" t="str">
            <v>Cartagena/Los Dolores</v>
          </cell>
          <cell r="B22" t="str">
            <v>Cartagena/Los Dolores</v>
          </cell>
          <cell r="C22">
            <v>67</v>
          </cell>
          <cell r="D22">
            <v>1209</v>
          </cell>
          <cell r="E22">
            <v>1276</v>
          </cell>
          <cell r="F22">
            <v>683</v>
          </cell>
          <cell r="G22">
            <v>2974</v>
          </cell>
          <cell r="H22">
            <v>57</v>
          </cell>
        </row>
        <row r="23">
          <cell r="A23" t="str">
            <v>Cartagena/Mar Menor</v>
          </cell>
          <cell r="B23" t="str">
            <v>Cartagena/Mar Menor</v>
          </cell>
          <cell r="C23">
            <v>50</v>
          </cell>
          <cell r="D23">
            <v>556</v>
          </cell>
          <cell r="E23">
            <v>606</v>
          </cell>
          <cell r="F23">
            <v>350</v>
          </cell>
          <cell r="G23">
            <v>1680</v>
          </cell>
          <cell r="H23">
            <v>36</v>
          </cell>
        </row>
        <row r="24">
          <cell r="A24" t="str">
            <v>CARTAGENA/MOLINOS MARFAGONES</v>
          </cell>
          <cell r="B24" t="str">
            <v>Cartagena/Molinos Margafones</v>
          </cell>
          <cell r="C24">
            <v>57</v>
          </cell>
          <cell r="D24">
            <v>437</v>
          </cell>
          <cell r="E24">
            <v>494</v>
          </cell>
          <cell r="F24">
            <v>304</v>
          </cell>
          <cell r="G24">
            <v>1581</v>
          </cell>
          <cell r="H24">
            <v>37</v>
          </cell>
        </row>
        <row r="25">
          <cell r="A25" t="str">
            <v>Cartagena/Oeste</v>
          </cell>
          <cell r="B25" t="str">
            <v>Cartagena/Oeste</v>
          </cell>
          <cell r="C25">
            <v>111</v>
          </cell>
          <cell r="D25">
            <v>1112</v>
          </cell>
          <cell r="E25">
            <v>1223</v>
          </cell>
          <cell r="F25">
            <v>538</v>
          </cell>
          <cell r="G25">
            <v>3184</v>
          </cell>
          <cell r="H25">
            <v>57</v>
          </cell>
        </row>
        <row r="26">
          <cell r="A26" t="str">
            <v>Cartagena/Pozo Estrecho</v>
          </cell>
          <cell r="B26" t="str">
            <v>Cartagena/Pozo Estrecho</v>
          </cell>
          <cell r="C26">
            <v>26</v>
          </cell>
          <cell r="D26">
            <v>418</v>
          </cell>
          <cell r="E26">
            <v>444</v>
          </cell>
          <cell r="F26">
            <v>227</v>
          </cell>
          <cell r="G26">
            <v>1146</v>
          </cell>
          <cell r="H26">
            <v>26</v>
          </cell>
        </row>
        <row r="27">
          <cell r="A27" t="str">
            <v>Cartagena/San Antón</v>
          </cell>
          <cell r="B27" t="str">
            <v>Cartagena/San Antón</v>
          </cell>
          <cell r="C27">
            <v>78</v>
          </cell>
          <cell r="D27">
            <v>751</v>
          </cell>
          <cell r="E27">
            <v>829</v>
          </cell>
          <cell r="F27">
            <v>385</v>
          </cell>
          <cell r="G27">
            <v>1762</v>
          </cell>
          <cell r="H27">
            <v>32</v>
          </cell>
        </row>
        <row r="28">
          <cell r="A28" t="str">
            <v>Cartagena/Santa Lucía</v>
          </cell>
          <cell r="B28" t="str">
            <v>Cartagena/Santa Lucía</v>
          </cell>
          <cell r="C28">
            <v>14</v>
          </cell>
          <cell r="D28">
            <v>456</v>
          </cell>
          <cell r="E28">
            <v>470</v>
          </cell>
          <cell r="F28">
            <v>178</v>
          </cell>
          <cell r="G28">
            <v>797</v>
          </cell>
          <cell r="H28">
            <v>49</v>
          </cell>
        </row>
        <row r="29">
          <cell r="A29" t="str">
            <v>Cehegín</v>
          </cell>
          <cell r="B29" t="str">
            <v>Cehegín</v>
          </cell>
          <cell r="C29">
            <v>59</v>
          </cell>
          <cell r="D29">
            <v>562</v>
          </cell>
          <cell r="E29">
            <v>621</v>
          </cell>
          <cell r="F29">
            <v>415</v>
          </cell>
          <cell r="G29">
            <v>2179</v>
          </cell>
          <cell r="H29">
            <v>45</v>
          </cell>
        </row>
        <row r="30">
          <cell r="A30" t="str">
            <v>Ceutí</v>
          </cell>
          <cell r="B30" t="str">
            <v>Ceutí</v>
          </cell>
          <cell r="C30">
            <v>99</v>
          </cell>
          <cell r="D30">
            <v>565</v>
          </cell>
          <cell r="E30">
            <v>664</v>
          </cell>
          <cell r="F30">
            <v>213</v>
          </cell>
          <cell r="G30">
            <v>1125</v>
          </cell>
          <cell r="H30">
            <v>38</v>
          </cell>
        </row>
        <row r="31">
          <cell r="A31" t="str">
            <v>Cieza/Este</v>
          </cell>
          <cell r="B31" t="str">
            <v>Cieza/Este</v>
          </cell>
          <cell r="C31">
            <v>45</v>
          </cell>
          <cell r="D31">
            <v>663</v>
          </cell>
          <cell r="E31">
            <v>708</v>
          </cell>
          <cell r="F31">
            <v>364</v>
          </cell>
          <cell r="G31">
            <v>1858</v>
          </cell>
          <cell r="H31">
            <v>52</v>
          </cell>
        </row>
        <row r="32">
          <cell r="A32" t="str">
            <v>Cieza/Oeste</v>
          </cell>
          <cell r="B32" t="str">
            <v>Cieza/Oeste</v>
          </cell>
          <cell r="C32">
            <v>109</v>
          </cell>
          <cell r="D32">
            <v>806</v>
          </cell>
          <cell r="E32">
            <v>915</v>
          </cell>
          <cell r="F32">
            <v>323</v>
          </cell>
          <cell r="G32">
            <v>1992</v>
          </cell>
          <cell r="H32">
            <v>88</v>
          </cell>
        </row>
        <row r="33">
          <cell r="A33" t="str">
            <v>Fortuna</v>
          </cell>
          <cell r="B33" t="str">
            <v>Fortuna</v>
          </cell>
          <cell r="C33">
            <v>37</v>
          </cell>
          <cell r="D33">
            <v>597</v>
          </cell>
          <cell r="E33">
            <v>634</v>
          </cell>
          <cell r="F33">
            <v>207</v>
          </cell>
          <cell r="G33">
            <v>1033</v>
          </cell>
          <cell r="H33">
            <v>51</v>
          </cell>
        </row>
        <row r="34">
          <cell r="A34" t="str">
            <v>Fuente Álamo</v>
          </cell>
          <cell r="B34" t="str">
            <v>Fuente Álamo</v>
          </cell>
          <cell r="C34">
            <v>35</v>
          </cell>
          <cell r="D34">
            <v>785</v>
          </cell>
          <cell r="E34">
            <v>820</v>
          </cell>
          <cell r="F34">
            <v>352</v>
          </cell>
          <cell r="G34">
            <v>1454</v>
          </cell>
          <cell r="H34">
            <v>62</v>
          </cell>
        </row>
        <row r="35">
          <cell r="A35" t="str">
            <v>Jumilla</v>
          </cell>
          <cell r="B35" t="str">
            <v>Jumilla</v>
          </cell>
          <cell r="C35">
            <v>159</v>
          </cell>
          <cell r="D35">
            <v>1340</v>
          </cell>
          <cell r="E35">
            <v>1499</v>
          </cell>
          <cell r="F35">
            <v>495</v>
          </cell>
          <cell r="G35">
            <v>2582</v>
          </cell>
          <cell r="H35">
            <v>83</v>
          </cell>
        </row>
        <row r="36">
          <cell r="A36" t="str">
            <v>La Manga</v>
          </cell>
          <cell r="B36" t="str">
            <v>La Manga</v>
          </cell>
          <cell r="C36">
            <v>9</v>
          </cell>
          <cell r="D36">
            <v>124</v>
          </cell>
          <cell r="E36">
            <v>133</v>
          </cell>
          <cell r="F36">
            <v>193</v>
          </cell>
          <cell r="G36">
            <v>872</v>
          </cell>
          <cell r="H36">
            <v>28</v>
          </cell>
        </row>
        <row r="37">
          <cell r="A37" t="str">
            <v>La Unión</v>
          </cell>
          <cell r="B37" t="str">
            <v>La Unión</v>
          </cell>
          <cell r="C37">
            <v>148</v>
          </cell>
          <cell r="D37">
            <v>856</v>
          </cell>
          <cell r="E37">
            <v>1004</v>
          </cell>
          <cell r="F37">
            <v>402</v>
          </cell>
          <cell r="G37">
            <v>1743</v>
          </cell>
          <cell r="H37">
            <v>107</v>
          </cell>
        </row>
        <row r="38">
          <cell r="A38" t="str">
            <v>Las Torres de Cotillas</v>
          </cell>
          <cell r="B38" t="str">
            <v>Las Torres de Cotillas</v>
          </cell>
          <cell r="C38">
            <v>115</v>
          </cell>
          <cell r="D38">
            <v>916</v>
          </cell>
          <cell r="E38">
            <v>1031</v>
          </cell>
          <cell r="F38">
            <v>368</v>
          </cell>
          <cell r="G38">
            <v>2032</v>
          </cell>
          <cell r="H38">
            <v>95</v>
          </cell>
        </row>
        <row r="39">
          <cell r="A39" t="str">
            <v>Lorca/Centro</v>
          </cell>
          <cell r="B39" t="str">
            <v>Lorca/Centro</v>
          </cell>
          <cell r="C39">
            <v>153</v>
          </cell>
          <cell r="D39">
            <v>1013</v>
          </cell>
          <cell r="E39">
            <v>1166</v>
          </cell>
          <cell r="F39">
            <v>461</v>
          </cell>
          <cell r="G39">
            <v>2053</v>
          </cell>
          <cell r="H39">
            <v>53</v>
          </cell>
        </row>
        <row r="40">
          <cell r="A40" t="str">
            <v>Lorca/La Paca</v>
          </cell>
          <cell r="B40" t="str">
            <v>Lorca/La Paca</v>
          </cell>
          <cell r="C40">
            <v>2</v>
          </cell>
          <cell r="D40">
            <v>93</v>
          </cell>
          <cell r="E40">
            <v>95</v>
          </cell>
          <cell r="F40">
            <v>64</v>
          </cell>
          <cell r="G40">
            <v>538</v>
          </cell>
          <cell r="H40">
            <v>7</v>
          </cell>
        </row>
        <row r="41">
          <cell r="A41" t="str">
            <v>Lorca/San Diego</v>
          </cell>
          <cell r="B41" t="str">
            <v>Lorca/San Diego</v>
          </cell>
          <cell r="C41">
            <v>159</v>
          </cell>
          <cell r="D41">
            <v>1542</v>
          </cell>
          <cell r="E41">
            <v>1701</v>
          </cell>
          <cell r="F41">
            <v>463</v>
          </cell>
          <cell r="G41">
            <v>2374</v>
          </cell>
          <cell r="H41">
            <v>137</v>
          </cell>
        </row>
        <row r="42">
          <cell r="A42" t="str">
            <v>Lorca/San José</v>
          </cell>
          <cell r="B42" t="str">
            <v>Lorca/San José</v>
          </cell>
          <cell r="C42">
            <v>161</v>
          </cell>
          <cell r="D42">
            <v>1338</v>
          </cell>
          <cell r="E42">
            <v>1499</v>
          </cell>
          <cell r="F42">
            <v>474</v>
          </cell>
          <cell r="G42">
            <v>2237</v>
          </cell>
          <cell r="H42">
            <v>76</v>
          </cell>
        </row>
        <row r="43">
          <cell r="A43" t="str">
            <v>Lorca/Sutullena</v>
          </cell>
          <cell r="B43" t="str">
            <v>Lorca/Sutullena</v>
          </cell>
          <cell r="C43">
            <v>52</v>
          </cell>
          <cell r="D43">
            <v>770</v>
          </cell>
          <cell r="E43">
            <v>822</v>
          </cell>
          <cell r="F43">
            <v>328</v>
          </cell>
          <cell r="G43">
            <v>1774</v>
          </cell>
          <cell r="H43">
            <v>59</v>
          </cell>
        </row>
        <row r="44">
          <cell r="A44" t="str">
            <v>Lorquí</v>
          </cell>
          <cell r="B44" t="str">
            <v>Lorquí</v>
          </cell>
          <cell r="C44">
            <v>36</v>
          </cell>
          <cell r="D44">
            <v>296</v>
          </cell>
          <cell r="E44">
            <v>332</v>
          </cell>
          <cell r="F44">
            <v>120</v>
          </cell>
          <cell r="G44">
            <v>687</v>
          </cell>
          <cell r="H44">
            <v>17</v>
          </cell>
        </row>
        <row r="45">
          <cell r="A45" t="str">
            <v>Los Alcázares</v>
          </cell>
          <cell r="B45" t="str">
            <v>Los Alcázares</v>
          </cell>
          <cell r="C45">
            <v>107</v>
          </cell>
          <cell r="D45">
            <v>564</v>
          </cell>
          <cell r="E45">
            <v>671</v>
          </cell>
          <cell r="F45">
            <v>247</v>
          </cell>
          <cell r="G45">
            <v>1482</v>
          </cell>
          <cell r="H45">
            <v>90</v>
          </cell>
        </row>
        <row r="46">
          <cell r="A46" t="str">
            <v>Mazarrón</v>
          </cell>
          <cell r="B46" t="str">
            <v>Mazarrón</v>
          </cell>
          <cell r="C46">
            <v>123</v>
          </cell>
          <cell r="D46">
            <v>635</v>
          </cell>
          <cell r="E46">
            <v>758</v>
          </cell>
          <cell r="F46">
            <v>374</v>
          </cell>
          <cell r="G46">
            <v>2401</v>
          </cell>
          <cell r="H46">
            <v>78</v>
          </cell>
        </row>
        <row r="47">
          <cell r="A47" t="str">
            <v>Molina Norte</v>
          </cell>
          <cell r="B47" t="str">
            <v>Molina Norte</v>
          </cell>
          <cell r="C47">
            <v>170</v>
          </cell>
          <cell r="D47">
            <v>1614</v>
          </cell>
          <cell r="E47">
            <v>1784</v>
          </cell>
          <cell r="F47">
            <v>690</v>
          </cell>
          <cell r="G47">
            <v>3287</v>
          </cell>
          <cell r="H47">
            <v>74</v>
          </cell>
        </row>
        <row r="48">
          <cell r="B48" t="str">
            <v>Molina Sur</v>
          </cell>
          <cell r="C48">
            <v>154</v>
          </cell>
          <cell r="D48">
            <v>1308</v>
          </cell>
          <cell r="E48">
            <v>1462</v>
          </cell>
          <cell r="F48">
            <v>715</v>
          </cell>
          <cell r="G48">
            <v>3261</v>
          </cell>
          <cell r="H48">
            <v>109</v>
          </cell>
        </row>
        <row r="49">
          <cell r="B49" t="str">
            <v>Moratalla</v>
          </cell>
          <cell r="C49">
            <v>26</v>
          </cell>
          <cell r="D49">
            <v>335</v>
          </cell>
          <cell r="E49">
            <v>361</v>
          </cell>
          <cell r="F49">
            <v>251</v>
          </cell>
          <cell r="G49">
            <v>1401</v>
          </cell>
          <cell r="H49">
            <v>19</v>
          </cell>
        </row>
        <row r="50">
          <cell r="B50" t="str">
            <v>Mula</v>
          </cell>
          <cell r="C50">
            <v>108</v>
          </cell>
          <cell r="D50">
            <v>771</v>
          </cell>
          <cell r="E50">
            <v>879</v>
          </cell>
          <cell r="F50">
            <v>491</v>
          </cell>
          <cell r="G50">
            <v>2695</v>
          </cell>
          <cell r="H50">
            <v>80</v>
          </cell>
        </row>
        <row r="51">
          <cell r="B51" t="str">
            <v>Murcia/Algezares</v>
          </cell>
          <cell r="C51">
            <v>69</v>
          </cell>
          <cell r="D51">
            <v>550</v>
          </cell>
          <cell r="E51">
            <v>619</v>
          </cell>
          <cell r="F51">
            <v>241</v>
          </cell>
          <cell r="G51">
            <v>1167</v>
          </cell>
          <cell r="H51">
            <v>25</v>
          </cell>
        </row>
        <row r="52">
          <cell r="B52" t="str">
            <v>Murcia/Aljucer</v>
          </cell>
          <cell r="C52">
            <v>74</v>
          </cell>
          <cell r="D52">
            <v>371</v>
          </cell>
          <cell r="E52">
            <v>445</v>
          </cell>
          <cell r="F52">
            <v>147</v>
          </cell>
          <cell r="G52">
            <v>826</v>
          </cell>
          <cell r="H52">
            <v>34</v>
          </cell>
        </row>
        <row r="53">
          <cell r="B53" t="str">
            <v>Murcia/Alquerías</v>
          </cell>
          <cell r="C53">
            <v>41</v>
          </cell>
          <cell r="D53">
            <v>629</v>
          </cell>
          <cell r="E53">
            <v>670</v>
          </cell>
          <cell r="F53">
            <v>246</v>
          </cell>
          <cell r="G53">
            <v>1415</v>
          </cell>
          <cell r="H53">
            <v>59</v>
          </cell>
        </row>
        <row r="54">
          <cell r="B54" t="str">
            <v>Murcia/Barrio del Carmen</v>
          </cell>
          <cell r="C54">
            <v>76</v>
          </cell>
          <cell r="D54">
            <v>744</v>
          </cell>
          <cell r="E54">
            <v>820</v>
          </cell>
          <cell r="F54">
            <v>468</v>
          </cell>
          <cell r="G54">
            <v>1851</v>
          </cell>
          <cell r="H54">
            <v>79</v>
          </cell>
        </row>
        <row r="55">
          <cell r="B55" t="str">
            <v>Murcia/Beniaján</v>
          </cell>
          <cell r="C55">
            <v>159</v>
          </cell>
          <cell r="D55">
            <v>1115</v>
          </cell>
          <cell r="E55">
            <v>1274</v>
          </cell>
          <cell r="F55">
            <v>431</v>
          </cell>
          <cell r="G55">
            <v>2197</v>
          </cell>
          <cell r="H55">
            <v>82</v>
          </cell>
        </row>
        <row r="56">
          <cell r="B56" t="str">
            <v>Murcia/Cabezo de Torres</v>
          </cell>
          <cell r="C56">
            <v>149</v>
          </cell>
          <cell r="D56">
            <v>976</v>
          </cell>
          <cell r="E56">
            <v>1125</v>
          </cell>
          <cell r="F56">
            <v>412</v>
          </cell>
          <cell r="G56">
            <v>1776</v>
          </cell>
          <cell r="H56">
            <v>85</v>
          </cell>
        </row>
        <row r="57">
          <cell r="B57" t="str">
            <v>Murcia/Campo de Cartagena</v>
          </cell>
          <cell r="C57">
            <v>16</v>
          </cell>
          <cell r="D57">
            <v>472</v>
          </cell>
          <cell r="E57">
            <v>488</v>
          </cell>
          <cell r="F57">
            <v>276</v>
          </cell>
          <cell r="G57">
            <v>1263</v>
          </cell>
          <cell r="H57">
            <v>83</v>
          </cell>
        </row>
        <row r="58">
          <cell r="B58" t="str">
            <v>Murcia/Centro</v>
          </cell>
          <cell r="C58">
            <v>130</v>
          </cell>
          <cell r="D58">
            <v>642</v>
          </cell>
          <cell r="E58">
            <v>772</v>
          </cell>
          <cell r="F58">
            <v>451</v>
          </cell>
          <cell r="G58">
            <v>2692</v>
          </cell>
          <cell r="H58">
            <v>62</v>
          </cell>
        </row>
        <row r="59">
          <cell r="B59" t="str">
            <v>Murcia/El Palmar</v>
          </cell>
          <cell r="C59">
            <v>78</v>
          </cell>
          <cell r="D59">
            <v>899</v>
          </cell>
          <cell r="E59">
            <v>977</v>
          </cell>
          <cell r="F59">
            <v>460</v>
          </cell>
          <cell r="G59">
            <v>2207</v>
          </cell>
          <cell r="H59">
            <v>23</v>
          </cell>
        </row>
        <row r="60">
          <cell r="B60" t="str">
            <v>Murcia/El Ranero</v>
          </cell>
          <cell r="C60">
            <v>83</v>
          </cell>
          <cell r="D60">
            <v>593</v>
          </cell>
          <cell r="E60">
            <v>676</v>
          </cell>
          <cell r="F60">
            <v>256</v>
          </cell>
          <cell r="G60">
            <v>1304</v>
          </cell>
          <cell r="H60">
            <v>39</v>
          </cell>
        </row>
        <row r="61">
          <cell r="B61" t="str">
            <v>Murcia/Espinardo</v>
          </cell>
          <cell r="C61">
            <v>202</v>
          </cell>
          <cell r="D61">
            <v>1284</v>
          </cell>
          <cell r="E61">
            <v>1486</v>
          </cell>
          <cell r="F61">
            <v>412</v>
          </cell>
          <cell r="G61">
            <v>2045</v>
          </cell>
          <cell r="H61">
            <v>63</v>
          </cell>
        </row>
        <row r="62">
          <cell r="B62" t="str">
            <v>Murcia/Floridablanca</v>
          </cell>
          <cell r="C62">
            <v>58</v>
          </cell>
          <cell r="D62">
            <v>436</v>
          </cell>
          <cell r="E62">
            <v>494</v>
          </cell>
          <cell r="F62">
            <v>264</v>
          </cell>
          <cell r="G62">
            <v>1370</v>
          </cell>
          <cell r="H62">
            <v>33</v>
          </cell>
        </row>
        <row r="63">
          <cell r="B63" t="str">
            <v>Murcia/Infante</v>
          </cell>
          <cell r="C63">
            <v>109</v>
          </cell>
          <cell r="D63">
            <v>729</v>
          </cell>
          <cell r="E63">
            <v>838</v>
          </cell>
          <cell r="F63">
            <v>416</v>
          </cell>
          <cell r="G63">
            <v>2666</v>
          </cell>
          <cell r="H63">
            <v>38</v>
          </cell>
        </row>
        <row r="64">
          <cell r="B64" t="str">
            <v>Murcia/La Alberca</v>
          </cell>
          <cell r="C64">
            <v>143</v>
          </cell>
          <cell r="D64">
            <v>988</v>
          </cell>
          <cell r="E64">
            <v>1131</v>
          </cell>
          <cell r="F64">
            <v>435</v>
          </cell>
          <cell r="G64">
            <v>2084</v>
          </cell>
          <cell r="H64">
            <v>67</v>
          </cell>
        </row>
        <row r="65">
          <cell r="B65" t="str">
            <v>Murcia/La Ñora</v>
          </cell>
          <cell r="C65">
            <v>75</v>
          </cell>
          <cell r="D65">
            <v>552</v>
          </cell>
          <cell r="E65">
            <v>627</v>
          </cell>
          <cell r="F65">
            <v>317</v>
          </cell>
          <cell r="G65">
            <v>1453</v>
          </cell>
          <cell r="H65">
            <v>49</v>
          </cell>
        </row>
        <row r="66">
          <cell r="B66" t="str">
            <v>Murcia/Llano de Brujas</v>
          </cell>
          <cell r="C66">
            <v>69</v>
          </cell>
          <cell r="D66">
            <v>519</v>
          </cell>
          <cell r="E66">
            <v>588</v>
          </cell>
          <cell r="F66">
            <v>261</v>
          </cell>
          <cell r="G66">
            <v>1182</v>
          </cell>
          <cell r="H66">
            <v>38</v>
          </cell>
        </row>
        <row r="67">
          <cell r="B67" t="str">
            <v>Murcia/Monteagudo</v>
          </cell>
          <cell r="C67">
            <v>51</v>
          </cell>
          <cell r="D67">
            <v>518</v>
          </cell>
          <cell r="E67">
            <v>569</v>
          </cell>
          <cell r="F67">
            <v>252</v>
          </cell>
          <cell r="G67">
            <v>1473</v>
          </cell>
          <cell r="H67">
            <v>33</v>
          </cell>
        </row>
        <row r="68">
          <cell r="B68" t="str">
            <v>Murcia/Nonduermas</v>
          </cell>
          <cell r="C68">
            <v>26</v>
          </cell>
          <cell r="D68">
            <v>428</v>
          </cell>
          <cell r="E68">
            <v>454</v>
          </cell>
          <cell r="F68">
            <v>260</v>
          </cell>
          <cell r="G68">
            <v>1327</v>
          </cell>
          <cell r="H68">
            <v>61</v>
          </cell>
        </row>
        <row r="69">
          <cell r="B69" t="str">
            <v>Murcia/Puente Tocinos</v>
          </cell>
          <cell r="C69">
            <v>45</v>
          </cell>
          <cell r="D69">
            <v>583</v>
          </cell>
          <cell r="E69">
            <v>628</v>
          </cell>
          <cell r="F69">
            <v>334</v>
          </cell>
          <cell r="G69">
            <v>1478</v>
          </cell>
          <cell r="H69">
            <v>58</v>
          </cell>
        </row>
        <row r="70">
          <cell r="B70" t="str">
            <v>Murcia/San Andrés</v>
          </cell>
          <cell r="C70">
            <v>171</v>
          </cell>
          <cell r="D70">
            <v>1236</v>
          </cell>
          <cell r="E70">
            <v>1407</v>
          </cell>
          <cell r="F70">
            <v>776</v>
          </cell>
          <cell r="G70">
            <v>4004</v>
          </cell>
          <cell r="H70">
            <v>132</v>
          </cell>
        </row>
        <row r="71">
          <cell r="B71" t="str">
            <v>Murcia/Sangonera La Verde</v>
          </cell>
          <cell r="C71">
            <v>61</v>
          </cell>
          <cell r="D71">
            <v>456</v>
          </cell>
          <cell r="E71">
            <v>517</v>
          </cell>
          <cell r="F71">
            <v>172</v>
          </cell>
          <cell r="G71">
            <v>830</v>
          </cell>
          <cell r="H71">
            <v>18</v>
          </cell>
        </row>
        <row r="72">
          <cell r="B72" t="str">
            <v>Murcia/Santa María de Gracia</v>
          </cell>
          <cell r="C72">
            <v>53</v>
          </cell>
          <cell r="D72">
            <v>493</v>
          </cell>
          <cell r="E72">
            <v>546</v>
          </cell>
          <cell r="F72">
            <v>413</v>
          </cell>
          <cell r="G72">
            <v>2143</v>
          </cell>
          <cell r="H72">
            <v>43</v>
          </cell>
        </row>
        <row r="73">
          <cell r="B73" t="str">
            <v>Murcia/Sur</v>
          </cell>
          <cell r="C73">
            <v>128</v>
          </cell>
          <cell r="D73">
            <v>1233</v>
          </cell>
          <cell r="E73">
            <v>1361</v>
          </cell>
          <cell r="F73">
            <v>410</v>
          </cell>
          <cell r="G73">
            <v>2197</v>
          </cell>
          <cell r="H73">
            <v>126</v>
          </cell>
        </row>
        <row r="74">
          <cell r="B74" t="str">
            <v>Murcia/Vista Alegre</v>
          </cell>
          <cell r="C74">
            <v>160</v>
          </cell>
          <cell r="D74">
            <v>1684</v>
          </cell>
          <cell r="E74">
            <v>1844</v>
          </cell>
          <cell r="F74">
            <v>809</v>
          </cell>
          <cell r="G74">
            <v>3402</v>
          </cell>
          <cell r="H74">
            <v>126</v>
          </cell>
        </row>
        <row r="75">
          <cell r="B75" t="str">
            <v>Murcia/Vistabella</v>
          </cell>
          <cell r="C75">
            <v>32</v>
          </cell>
          <cell r="D75">
            <v>462</v>
          </cell>
          <cell r="E75">
            <v>494</v>
          </cell>
          <cell r="F75">
            <v>329</v>
          </cell>
          <cell r="G75">
            <v>1827</v>
          </cell>
          <cell r="H75">
            <v>13</v>
          </cell>
        </row>
        <row r="76">
          <cell r="B76" t="str">
            <v>Murcia/Zarandona</v>
          </cell>
          <cell r="C76">
            <v>24</v>
          </cell>
          <cell r="D76">
            <v>240</v>
          </cell>
          <cell r="E76">
            <v>264</v>
          </cell>
          <cell r="F76">
            <v>148</v>
          </cell>
          <cell r="G76">
            <v>553</v>
          </cell>
          <cell r="H76">
            <v>36</v>
          </cell>
        </row>
        <row r="77">
          <cell r="B77" t="str">
            <v>Puerto de Mazarrón</v>
          </cell>
          <cell r="C77">
            <v>108</v>
          </cell>
          <cell r="D77">
            <v>582</v>
          </cell>
          <cell r="E77">
            <v>690</v>
          </cell>
          <cell r="F77">
            <v>174</v>
          </cell>
          <cell r="G77">
            <v>1069</v>
          </cell>
          <cell r="H77">
            <v>13</v>
          </cell>
        </row>
        <row r="78">
          <cell r="B78" t="str">
            <v>Puerto Lumbreras</v>
          </cell>
          <cell r="C78">
            <v>26</v>
          </cell>
          <cell r="D78">
            <v>670</v>
          </cell>
          <cell r="E78">
            <v>696</v>
          </cell>
          <cell r="F78">
            <v>295</v>
          </cell>
          <cell r="G78">
            <v>2120</v>
          </cell>
          <cell r="H78">
            <v>48</v>
          </cell>
        </row>
        <row r="79">
          <cell r="B79" t="str">
            <v>San Javier</v>
          </cell>
          <cell r="C79">
            <v>125</v>
          </cell>
          <cell r="D79">
            <v>1225</v>
          </cell>
          <cell r="E79">
            <v>1350</v>
          </cell>
          <cell r="F79">
            <v>500</v>
          </cell>
          <cell r="G79">
            <v>2649</v>
          </cell>
          <cell r="H79">
            <v>154</v>
          </cell>
        </row>
        <row r="80">
          <cell r="B80" t="str">
            <v>San Pedro del Pinatar</v>
          </cell>
          <cell r="C80">
            <v>76</v>
          </cell>
          <cell r="D80">
            <v>972</v>
          </cell>
          <cell r="E80">
            <v>1048</v>
          </cell>
          <cell r="F80">
            <v>436</v>
          </cell>
          <cell r="G80">
            <v>2371</v>
          </cell>
          <cell r="H80">
            <v>64</v>
          </cell>
        </row>
        <row r="81">
          <cell r="B81" t="str">
            <v>Santomera</v>
          </cell>
          <cell r="C81">
            <v>93</v>
          </cell>
          <cell r="D81">
            <v>704</v>
          </cell>
          <cell r="E81">
            <v>797</v>
          </cell>
          <cell r="F81">
            <v>296</v>
          </cell>
          <cell r="G81">
            <v>1607</v>
          </cell>
          <cell r="H81">
            <v>25</v>
          </cell>
        </row>
        <row r="82">
          <cell r="B82" t="str">
            <v>Torre Pacheco/Este</v>
          </cell>
          <cell r="C82">
            <v>94</v>
          </cell>
          <cell r="D82">
            <v>926</v>
          </cell>
          <cell r="E82">
            <v>1020</v>
          </cell>
          <cell r="F82">
            <v>356</v>
          </cell>
          <cell r="G82">
            <v>1618</v>
          </cell>
          <cell r="H82">
            <v>116</v>
          </cell>
        </row>
        <row r="83">
          <cell r="B83" t="str">
            <v>Torre Pacheco/Oeste</v>
          </cell>
          <cell r="C83">
            <v>79</v>
          </cell>
          <cell r="D83">
            <v>819</v>
          </cell>
          <cell r="E83">
            <v>898</v>
          </cell>
          <cell r="F83">
            <v>265</v>
          </cell>
          <cell r="G83">
            <v>1411</v>
          </cell>
          <cell r="H83">
            <v>113</v>
          </cell>
        </row>
        <row r="84">
          <cell r="B84" t="str">
            <v>Totana/Norte</v>
          </cell>
          <cell r="C84">
            <v>97</v>
          </cell>
          <cell r="D84">
            <v>966</v>
          </cell>
          <cell r="E84">
            <v>1063</v>
          </cell>
          <cell r="F84">
            <v>340</v>
          </cell>
          <cell r="G84">
            <v>1724</v>
          </cell>
          <cell r="H84">
            <v>68</v>
          </cell>
        </row>
        <row r="85">
          <cell r="B85" t="str">
            <v>Totana/Sur</v>
          </cell>
          <cell r="C85">
            <v>75</v>
          </cell>
          <cell r="D85">
            <v>720</v>
          </cell>
          <cell r="E85">
            <v>795</v>
          </cell>
          <cell r="F85">
            <v>214</v>
          </cell>
          <cell r="G85">
            <v>1344</v>
          </cell>
          <cell r="H85">
            <v>39</v>
          </cell>
        </row>
        <row r="86">
          <cell r="B86" t="str">
            <v>Yecla/Este</v>
          </cell>
          <cell r="C86">
            <v>61</v>
          </cell>
          <cell r="D86">
            <v>769</v>
          </cell>
          <cell r="E86">
            <v>830</v>
          </cell>
          <cell r="F86">
            <v>395</v>
          </cell>
          <cell r="G86">
            <v>2683</v>
          </cell>
          <cell r="H86">
            <v>60</v>
          </cell>
        </row>
        <row r="87">
          <cell r="B87" t="str">
            <v>Yecla/Oeste</v>
          </cell>
          <cell r="C87">
            <v>102</v>
          </cell>
          <cell r="D87">
            <v>780</v>
          </cell>
          <cell r="E87">
            <v>882</v>
          </cell>
          <cell r="F87">
            <v>376</v>
          </cell>
          <cell r="G87">
            <v>1604</v>
          </cell>
          <cell r="H87">
            <v>84</v>
          </cell>
        </row>
      </sheetData>
      <sheetData sheetId="12">
        <row r="1">
          <cell r="A1" t="str">
            <v>Área de salud</v>
          </cell>
          <cell r="B1" t="str">
            <v>00 a 01 años</v>
          </cell>
          <cell r="C1" t="str">
            <v>02 a 09 años</v>
          </cell>
          <cell r="D1" t="str">
            <v>TOTAL 00 A 09 AÑOS</v>
          </cell>
          <cell r="E1" t="str">
            <v>60 a 64 años</v>
          </cell>
          <cell r="F1" t="str">
            <v>65 o más años</v>
          </cell>
          <cell r="G1" t="str">
            <v>EMBARAZADAS</v>
          </cell>
        </row>
        <row r="2">
          <cell r="A2" t="str">
            <v>Área 1</v>
          </cell>
          <cell r="B2">
            <v>1318</v>
          </cell>
          <cell r="C2">
            <v>10878</v>
          </cell>
          <cell r="D2">
            <v>12196</v>
          </cell>
          <cell r="E2">
            <v>5427</v>
          </cell>
          <cell r="F2">
            <v>26891</v>
          </cell>
          <cell r="G2">
            <v>893</v>
          </cell>
        </row>
        <row r="3">
          <cell r="A3" t="str">
            <v>Área 2</v>
          </cell>
          <cell r="B3">
            <v>1192</v>
          </cell>
          <cell r="C3">
            <v>10821</v>
          </cell>
          <cell r="D3">
            <v>12013</v>
          </cell>
          <cell r="E3">
            <v>5752</v>
          </cell>
          <cell r="F3">
            <v>28866</v>
          </cell>
          <cell r="G3">
            <v>765</v>
          </cell>
        </row>
        <row r="4">
          <cell r="A4" t="str">
            <v>Área 3</v>
          </cell>
          <cell r="B4">
            <v>897</v>
          </cell>
          <cell r="C4">
            <v>8579</v>
          </cell>
          <cell r="D4">
            <v>9476</v>
          </cell>
          <cell r="E4">
            <v>3270</v>
          </cell>
          <cell r="F4">
            <v>17919</v>
          </cell>
          <cell r="G4">
            <v>617</v>
          </cell>
        </row>
        <row r="5">
          <cell r="A5" t="str">
            <v>Área 4</v>
          </cell>
          <cell r="B5">
            <v>265</v>
          </cell>
          <cell r="C5">
            <v>2946</v>
          </cell>
          <cell r="D5">
            <v>3211</v>
          </cell>
          <cell r="E5">
            <v>1877</v>
          </cell>
          <cell r="F5">
            <v>10134</v>
          </cell>
          <cell r="G5">
            <v>266</v>
          </cell>
        </row>
        <row r="6">
          <cell r="A6" t="str">
            <v>Área 5</v>
          </cell>
          <cell r="B6">
            <v>322</v>
          </cell>
          <cell r="C6">
            <v>2889</v>
          </cell>
          <cell r="D6">
            <v>3211</v>
          </cell>
          <cell r="E6">
            <v>1266</v>
          </cell>
          <cell r="F6">
            <v>6869</v>
          </cell>
          <cell r="G6">
            <v>227</v>
          </cell>
        </row>
        <row r="7">
          <cell r="A7" t="str">
            <v>Área 6</v>
          </cell>
          <cell r="B7">
            <v>1516</v>
          </cell>
          <cell r="C7">
            <v>11603</v>
          </cell>
          <cell r="D7">
            <v>13119</v>
          </cell>
          <cell r="E7">
            <v>5501</v>
          </cell>
          <cell r="F7">
            <v>27490</v>
          </cell>
          <cell r="G7">
            <v>947</v>
          </cell>
        </row>
        <row r="8">
          <cell r="A8" t="str">
            <v>Área 7</v>
          </cell>
          <cell r="B8">
            <v>935</v>
          </cell>
          <cell r="C8">
            <v>8193</v>
          </cell>
          <cell r="D8">
            <v>9128</v>
          </cell>
          <cell r="E8">
            <v>3911</v>
          </cell>
          <cell r="F8">
            <v>20326</v>
          </cell>
          <cell r="G8">
            <v>616</v>
          </cell>
        </row>
        <row r="9">
          <cell r="A9" t="str">
            <v>Área 8</v>
          </cell>
          <cell r="B9">
            <v>481</v>
          </cell>
          <cell r="C9">
            <v>4506</v>
          </cell>
          <cell r="D9">
            <v>4987</v>
          </cell>
          <cell r="E9">
            <v>1804</v>
          </cell>
          <cell r="F9">
            <v>9531</v>
          </cell>
          <cell r="G9">
            <v>537</v>
          </cell>
        </row>
        <row r="10">
          <cell r="A10" t="str">
            <v>Área 9</v>
          </cell>
          <cell r="B10">
            <v>195</v>
          </cell>
          <cell r="C10">
            <v>2155</v>
          </cell>
          <cell r="D10">
            <v>2350</v>
          </cell>
          <cell r="E10">
            <v>1039</v>
          </cell>
          <cell r="F10">
            <v>5766</v>
          </cell>
          <cell r="G10">
            <v>181</v>
          </cell>
        </row>
        <row r="11">
          <cell r="A11" t="str">
            <v xml:space="preserve">Total </v>
          </cell>
          <cell r="B11">
            <v>7121</v>
          </cell>
          <cell r="C11">
            <v>62570</v>
          </cell>
          <cell r="D11">
            <v>69691</v>
          </cell>
          <cell r="E11">
            <v>29847</v>
          </cell>
          <cell r="F11">
            <v>153792</v>
          </cell>
          <cell r="G11">
            <v>5049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s_Ministerio_par"/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</sheetNames>
    <definedNames>
      <definedName name="NumeradoresAreaEdades" refersTo="='Numerador_VACUNADOS_AREA'!$A$1:$C$10"/>
      <definedName name="Tabla_Numerador_VACUNADOS_ZBS" refersTo="='Numerador_VACUNADOS_ZBS'!$B$2:$D$87"/>
    </definedNames>
    <sheetDataSet>
      <sheetData sheetId="0">
        <row r="1">
          <cell r="A1" t="str">
            <v>Solicitud del 02/11/2025</v>
          </cell>
        </row>
        <row r="2">
          <cell r="A2" t="str">
            <v>Anterior: fecha nacimiento entre 02/01/1900 y 31/12/1960</v>
          </cell>
        </row>
        <row r="4">
          <cell r="A4" t="str">
            <v>Fecha Nacimiento entre : 01/01/1961 y 31/12/1980</v>
          </cell>
        </row>
        <row r="6">
          <cell r="A6" t="str">
            <v>Fecha de la Dosis entre : 15/09/2025 y 31/10/2025</v>
          </cell>
        </row>
        <row r="7">
          <cell r="A7" t="str">
            <v>Fecha Registro Dosis entre : 15/09/2025 y 31/10/2025</v>
          </cell>
        </row>
        <row r="8">
          <cell r="A8" t="str">
            <v>ID Indicación igual a : 372</v>
          </cell>
        </row>
      </sheetData>
      <sheetData sheetId="1">
        <row r="3">
          <cell r="A3" t="str">
            <v>Etiquetas de fila</v>
          </cell>
        </row>
        <row r="4">
          <cell r="A4" t="str">
            <v>ALTIPLANO</v>
          </cell>
        </row>
        <row r="5">
          <cell r="A5" t="str">
            <v>Jumilla</v>
          </cell>
        </row>
        <row r="6">
          <cell r="A6" t="str">
            <v>Yecla/Este</v>
          </cell>
        </row>
        <row r="7">
          <cell r="A7" t="str">
            <v>Yecla/Oeste</v>
          </cell>
        </row>
        <row r="8">
          <cell r="A8" t="str">
            <v>CARTAGENA</v>
          </cell>
        </row>
        <row r="9">
          <cell r="A9" t="str">
            <v>Cartagena/Casco Antiguo</v>
          </cell>
        </row>
        <row r="10">
          <cell r="A10" t="str">
            <v>Cartagena/Este</v>
          </cell>
        </row>
      </sheetData>
      <sheetData sheetId="2">
        <row r="1">
          <cell r="A1" t="str">
            <v>Copiar y pegar los datos ya sin duplicados, porque son muchas filas y al quitar los duplicados de Idpersona se cuelga</v>
          </cell>
        </row>
        <row r="3">
          <cell r="A3" t="str">
            <v>Si Excel lo admite, en forma de tabla</v>
          </cell>
          <cell r="C3" t="str">
            <v>Si el fichero es excesivamente grande, habrá que encontrar una solución</v>
          </cell>
        </row>
        <row r="5">
          <cell r="A5" t="str">
            <v>Crear nuevas variables:</v>
          </cell>
        </row>
        <row r="6">
          <cell r="A6" t="str">
            <v>U</v>
          </cell>
          <cell r="B6" t="str">
            <v>AREA_PARA_ INFORME</v>
          </cell>
          <cell r="C6" t="str">
            <v xml:space="preserve">Mapea el nombre del área de VACUSAN/PERSAN a los nombres que salen en el informe ("Área 1", etc) </v>
          </cell>
        </row>
        <row r="7">
          <cell r="A7" t="str">
            <v>V</v>
          </cell>
          <cell r="B7" t="str">
            <v>ERROR_NO_ES_COVID</v>
          </cell>
          <cell r="C7" t="str">
            <v xml:space="preserve">Detecta si vacuna aplicada en la dosis empieza por COVID o no </v>
          </cell>
        </row>
        <row r="8">
          <cell r="A8" t="str">
            <v>W</v>
          </cell>
          <cell r="B8" t="str">
            <v>AÑO_NACIMIENTO</v>
          </cell>
        </row>
        <row r="9">
          <cell r="A9" t="str">
            <v>X</v>
          </cell>
          <cell r="B9" t="str">
            <v>EDAD_2025</v>
          </cell>
        </row>
        <row r="10">
          <cell r="A10" t="str">
            <v>Y</v>
          </cell>
          <cell r="B10" t="str">
            <v>EMBARAZADA</v>
          </cell>
          <cell r="C10" t="str">
            <v>cumplen dos condiciones: sexo=6 e indicacion personal = embarazadas</v>
          </cell>
        </row>
        <row r="11">
          <cell r="B11" t="str">
            <v>EDAD_70_O_MAS</v>
          </cell>
          <cell r="C11" t="str">
            <v>Dicotómica 0-1</v>
          </cell>
        </row>
        <row r="13">
          <cell r="B13" t="str">
            <v>Defino etiquetas para que salgan ya en orden</v>
          </cell>
        </row>
        <row r="14">
          <cell r="C14" t="str">
            <v xml:space="preserve">   -&gt; automatizar con macro????</v>
          </cell>
        </row>
      </sheetData>
      <sheetData sheetId="3">
        <row r="1">
          <cell r="A1" t="str">
            <v>Nombre VACUSAN</v>
          </cell>
          <cell r="B1" t="str">
            <v>Área_informe</v>
          </cell>
        </row>
        <row r="2">
          <cell r="A2" t="str">
            <v>ALTIPLANO</v>
          </cell>
          <cell r="B2" t="str">
            <v>Área 5</v>
          </cell>
        </row>
        <row r="3">
          <cell r="A3" t="str">
            <v>CARTAGENA</v>
          </cell>
          <cell r="B3" t="str">
            <v>Área 2</v>
          </cell>
        </row>
        <row r="4">
          <cell r="A4" t="str">
            <v>DESCONOCIDO</v>
          </cell>
          <cell r="B4" t="str">
            <v>DESCONOCIDO</v>
          </cell>
        </row>
        <row r="5">
          <cell r="A5" t="str">
            <v>LORCA</v>
          </cell>
          <cell r="B5" t="str">
            <v>Área 3</v>
          </cell>
        </row>
        <row r="6">
          <cell r="A6" t="str">
            <v>MAR MENOR</v>
          </cell>
          <cell r="B6" t="str">
            <v>Área 8</v>
          </cell>
        </row>
        <row r="7">
          <cell r="A7" t="str">
            <v>MURCIA/ESTE</v>
          </cell>
          <cell r="B7" t="str">
            <v>Área 7</v>
          </cell>
        </row>
        <row r="8">
          <cell r="A8" t="str">
            <v>MURCIA/OESTE</v>
          </cell>
          <cell r="B8" t="str">
            <v>Área 1</v>
          </cell>
        </row>
        <row r="9">
          <cell r="A9" t="str">
            <v>NOROESTE</v>
          </cell>
          <cell r="B9" t="str">
            <v>Área 4</v>
          </cell>
        </row>
        <row r="10">
          <cell r="A10" t="str">
            <v>VEGA ALTA DEL SEGURA</v>
          </cell>
          <cell r="B10" t="str">
            <v>Área 9</v>
          </cell>
        </row>
        <row r="11">
          <cell r="B11" t="str">
            <v>Área 6</v>
          </cell>
        </row>
      </sheetData>
      <sheetData sheetId="4">
        <row r="16">
          <cell r="B16" t="str">
            <v>Identificador_de_la_Persona</v>
          </cell>
          <cell r="C16" t="str">
            <v>Fecha_Nacimiento</v>
          </cell>
          <cell r="D16" t="str">
            <v>Sexo</v>
          </cell>
        </row>
        <row r="17">
          <cell r="B17">
            <v>11519</v>
          </cell>
          <cell r="C17">
            <v>23983</v>
          </cell>
          <cell r="D17">
            <v>6</v>
          </cell>
        </row>
        <row r="18">
          <cell r="B18">
            <v>12672</v>
          </cell>
          <cell r="C18">
            <v>23107</v>
          </cell>
          <cell r="D18">
            <v>1</v>
          </cell>
        </row>
        <row r="19">
          <cell r="B19">
            <v>12942</v>
          </cell>
          <cell r="C19">
            <v>21520</v>
          </cell>
          <cell r="D19">
            <v>6</v>
          </cell>
        </row>
        <row r="20">
          <cell r="B20">
            <v>16629</v>
          </cell>
          <cell r="C20">
            <v>26439</v>
          </cell>
          <cell r="D20">
            <v>1</v>
          </cell>
        </row>
        <row r="21">
          <cell r="B21">
            <v>18599</v>
          </cell>
          <cell r="C21">
            <v>17473</v>
          </cell>
          <cell r="D21">
            <v>1</v>
          </cell>
        </row>
        <row r="22">
          <cell r="B22">
            <v>19740</v>
          </cell>
          <cell r="C22">
            <v>28204</v>
          </cell>
          <cell r="D22">
            <v>1</v>
          </cell>
        </row>
        <row r="23">
          <cell r="B23">
            <v>20035</v>
          </cell>
          <cell r="C23">
            <v>30860</v>
          </cell>
          <cell r="D23">
            <v>1</v>
          </cell>
        </row>
        <row r="24">
          <cell r="B24">
            <v>21971</v>
          </cell>
          <cell r="C24">
            <v>21422</v>
          </cell>
          <cell r="D24">
            <v>6</v>
          </cell>
        </row>
        <row r="25">
          <cell r="B25">
            <v>26302</v>
          </cell>
          <cell r="C25">
            <v>23827</v>
          </cell>
          <cell r="D25">
            <v>1</v>
          </cell>
        </row>
        <row r="26">
          <cell r="B26">
            <v>26793</v>
          </cell>
          <cell r="C26">
            <v>25397</v>
          </cell>
          <cell r="D26">
            <v>1</v>
          </cell>
        </row>
        <row r="27">
          <cell r="B27">
            <v>27395</v>
          </cell>
          <cell r="C27">
            <v>32690</v>
          </cell>
          <cell r="D27">
            <v>1</v>
          </cell>
        </row>
        <row r="28">
          <cell r="B28">
            <v>31276</v>
          </cell>
          <cell r="C28">
            <v>18542</v>
          </cell>
          <cell r="D28">
            <v>1</v>
          </cell>
        </row>
        <row r="29">
          <cell r="B29">
            <v>33555</v>
          </cell>
          <cell r="C29">
            <v>23439</v>
          </cell>
          <cell r="D29">
            <v>6</v>
          </cell>
        </row>
        <row r="30">
          <cell r="B30">
            <v>37441</v>
          </cell>
          <cell r="C30">
            <v>25138</v>
          </cell>
          <cell r="D30">
            <v>1</v>
          </cell>
        </row>
        <row r="31">
          <cell r="B31">
            <v>37638</v>
          </cell>
          <cell r="C31">
            <v>10447</v>
          </cell>
          <cell r="D31">
            <v>6</v>
          </cell>
        </row>
        <row r="32">
          <cell r="B32">
            <v>39314</v>
          </cell>
          <cell r="C32">
            <v>19903</v>
          </cell>
          <cell r="D32">
            <v>1</v>
          </cell>
        </row>
        <row r="33">
          <cell r="B33">
            <v>41197</v>
          </cell>
          <cell r="C33">
            <v>16831</v>
          </cell>
          <cell r="D33">
            <v>6</v>
          </cell>
        </row>
        <row r="34">
          <cell r="B34">
            <v>42502</v>
          </cell>
          <cell r="C34">
            <v>29407</v>
          </cell>
          <cell r="D34">
            <v>6</v>
          </cell>
        </row>
        <row r="35">
          <cell r="B35">
            <v>42818</v>
          </cell>
          <cell r="C35">
            <v>19854</v>
          </cell>
          <cell r="D35">
            <v>6</v>
          </cell>
        </row>
        <row r="36">
          <cell r="B36">
            <v>42882</v>
          </cell>
          <cell r="C36">
            <v>17661</v>
          </cell>
          <cell r="D36">
            <v>6</v>
          </cell>
        </row>
        <row r="37">
          <cell r="B37">
            <v>44922</v>
          </cell>
          <cell r="C37">
            <v>23430</v>
          </cell>
          <cell r="D37">
            <v>6</v>
          </cell>
        </row>
        <row r="38">
          <cell r="B38">
            <v>46782</v>
          </cell>
          <cell r="C38">
            <v>32884</v>
          </cell>
          <cell r="D38">
            <v>6</v>
          </cell>
        </row>
        <row r="39">
          <cell r="B39">
            <v>47311</v>
          </cell>
          <cell r="C39">
            <v>24970</v>
          </cell>
          <cell r="D39">
            <v>6</v>
          </cell>
        </row>
        <row r="40">
          <cell r="B40">
            <v>48924</v>
          </cell>
          <cell r="C40">
            <v>12679</v>
          </cell>
          <cell r="D40">
            <v>6</v>
          </cell>
        </row>
        <row r="41">
          <cell r="B41">
            <v>49092</v>
          </cell>
          <cell r="C41">
            <v>22961</v>
          </cell>
          <cell r="D41">
            <v>1</v>
          </cell>
        </row>
        <row r="42">
          <cell r="B42">
            <v>49319</v>
          </cell>
          <cell r="C42">
            <v>33793</v>
          </cell>
          <cell r="D42">
            <v>1</v>
          </cell>
        </row>
        <row r="43">
          <cell r="B43">
            <v>51236</v>
          </cell>
          <cell r="C43">
            <v>27535</v>
          </cell>
          <cell r="D43">
            <v>6</v>
          </cell>
        </row>
        <row r="44">
          <cell r="B44">
            <v>52522</v>
          </cell>
          <cell r="C44">
            <v>14673</v>
          </cell>
          <cell r="D44">
            <v>6</v>
          </cell>
        </row>
        <row r="45">
          <cell r="B45">
            <v>55763</v>
          </cell>
          <cell r="C45">
            <v>20292</v>
          </cell>
          <cell r="D45">
            <v>1</v>
          </cell>
        </row>
        <row r="46">
          <cell r="B46">
            <v>56537</v>
          </cell>
          <cell r="C46">
            <v>18513</v>
          </cell>
          <cell r="D46">
            <v>1</v>
          </cell>
        </row>
        <row r="47">
          <cell r="B47">
            <v>56546</v>
          </cell>
          <cell r="C47">
            <v>27604</v>
          </cell>
          <cell r="D47">
            <v>6</v>
          </cell>
        </row>
        <row r="48">
          <cell r="B48">
            <v>58114</v>
          </cell>
          <cell r="C48">
            <v>17388</v>
          </cell>
          <cell r="D48">
            <v>6</v>
          </cell>
        </row>
        <row r="49">
          <cell r="B49">
            <v>59070</v>
          </cell>
          <cell r="C49">
            <v>14202</v>
          </cell>
          <cell r="D49">
            <v>6</v>
          </cell>
        </row>
        <row r="50">
          <cell r="B50">
            <v>61176</v>
          </cell>
          <cell r="C50">
            <v>27869</v>
          </cell>
          <cell r="D50">
            <v>1</v>
          </cell>
        </row>
        <row r="51">
          <cell r="B51">
            <v>61406</v>
          </cell>
          <cell r="C51">
            <v>19493</v>
          </cell>
          <cell r="D51">
            <v>1</v>
          </cell>
        </row>
        <row r="52">
          <cell r="B52">
            <v>62585</v>
          </cell>
          <cell r="C52">
            <v>10743</v>
          </cell>
          <cell r="D52">
            <v>1</v>
          </cell>
        </row>
        <row r="53">
          <cell r="B53">
            <v>63019</v>
          </cell>
          <cell r="C53">
            <v>21549</v>
          </cell>
          <cell r="D53">
            <v>1</v>
          </cell>
        </row>
        <row r="54">
          <cell r="B54">
            <v>63401</v>
          </cell>
          <cell r="C54">
            <v>29192</v>
          </cell>
          <cell r="D54">
            <v>1</v>
          </cell>
        </row>
        <row r="55">
          <cell r="B55">
            <v>63712</v>
          </cell>
          <cell r="C55">
            <v>26543</v>
          </cell>
          <cell r="D55">
            <v>1</v>
          </cell>
        </row>
        <row r="56">
          <cell r="B56">
            <v>63878</v>
          </cell>
          <cell r="C56">
            <v>34065</v>
          </cell>
          <cell r="D56">
            <v>1</v>
          </cell>
        </row>
        <row r="57">
          <cell r="B57">
            <v>64164</v>
          </cell>
          <cell r="C57">
            <v>16325</v>
          </cell>
          <cell r="D57">
            <v>1</v>
          </cell>
        </row>
        <row r="58">
          <cell r="B58">
            <v>66192</v>
          </cell>
          <cell r="C58">
            <v>22682</v>
          </cell>
          <cell r="D58">
            <v>1</v>
          </cell>
        </row>
        <row r="59">
          <cell r="B59">
            <v>67848</v>
          </cell>
          <cell r="C59">
            <v>23886</v>
          </cell>
          <cell r="D59">
            <v>6</v>
          </cell>
        </row>
        <row r="60">
          <cell r="B60">
            <v>67950</v>
          </cell>
          <cell r="C60">
            <v>16033</v>
          </cell>
          <cell r="D60">
            <v>6</v>
          </cell>
        </row>
        <row r="61">
          <cell r="B61">
            <v>68026</v>
          </cell>
          <cell r="C61">
            <v>33234</v>
          </cell>
          <cell r="D61">
            <v>1</v>
          </cell>
        </row>
        <row r="62">
          <cell r="B62">
            <v>68118</v>
          </cell>
          <cell r="C62">
            <v>21963</v>
          </cell>
          <cell r="D62">
            <v>1</v>
          </cell>
        </row>
        <row r="63">
          <cell r="B63">
            <v>68395</v>
          </cell>
          <cell r="C63">
            <v>24373</v>
          </cell>
          <cell r="D63">
            <v>1</v>
          </cell>
        </row>
        <row r="64">
          <cell r="B64">
            <v>71173</v>
          </cell>
          <cell r="C64">
            <v>21715</v>
          </cell>
          <cell r="D64">
            <v>1</v>
          </cell>
        </row>
        <row r="65">
          <cell r="B65">
            <v>73710</v>
          </cell>
          <cell r="C65">
            <v>20512</v>
          </cell>
          <cell r="D65">
            <v>6</v>
          </cell>
        </row>
        <row r="66">
          <cell r="B66">
            <v>74083</v>
          </cell>
          <cell r="C66">
            <v>24853</v>
          </cell>
          <cell r="D66">
            <v>1</v>
          </cell>
        </row>
        <row r="67">
          <cell r="B67">
            <v>75757</v>
          </cell>
          <cell r="C67">
            <v>30141</v>
          </cell>
          <cell r="D67">
            <v>1</v>
          </cell>
        </row>
        <row r="68">
          <cell r="B68">
            <v>76521</v>
          </cell>
          <cell r="C68">
            <v>21963</v>
          </cell>
          <cell r="D68">
            <v>6</v>
          </cell>
        </row>
        <row r="69">
          <cell r="B69">
            <v>80871</v>
          </cell>
          <cell r="C69">
            <v>14185</v>
          </cell>
          <cell r="D69">
            <v>1</v>
          </cell>
        </row>
        <row r="70">
          <cell r="B70">
            <v>81510</v>
          </cell>
          <cell r="C70">
            <v>16845</v>
          </cell>
          <cell r="D70">
            <v>1</v>
          </cell>
        </row>
        <row r="71">
          <cell r="B71">
            <v>81691</v>
          </cell>
          <cell r="C71">
            <v>16876</v>
          </cell>
          <cell r="D71">
            <v>1</v>
          </cell>
        </row>
        <row r="72">
          <cell r="B72">
            <v>82351</v>
          </cell>
          <cell r="C72">
            <v>23601</v>
          </cell>
          <cell r="D72">
            <v>1</v>
          </cell>
        </row>
        <row r="73">
          <cell r="B73">
            <v>82861</v>
          </cell>
          <cell r="C73">
            <v>28659</v>
          </cell>
          <cell r="D73">
            <v>1</v>
          </cell>
        </row>
        <row r="74">
          <cell r="B74">
            <v>84469</v>
          </cell>
          <cell r="C74">
            <v>15538</v>
          </cell>
          <cell r="D74">
            <v>1</v>
          </cell>
        </row>
        <row r="75">
          <cell r="B75">
            <v>87141</v>
          </cell>
          <cell r="C75">
            <v>30569</v>
          </cell>
          <cell r="D75">
            <v>6</v>
          </cell>
        </row>
        <row r="76">
          <cell r="B76">
            <v>88289</v>
          </cell>
          <cell r="C76">
            <v>20258</v>
          </cell>
          <cell r="D76">
            <v>1</v>
          </cell>
        </row>
        <row r="77">
          <cell r="B77">
            <v>94106</v>
          </cell>
          <cell r="C77">
            <v>26978</v>
          </cell>
          <cell r="D77">
            <v>6</v>
          </cell>
        </row>
        <row r="78">
          <cell r="B78">
            <v>95026</v>
          </cell>
          <cell r="C78">
            <v>33308</v>
          </cell>
          <cell r="D78">
            <v>6</v>
          </cell>
        </row>
        <row r="79">
          <cell r="B79">
            <v>95393</v>
          </cell>
          <cell r="C79">
            <v>16997</v>
          </cell>
          <cell r="D79">
            <v>6</v>
          </cell>
        </row>
        <row r="80">
          <cell r="B80">
            <v>95523</v>
          </cell>
          <cell r="C80">
            <v>20330</v>
          </cell>
          <cell r="D80">
            <v>6</v>
          </cell>
        </row>
        <row r="81">
          <cell r="B81">
            <v>96969</v>
          </cell>
          <cell r="C81">
            <v>28611</v>
          </cell>
          <cell r="D81">
            <v>1</v>
          </cell>
        </row>
        <row r="82">
          <cell r="B82">
            <v>103656</v>
          </cell>
          <cell r="C82">
            <v>24702</v>
          </cell>
          <cell r="D82">
            <v>1</v>
          </cell>
        </row>
        <row r="83">
          <cell r="B83">
            <v>104422</v>
          </cell>
          <cell r="C83">
            <v>19105</v>
          </cell>
          <cell r="D83">
            <v>6</v>
          </cell>
        </row>
        <row r="84">
          <cell r="B84">
            <v>105229</v>
          </cell>
          <cell r="C84">
            <v>17258</v>
          </cell>
          <cell r="D84">
            <v>6</v>
          </cell>
        </row>
        <row r="85">
          <cell r="B85">
            <v>105732</v>
          </cell>
          <cell r="C85">
            <v>19960</v>
          </cell>
          <cell r="D85">
            <v>6</v>
          </cell>
        </row>
        <row r="86">
          <cell r="B86">
            <v>106282</v>
          </cell>
          <cell r="C86">
            <v>15008</v>
          </cell>
          <cell r="D86">
            <v>1</v>
          </cell>
        </row>
        <row r="87">
          <cell r="B87">
            <v>106572</v>
          </cell>
          <cell r="C87">
            <v>16231</v>
          </cell>
          <cell r="D87">
            <v>1</v>
          </cell>
        </row>
      </sheetData>
      <sheetData sheetId="5">
        <row r="1">
          <cell r="A1" t="str">
            <v>ERROR_NO_ES_COVID</v>
          </cell>
          <cell r="B1" t="str">
            <v>COVID</v>
          </cell>
        </row>
        <row r="2">
          <cell r="A2" t="str">
            <v>EDAD_70_O_MAS</v>
          </cell>
          <cell r="B2">
            <v>1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()</v>
          </cell>
          <cell r="B5">
            <v>7</v>
          </cell>
        </row>
        <row r="6">
          <cell r="A6" t="str">
            <v>ABANILLA</v>
          </cell>
          <cell r="B6">
            <v>513</v>
          </cell>
        </row>
        <row r="7">
          <cell r="A7" t="str">
            <v>ABARÁN</v>
          </cell>
          <cell r="B7">
            <v>298</v>
          </cell>
        </row>
        <row r="8">
          <cell r="A8" t="str">
            <v>ÁGUILAS</v>
          </cell>
          <cell r="B8">
            <v>1711</v>
          </cell>
        </row>
        <row r="9">
          <cell r="A9" t="str">
            <v>ALBACETE</v>
          </cell>
          <cell r="B9">
            <v>1</v>
          </cell>
        </row>
        <row r="10">
          <cell r="A10" t="str">
            <v>ALBUDEITE</v>
          </cell>
          <cell r="B10">
            <v>29</v>
          </cell>
        </row>
        <row r="11">
          <cell r="B11">
            <v>1915</v>
          </cell>
        </row>
        <row r="12">
          <cell r="B12">
            <v>750</v>
          </cell>
        </row>
        <row r="13">
          <cell r="B13">
            <v>2</v>
          </cell>
        </row>
        <row r="14">
          <cell r="B14">
            <v>1</v>
          </cell>
        </row>
        <row r="15">
          <cell r="B15">
            <v>1</v>
          </cell>
        </row>
        <row r="16">
          <cell r="B16">
            <v>104</v>
          </cell>
        </row>
        <row r="17">
          <cell r="B17">
            <v>328</v>
          </cell>
        </row>
        <row r="18">
          <cell r="B18">
            <v>1050</v>
          </cell>
        </row>
        <row r="19">
          <cell r="B19">
            <v>2</v>
          </cell>
        </row>
        <row r="20">
          <cell r="B20">
            <v>709</v>
          </cell>
        </row>
        <row r="21">
          <cell r="B21">
            <v>2</v>
          </cell>
        </row>
        <row r="22">
          <cell r="B22">
            <v>1</v>
          </cell>
        </row>
        <row r="23">
          <cell r="B23">
            <v>6</v>
          </cell>
        </row>
        <row r="24">
          <cell r="B24">
            <v>456</v>
          </cell>
        </row>
        <row r="25">
          <cell r="B25">
            <v>1</v>
          </cell>
        </row>
        <row r="26">
          <cell r="B26">
            <v>188</v>
          </cell>
        </row>
        <row r="27">
          <cell r="B27">
            <v>750</v>
          </cell>
        </row>
        <row r="28">
          <cell r="B28">
            <v>721</v>
          </cell>
        </row>
        <row r="29">
          <cell r="B29">
            <v>121</v>
          </cell>
        </row>
        <row r="30">
          <cell r="B30">
            <v>1</v>
          </cell>
        </row>
        <row r="31">
          <cell r="B31">
            <v>1253</v>
          </cell>
        </row>
        <row r="32">
          <cell r="B32">
            <v>9750</v>
          </cell>
        </row>
        <row r="33">
          <cell r="B33">
            <v>836</v>
          </cell>
        </row>
        <row r="34">
          <cell r="B34">
            <v>567</v>
          </cell>
        </row>
        <row r="35">
          <cell r="B35">
            <v>1467</v>
          </cell>
        </row>
        <row r="36">
          <cell r="B36">
            <v>1</v>
          </cell>
        </row>
        <row r="37">
          <cell r="B37">
            <v>2</v>
          </cell>
        </row>
        <row r="38">
          <cell r="B38">
            <v>1</v>
          </cell>
        </row>
        <row r="39">
          <cell r="B39">
            <v>535</v>
          </cell>
        </row>
        <row r="40">
          <cell r="B40">
            <v>472</v>
          </cell>
        </row>
        <row r="41">
          <cell r="B41">
            <v>533</v>
          </cell>
        </row>
        <row r="42">
          <cell r="B42">
            <v>3</v>
          </cell>
        </row>
        <row r="43">
          <cell r="B43">
            <v>1</v>
          </cell>
        </row>
        <row r="44">
          <cell r="B44">
            <v>1</v>
          </cell>
        </row>
        <row r="45">
          <cell r="B45">
            <v>1072</v>
          </cell>
        </row>
        <row r="46">
          <cell r="B46">
            <v>239</v>
          </cell>
        </row>
        <row r="47">
          <cell r="B47">
            <v>4123</v>
          </cell>
        </row>
        <row r="48">
          <cell r="B48">
            <v>390</v>
          </cell>
        </row>
        <row r="49">
          <cell r="B49">
            <v>14</v>
          </cell>
        </row>
        <row r="50">
          <cell r="B50">
            <v>1</v>
          </cell>
        </row>
        <row r="51">
          <cell r="B51">
            <v>1</v>
          </cell>
        </row>
        <row r="52">
          <cell r="B52">
            <v>1808</v>
          </cell>
        </row>
        <row r="53">
          <cell r="B53">
            <v>2952</v>
          </cell>
        </row>
        <row r="54">
          <cell r="B54">
            <v>695</v>
          </cell>
        </row>
        <row r="55">
          <cell r="B55">
            <v>624</v>
          </cell>
        </row>
        <row r="56">
          <cell r="B56">
            <v>22736</v>
          </cell>
        </row>
        <row r="57">
          <cell r="B57">
            <v>7</v>
          </cell>
        </row>
        <row r="58">
          <cell r="B58">
            <v>111</v>
          </cell>
        </row>
        <row r="59">
          <cell r="B59">
            <v>1</v>
          </cell>
        </row>
        <row r="60">
          <cell r="B60">
            <v>755</v>
          </cell>
        </row>
        <row r="61">
          <cell r="B61">
            <v>32</v>
          </cell>
        </row>
        <row r="62">
          <cell r="B62">
            <v>1</v>
          </cell>
        </row>
        <row r="63">
          <cell r="B63">
            <v>1</v>
          </cell>
        </row>
        <row r="64">
          <cell r="B64">
            <v>1477</v>
          </cell>
        </row>
        <row r="65">
          <cell r="B65">
            <v>1124</v>
          </cell>
        </row>
        <row r="66">
          <cell r="B66">
            <v>1</v>
          </cell>
        </row>
        <row r="67">
          <cell r="B67">
            <v>1</v>
          </cell>
        </row>
        <row r="68">
          <cell r="B68">
            <v>709</v>
          </cell>
        </row>
        <row r="69">
          <cell r="B69">
            <v>1</v>
          </cell>
        </row>
        <row r="70">
          <cell r="B70">
            <v>1</v>
          </cell>
        </row>
        <row r="71">
          <cell r="B71">
            <v>1223</v>
          </cell>
        </row>
        <row r="72">
          <cell r="B72">
            <v>877</v>
          </cell>
        </row>
        <row r="73">
          <cell r="B73">
            <v>1</v>
          </cell>
        </row>
        <row r="74">
          <cell r="B74">
            <v>1384</v>
          </cell>
        </row>
        <row r="75">
          <cell r="B75">
            <v>54</v>
          </cell>
        </row>
        <row r="76">
          <cell r="B76">
            <v>669</v>
          </cell>
        </row>
        <row r="77">
          <cell r="B77">
            <v>1</v>
          </cell>
        </row>
        <row r="78">
          <cell r="B78">
            <v>1</v>
          </cell>
        </row>
        <row r="79">
          <cell r="B79">
            <v>137</v>
          </cell>
        </row>
        <row r="80">
          <cell r="B80">
            <v>1853</v>
          </cell>
        </row>
        <row r="81">
          <cell r="B81">
            <v>1</v>
          </cell>
        </row>
        <row r="82">
          <cell r="B82">
            <v>1</v>
          </cell>
        </row>
        <row r="83">
          <cell r="B83">
            <v>1</v>
          </cell>
        </row>
        <row r="84">
          <cell r="B84">
            <v>1</v>
          </cell>
        </row>
        <row r="85">
          <cell r="B85">
            <v>1</v>
          </cell>
        </row>
        <row r="86">
          <cell r="B86">
            <v>1</v>
          </cell>
        </row>
        <row r="87">
          <cell r="B87">
            <v>1</v>
          </cell>
        </row>
      </sheetData>
      <sheetData sheetId="6">
        <row r="1">
          <cell r="A1" t="str">
            <v>ERROR_NO_ES_COVID</v>
          </cell>
          <cell r="B1" t="str">
            <v>COVID</v>
          </cell>
        </row>
        <row r="2">
          <cell r="A2" t="str">
            <v>EDAD_70_O_MAS</v>
          </cell>
          <cell r="B2">
            <v>1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Abanilla</v>
          </cell>
          <cell r="B5">
            <v>508</v>
          </cell>
        </row>
        <row r="6">
          <cell r="A6" t="str">
            <v>Abarán</v>
          </cell>
          <cell r="B6">
            <v>291</v>
          </cell>
        </row>
        <row r="7">
          <cell r="A7" t="str">
            <v>Águilas/Norte</v>
          </cell>
          <cell r="B7">
            <v>745</v>
          </cell>
        </row>
        <row r="8">
          <cell r="A8" t="str">
            <v>Águilas/Sur</v>
          </cell>
          <cell r="B8">
            <v>911</v>
          </cell>
        </row>
        <row r="9">
          <cell r="A9" t="str">
            <v>Alcantarilla</v>
          </cell>
          <cell r="B9">
            <v>815</v>
          </cell>
        </row>
        <row r="10">
          <cell r="A10" t="str">
            <v>Alcantarilla/Sangonera La Seca</v>
          </cell>
          <cell r="B10">
            <v>1239</v>
          </cell>
        </row>
        <row r="11">
          <cell r="B11">
            <v>319</v>
          </cell>
        </row>
        <row r="12">
          <cell r="B12">
            <v>1256</v>
          </cell>
        </row>
        <row r="13">
          <cell r="B13">
            <v>914</v>
          </cell>
        </row>
        <row r="14">
          <cell r="B14">
            <v>448</v>
          </cell>
        </row>
        <row r="15">
          <cell r="B15">
            <v>183</v>
          </cell>
        </row>
        <row r="16">
          <cell r="B16">
            <v>743</v>
          </cell>
        </row>
        <row r="17">
          <cell r="B17">
            <v>736</v>
          </cell>
        </row>
        <row r="18">
          <cell r="B18">
            <v>987</v>
          </cell>
        </row>
        <row r="19">
          <cell r="B19">
            <v>264</v>
          </cell>
        </row>
        <row r="20">
          <cell r="B20">
            <v>1050</v>
          </cell>
        </row>
        <row r="21">
          <cell r="B21">
            <v>1138</v>
          </cell>
        </row>
        <row r="22">
          <cell r="B22">
            <v>1071</v>
          </cell>
        </row>
        <row r="23">
          <cell r="B23">
            <v>456</v>
          </cell>
        </row>
        <row r="24">
          <cell r="B24">
            <v>1066</v>
          </cell>
        </row>
        <row r="25">
          <cell r="B25">
            <v>503</v>
          </cell>
        </row>
        <row r="26">
          <cell r="B26">
            <v>600</v>
          </cell>
        </row>
        <row r="27">
          <cell r="B27">
            <v>1456</v>
          </cell>
        </row>
        <row r="28">
          <cell r="B28">
            <v>436</v>
          </cell>
        </row>
        <row r="29">
          <cell r="B29">
            <v>827</v>
          </cell>
        </row>
        <row r="30">
          <cell r="B30">
            <v>263</v>
          </cell>
        </row>
        <row r="31">
          <cell r="B31">
            <v>810</v>
          </cell>
        </row>
        <row r="32">
          <cell r="B32">
            <v>557</v>
          </cell>
        </row>
        <row r="33">
          <cell r="B33">
            <v>570</v>
          </cell>
        </row>
        <row r="34">
          <cell r="B34">
            <v>844</v>
          </cell>
        </row>
        <row r="35">
          <cell r="B35">
            <v>3508</v>
          </cell>
        </row>
        <row r="36">
          <cell r="B36">
            <v>464</v>
          </cell>
        </row>
        <row r="37">
          <cell r="B37">
            <v>533</v>
          </cell>
        </row>
        <row r="38">
          <cell r="B38">
            <v>1057</v>
          </cell>
        </row>
        <row r="39">
          <cell r="B39">
            <v>385</v>
          </cell>
        </row>
        <row r="40">
          <cell r="B40">
            <v>676</v>
          </cell>
        </row>
        <row r="41">
          <cell r="B41">
            <v>830</v>
          </cell>
        </row>
        <row r="42">
          <cell r="B42">
            <v>910</v>
          </cell>
        </row>
        <row r="43">
          <cell r="B43">
            <v>211</v>
          </cell>
        </row>
        <row r="44">
          <cell r="B44">
            <v>923</v>
          </cell>
        </row>
        <row r="45">
          <cell r="B45">
            <v>979</v>
          </cell>
        </row>
        <row r="46">
          <cell r="B46">
            <v>809</v>
          </cell>
        </row>
        <row r="47">
          <cell r="B47">
            <v>387</v>
          </cell>
        </row>
        <row r="48">
          <cell r="B48">
            <v>691</v>
          </cell>
        </row>
        <row r="49">
          <cell r="B49">
            <v>1288</v>
          </cell>
        </row>
        <row r="50">
          <cell r="B50">
            <v>1398</v>
          </cell>
        </row>
        <row r="51">
          <cell r="B51">
            <v>1411</v>
          </cell>
        </row>
        <row r="52">
          <cell r="B52">
            <v>685</v>
          </cell>
        </row>
        <row r="53">
          <cell r="B53">
            <v>876</v>
          </cell>
        </row>
        <row r="54">
          <cell r="B54">
            <v>511</v>
          </cell>
        </row>
        <row r="55">
          <cell r="B55">
            <v>439</v>
          </cell>
        </row>
        <row r="56">
          <cell r="B56">
            <v>594</v>
          </cell>
        </row>
        <row r="57">
          <cell r="B57">
            <v>819</v>
          </cell>
        </row>
        <row r="58">
          <cell r="B58">
            <v>865</v>
          </cell>
        </row>
        <row r="59">
          <cell r="B59">
            <v>761</v>
          </cell>
        </row>
        <row r="60">
          <cell r="B60">
            <v>468</v>
          </cell>
        </row>
        <row r="61">
          <cell r="B61">
            <v>1310</v>
          </cell>
        </row>
        <row r="62">
          <cell r="B62">
            <v>1000</v>
          </cell>
        </row>
        <row r="63">
          <cell r="B63">
            <v>642</v>
          </cell>
        </row>
        <row r="64">
          <cell r="B64">
            <v>870</v>
          </cell>
        </row>
        <row r="65">
          <cell r="B65">
            <v>637</v>
          </cell>
        </row>
        <row r="66">
          <cell r="B66">
            <v>1305</v>
          </cell>
        </row>
        <row r="67">
          <cell r="B67">
            <v>935</v>
          </cell>
        </row>
        <row r="68">
          <cell r="B68">
            <v>638</v>
          </cell>
        </row>
        <row r="69">
          <cell r="B69">
            <v>486</v>
          </cell>
        </row>
        <row r="70">
          <cell r="B70">
            <v>745</v>
          </cell>
        </row>
        <row r="71">
          <cell r="B71">
            <v>604</v>
          </cell>
        </row>
        <row r="72">
          <cell r="B72">
            <v>664</v>
          </cell>
        </row>
        <row r="73">
          <cell r="B73">
            <v>1864</v>
          </cell>
        </row>
        <row r="74">
          <cell r="B74">
            <v>253</v>
          </cell>
        </row>
        <row r="75">
          <cell r="B75">
            <v>1048</v>
          </cell>
        </row>
        <row r="76">
          <cell r="B76">
            <v>1023</v>
          </cell>
        </row>
        <row r="77">
          <cell r="B77">
            <v>1622</v>
          </cell>
        </row>
        <row r="78">
          <cell r="B78">
            <v>880</v>
          </cell>
        </row>
        <row r="79">
          <cell r="B79">
            <v>273</v>
          </cell>
        </row>
        <row r="80">
          <cell r="B80">
            <v>519</v>
          </cell>
        </row>
        <row r="81">
          <cell r="B81">
            <v>880</v>
          </cell>
        </row>
        <row r="82">
          <cell r="B82">
            <v>1228</v>
          </cell>
        </row>
        <row r="83">
          <cell r="B83">
            <v>1063</v>
          </cell>
        </row>
        <row r="84">
          <cell r="B84">
            <v>700</v>
          </cell>
        </row>
        <row r="85">
          <cell r="B85">
            <v>672</v>
          </cell>
        </row>
        <row r="86">
          <cell r="B86">
            <v>527</v>
          </cell>
        </row>
        <row r="87">
          <cell r="B87">
            <v>847</v>
          </cell>
        </row>
      </sheetData>
      <sheetData sheetId="7">
        <row r="1">
          <cell r="A1" t="str">
            <v>ERROR_NO_ES_COVID</v>
          </cell>
          <cell r="B1" t="str">
            <v>COVID</v>
          </cell>
        </row>
        <row r="2">
          <cell r="A2" t="str">
            <v>EDAD_70_O_MAS</v>
          </cell>
          <cell r="B2">
            <v>1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Área 1</v>
          </cell>
          <cell r="B5">
            <v>11768</v>
          </cell>
        </row>
        <row r="6">
          <cell r="A6" t="str">
            <v>Área 2</v>
          </cell>
          <cell r="B6">
            <v>12267</v>
          </cell>
        </row>
        <row r="7">
          <cell r="A7" t="str">
            <v>Área 3</v>
          </cell>
          <cell r="B7">
            <v>7821</v>
          </cell>
        </row>
        <row r="8">
          <cell r="A8" t="str">
            <v>Área 4</v>
          </cell>
          <cell r="B8">
            <v>4225</v>
          </cell>
        </row>
        <row r="9">
          <cell r="A9" t="str">
            <v>Área 5</v>
          </cell>
          <cell r="B9">
            <v>2907</v>
          </cell>
        </row>
        <row r="10">
          <cell r="A10" t="str">
            <v>Área 6</v>
          </cell>
          <cell r="B10">
            <v>12444</v>
          </cell>
        </row>
        <row r="11">
          <cell r="B11">
            <v>9166</v>
          </cell>
        </row>
        <row r="12">
          <cell r="B12">
            <v>4181</v>
          </cell>
        </row>
        <row r="13">
          <cell r="B13">
            <v>1888</v>
          </cell>
        </row>
        <row r="14">
          <cell r="B14">
            <v>3508</v>
          </cell>
        </row>
        <row r="15">
          <cell r="B15">
            <v>70175</v>
          </cell>
        </row>
      </sheetData>
      <sheetData sheetId="8">
        <row r="1">
          <cell r="A1" t="str">
            <v>ERROR_NO_ES_COVID</v>
          </cell>
          <cell r="B1" t="str">
            <v>COVID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ABARÁN</v>
          </cell>
          <cell r="B5">
            <v>1</v>
          </cell>
        </row>
        <row r="6">
          <cell r="A6" t="str">
            <v>ÁGUILAS</v>
          </cell>
          <cell r="B6">
            <v>49</v>
          </cell>
        </row>
        <row r="7">
          <cell r="A7" t="str">
            <v>ALCANTARILLA</v>
          </cell>
          <cell r="B7">
            <v>27</v>
          </cell>
        </row>
        <row r="8">
          <cell r="A8" t="str">
            <v>ALCÁZARES (LOS)</v>
          </cell>
          <cell r="B8">
            <v>1</v>
          </cell>
        </row>
        <row r="9">
          <cell r="A9" t="str">
            <v>ALGUAZAS</v>
          </cell>
          <cell r="B9">
            <v>1</v>
          </cell>
        </row>
        <row r="10">
          <cell r="A10" t="str">
            <v>ALHAMA DE MURCIA</v>
          </cell>
          <cell r="B10">
            <v>11</v>
          </cell>
        </row>
        <row r="11">
          <cell r="B11">
            <v>69</v>
          </cell>
        </row>
        <row r="12">
          <cell r="B12">
            <v>1</v>
          </cell>
        </row>
        <row r="13">
          <cell r="B13">
            <v>1</v>
          </cell>
        </row>
        <row r="14">
          <cell r="B14">
            <v>2</v>
          </cell>
        </row>
        <row r="15">
          <cell r="B15">
            <v>4</v>
          </cell>
        </row>
        <row r="16">
          <cell r="B16">
            <v>14</v>
          </cell>
        </row>
        <row r="17">
          <cell r="B17">
            <v>88</v>
          </cell>
        </row>
        <row r="18">
          <cell r="B18">
            <v>19</v>
          </cell>
        </row>
        <row r="19">
          <cell r="B19">
            <v>5</v>
          </cell>
        </row>
        <row r="20">
          <cell r="B20">
            <v>4</v>
          </cell>
        </row>
        <row r="21">
          <cell r="B21">
            <v>2</v>
          </cell>
        </row>
        <row r="22">
          <cell r="B22">
            <v>2</v>
          </cell>
        </row>
        <row r="23">
          <cell r="B23">
            <v>4</v>
          </cell>
        </row>
        <row r="24">
          <cell r="B24">
            <v>5</v>
          </cell>
        </row>
        <row r="25">
          <cell r="B25">
            <v>46</v>
          </cell>
        </row>
        <row r="26">
          <cell r="B26">
            <v>4</v>
          </cell>
        </row>
        <row r="27">
          <cell r="B27">
            <v>1</v>
          </cell>
        </row>
        <row r="28">
          <cell r="B28">
            <v>40</v>
          </cell>
        </row>
        <row r="29">
          <cell r="B29">
            <v>7</v>
          </cell>
        </row>
        <row r="30">
          <cell r="B30">
            <v>276</v>
          </cell>
        </row>
        <row r="31">
          <cell r="B31">
            <v>2</v>
          </cell>
        </row>
        <row r="32">
          <cell r="B32">
            <v>3</v>
          </cell>
        </row>
        <row r="33">
          <cell r="B33">
            <v>6</v>
          </cell>
        </row>
        <row r="34">
          <cell r="B34">
            <v>1</v>
          </cell>
        </row>
        <row r="35">
          <cell r="B35">
            <v>5</v>
          </cell>
        </row>
        <row r="36">
          <cell r="B36">
            <v>9</v>
          </cell>
        </row>
        <row r="37">
          <cell r="B37">
            <v>48</v>
          </cell>
        </row>
        <row r="38">
          <cell r="B38">
            <v>30</v>
          </cell>
        </row>
        <row r="39">
          <cell r="B39">
            <v>5</v>
          </cell>
        </row>
        <row r="40">
          <cell r="B40">
            <v>5</v>
          </cell>
        </row>
        <row r="41">
          <cell r="B41">
            <v>11</v>
          </cell>
        </row>
        <row r="42">
          <cell r="B42">
            <v>14</v>
          </cell>
        </row>
        <row r="43">
          <cell r="B43">
            <v>1</v>
          </cell>
        </row>
        <row r="44">
          <cell r="B44">
            <v>824</v>
          </cell>
        </row>
      </sheetData>
      <sheetData sheetId="9">
        <row r="1">
          <cell r="A1" t="str">
            <v>ERROR_NO_ES_COVID</v>
          </cell>
          <cell r="B1" t="str">
            <v>COVID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Abarán</v>
          </cell>
          <cell r="B5">
            <v>1</v>
          </cell>
        </row>
        <row r="6">
          <cell r="A6" t="str">
            <v>Águilas/Norte</v>
          </cell>
          <cell r="B6">
            <v>16</v>
          </cell>
        </row>
        <row r="7">
          <cell r="A7" t="str">
            <v>Águilas/Sur</v>
          </cell>
          <cell r="B7">
            <v>33</v>
          </cell>
        </row>
        <row r="8">
          <cell r="A8" t="str">
            <v>Alcantarilla</v>
          </cell>
          <cell r="B8">
            <v>4</v>
          </cell>
        </row>
        <row r="9">
          <cell r="A9" t="str">
            <v>Alcantarilla/Sangonera La Seca</v>
          </cell>
          <cell r="B9">
            <v>28</v>
          </cell>
        </row>
        <row r="10">
          <cell r="A10" t="str">
            <v>Alguazas</v>
          </cell>
          <cell r="B10">
            <v>1</v>
          </cell>
        </row>
        <row r="11">
          <cell r="B11">
            <v>16</v>
          </cell>
        </row>
        <row r="12">
          <cell r="B12">
            <v>89</v>
          </cell>
        </row>
        <row r="13">
          <cell r="B13">
            <v>2</v>
          </cell>
        </row>
        <row r="14">
          <cell r="B14">
            <v>1</v>
          </cell>
        </row>
        <row r="15">
          <cell r="B15">
            <v>4</v>
          </cell>
        </row>
        <row r="16">
          <cell r="B16">
            <v>12</v>
          </cell>
        </row>
        <row r="17">
          <cell r="B17">
            <v>1</v>
          </cell>
        </row>
        <row r="18">
          <cell r="B18">
            <v>4</v>
          </cell>
        </row>
        <row r="19">
          <cell r="B19">
            <v>4</v>
          </cell>
        </row>
        <row r="20">
          <cell r="B20">
            <v>24</v>
          </cell>
        </row>
        <row r="21">
          <cell r="B21">
            <v>12</v>
          </cell>
        </row>
        <row r="22">
          <cell r="B22">
            <v>1</v>
          </cell>
        </row>
        <row r="23">
          <cell r="B23">
            <v>5</v>
          </cell>
        </row>
        <row r="24">
          <cell r="B24">
            <v>11</v>
          </cell>
        </row>
        <row r="25">
          <cell r="B25">
            <v>2</v>
          </cell>
        </row>
        <row r="26">
          <cell r="B26">
            <v>15</v>
          </cell>
        </row>
        <row r="27">
          <cell r="B27">
            <v>6</v>
          </cell>
        </row>
        <row r="28">
          <cell r="B28">
            <v>18</v>
          </cell>
        </row>
        <row r="29">
          <cell r="B29">
            <v>7</v>
          </cell>
        </row>
        <row r="30">
          <cell r="B30">
            <v>4</v>
          </cell>
        </row>
        <row r="31">
          <cell r="B31">
            <v>19</v>
          </cell>
        </row>
        <row r="32">
          <cell r="B32">
            <v>2</v>
          </cell>
        </row>
        <row r="33">
          <cell r="B33">
            <v>2</v>
          </cell>
        </row>
        <row r="34">
          <cell r="B34">
            <v>3</v>
          </cell>
        </row>
        <row r="35">
          <cell r="B35">
            <v>5</v>
          </cell>
        </row>
        <row r="36">
          <cell r="B36">
            <v>49</v>
          </cell>
        </row>
        <row r="37">
          <cell r="B37">
            <v>2</v>
          </cell>
        </row>
        <row r="38">
          <cell r="B38">
            <v>2</v>
          </cell>
        </row>
        <row r="39">
          <cell r="B39">
            <v>13</v>
          </cell>
        </row>
        <row r="40">
          <cell r="B40">
            <v>17</v>
          </cell>
        </row>
        <row r="41">
          <cell r="B41">
            <v>9</v>
          </cell>
        </row>
        <row r="42">
          <cell r="B42">
            <v>5</v>
          </cell>
        </row>
        <row r="43">
          <cell r="B43">
            <v>8</v>
          </cell>
        </row>
        <row r="44">
          <cell r="B44">
            <v>30</v>
          </cell>
        </row>
        <row r="45">
          <cell r="B45">
            <v>7</v>
          </cell>
        </row>
        <row r="46">
          <cell r="B46">
            <v>8</v>
          </cell>
        </row>
        <row r="47">
          <cell r="B47">
            <v>3</v>
          </cell>
        </row>
        <row r="48">
          <cell r="B48">
            <v>1</v>
          </cell>
        </row>
        <row r="49">
          <cell r="B49">
            <v>14</v>
          </cell>
        </row>
        <row r="50">
          <cell r="B50">
            <v>1</v>
          </cell>
        </row>
        <row r="51">
          <cell r="B51">
            <v>26</v>
          </cell>
        </row>
        <row r="52">
          <cell r="B52">
            <v>5</v>
          </cell>
        </row>
        <row r="53">
          <cell r="B53">
            <v>5</v>
          </cell>
        </row>
        <row r="54">
          <cell r="B54">
            <v>2</v>
          </cell>
        </row>
        <row r="55">
          <cell r="B55">
            <v>6</v>
          </cell>
        </row>
        <row r="56">
          <cell r="B56">
            <v>10</v>
          </cell>
        </row>
        <row r="57">
          <cell r="B57">
            <v>2</v>
          </cell>
        </row>
        <row r="58">
          <cell r="B58">
            <v>7</v>
          </cell>
        </row>
        <row r="59">
          <cell r="B59">
            <v>18</v>
          </cell>
        </row>
        <row r="60">
          <cell r="B60">
            <v>2</v>
          </cell>
        </row>
        <row r="61">
          <cell r="B61">
            <v>1</v>
          </cell>
        </row>
        <row r="62">
          <cell r="B62">
            <v>3</v>
          </cell>
        </row>
        <row r="63">
          <cell r="B63">
            <v>2</v>
          </cell>
        </row>
        <row r="64">
          <cell r="B64">
            <v>15</v>
          </cell>
        </row>
        <row r="65">
          <cell r="B65">
            <v>63</v>
          </cell>
        </row>
        <row r="66">
          <cell r="B66">
            <v>4</v>
          </cell>
        </row>
        <row r="67">
          <cell r="B67">
            <v>3</v>
          </cell>
        </row>
        <row r="68">
          <cell r="B68">
            <v>5</v>
          </cell>
        </row>
        <row r="69">
          <cell r="B69">
            <v>44</v>
          </cell>
        </row>
        <row r="70">
          <cell r="B70">
            <v>1</v>
          </cell>
        </row>
        <row r="71">
          <cell r="B71">
            <v>13</v>
          </cell>
        </row>
        <row r="72">
          <cell r="B72">
            <v>1</v>
          </cell>
        </row>
        <row r="73">
          <cell r="B73">
            <v>4</v>
          </cell>
        </row>
        <row r="74">
          <cell r="B74">
            <v>2</v>
          </cell>
        </row>
        <row r="75">
          <cell r="B75">
            <v>1</v>
          </cell>
        </row>
        <row r="76">
          <cell r="B76">
            <v>5</v>
          </cell>
        </row>
        <row r="77">
          <cell r="B77">
            <v>6</v>
          </cell>
        </row>
        <row r="78">
          <cell r="B78">
            <v>3</v>
          </cell>
        </row>
        <row r="79">
          <cell r="B79">
            <v>22</v>
          </cell>
        </row>
        <row r="80">
          <cell r="B80">
            <v>8</v>
          </cell>
        </row>
        <row r="81">
          <cell r="B81">
            <v>6</v>
          </cell>
        </row>
        <row r="82">
          <cell r="B82">
            <v>8</v>
          </cell>
        </row>
        <row r="83">
          <cell r="B83">
            <v>824</v>
          </cell>
        </row>
      </sheetData>
      <sheetData sheetId="10">
        <row r="1">
          <cell r="A1" t="str">
            <v>ERROR_NO_ES_COVID</v>
          </cell>
          <cell r="B1" t="str">
            <v>COVID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Área 1</v>
          </cell>
          <cell r="B5">
            <v>165</v>
          </cell>
        </row>
        <row r="6">
          <cell r="A6" t="str">
            <v>Área 2</v>
          </cell>
          <cell r="B6">
            <v>95</v>
          </cell>
        </row>
        <row r="7">
          <cell r="A7" t="str">
            <v>Área 3</v>
          </cell>
          <cell r="B7">
            <v>126</v>
          </cell>
        </row>
        <row r="8">
          <cell r="A8" t="str">
            <v>Área 4</v>
          </cell>
          <cell r="B8">
            <v>43</v>
          </cell>
        </row>
        <row r="9">
          <cell r="A9" t="str">
            <v>Área 5</v>
          </cell>
          <cell r="B9">
            <v>16</v>
          </cell>
        </row>
        <row r="10">
          <cell r="A10" t="str">
            <v>Área 6</v>
          </cell>
          <cell r="B10">
            <v>286</v>
          </cell>
        </row>
        <row r="11">
          <cell r="B11">
            <v>57</v>
          </cell>
        </row>
        <row r="12">
          <cell r="B12">
            <v>12</v>
          </cell>
        </row>
        <row r="13">
          <cell r="B13">
            <v>5</v>
          </cell>
        </row>
        <row r="14">
          <cell r="B14">
            <v>19</v>
          </cell>
        </row>
        <row r="15">
          <cell r="B15">
            <v>824</v>
          </cell>
        </row>
      </sheetData>
      <sheetData sheetId="11">
        <row r="2">
          <cell r="A2" t="str">
            <v xml:space="preserve">Municipio </v>
          </cell>
          <cell r="B2" t="str">
            <v>70 o más años</v>
          </cell>
          <cell r="C2" t="str">
            <v>EMBARAZADAS</v>
          </cell>
        </row>
        <row r="3">
          <cell r="A3" t="str">
            <v>ABANILLA</v>
          </cell>
          <cell r="B3">
            <v>513</v>
          </cell>
          <cell r="C3">
            <v>0</v>
          </cell>
        </row>
        <row r="4">
          <cell r="A4" t="str">
            <v>ABARÁN</v>
          </cell>
          <cell r="B4">
            <v>298</v>
          </cell>
          <cell r="C4">
            <v>1</v>
          </cell>
        </row>
        <row r="5">
          <cell r="A5" t="str">
            <v>ÁGUILAS</v>
          </cell>
          <cell r="B5">
            <v>1711</v>
          </cell>
          <cell r="C5">
            <v>49</v>
          </cell>
        </row>
        <row r="6">
          <cell r="A6" t="str">
            <v>ALBUDEITE</v>
          </cell>
          <cell r="B6">
            <v>29</v>
          </cell>
          <cell r="C6">
            <v>0</v>
          </cell>
        </row>
        <row r="7">
          <cell r="A7" t="str">
            <v>ALCANTARILLA</v>
          </cell>
          <cell r="B7">
            <v>1915</v>
          </cell>
          <cell r="C7">
            <v>27</v>
          </cell>
        </row>
        <row r="8">
          <cell r="A8" t="str">
            <v>ALCÁZARES (LOS)</v>
          </cell>
          <cell r="B8">
            <v>750</v>
          </cell>
          <cell r="C8">
            <v>1</v>
          </cell>
        </row>
        <row r="9">
          <cell r="A9" t="str">
            <v>ALEDO</v>
          </cell>
          <cell r="B9">
            <v>104</v>
          </cell>
          <cell r="C9">
            <v>0</v>
          </cell>
        </row>
        <row r="10">
          <cell r="A10" t="str">
            <v>ALGUAZAS</v>
          </cell>
          <cell r="B10">
            <v>328</v>
          </cell>
          <cell r="C10">
            <v>1</v>
          </cell>
        </row>
        <row r="11">
          <cell r="A11" t="str">
            <v>ALHAMA DE MURCIA</v>
          </cell>
          <cell r="B11">
            <v>1050</v>
          </cell>
          <cell r="C11">
            <v>11</v>
          </cell>
        </row>
        <row r="12">
          <cell r="A12" t="str">
            <v>ARCHENA</v>
          </cell>
          <cell r="B12">
            <v>709</v>
          </cell>
          <cell r="C12">
            <v>69</v>
          </cell>
        </row>
        <row r="13">
          <cell r="A13" t="str">
            <v>BENIEL</v>
          </cell>
          <cell r="B13">
            <v>456</v>
          </cell>
          <cell r="C13">
            <v>1</v>
          </cell>
        </row>
        <row r="14">
          <cell r="A14" t="str">
            <v>BLANCA</v>
          </cell>
          <cell r="B14">
            <v>188</v>
          </cell>
          <cell r="C14">
            <v>1</v>
          </cell>
        </row>
        <row r="15">
          <cell r="A15" t="str">
            <v>BULLAS</v>
          </cell>
          <cell r="B15">
            <v>750</v>
          </cell>
          <cell r="C15">
            <v>2</v>
          </cell>
        </row>
        <row r="16">
          <cell r="A16" t="str">
            <v>CALASPARRA</v>
          </cell>
          <cell r="B16">
            <v>721</v>
          </cell>
          <cell r="C16">
            <v>4</v>
          </cell>
        </row>
        <row r="17">
          <cell r="A17" t="str">
            <v>CAMPOS DEL RÍO</v>
          </cell>
          <cell r="B17">
            <v>121</v>
          </cell>
          <cell r="C17">
            <v>0</v>
          </cell>
        </row>
        <row r="18">
          <cell r="A18" t="str">
            <v>CARAVACA DE LA CRUZ</v>
          </cell>
          <cell r="B18">
            <v>1253</v>
          </cell>
          <cell r="C18">
            <v>14</v>
          </cell>
        </row>
        <row r="19">
          <cell r="A19" t="str">
            <v>CARTAGENA</v>
          </cell>
          <cell r="B19">
            <v>9750</v>
          </cell>
          <cell r="C19">
            <v>88</v>
          </cell>
        </row>
        <row r="20">
          <cell r="A20" t="str">
            <v>CEHEGÍN</v>
          </cell>
          <cell r="B20">
            <v>836</v>
          </cell>
          <cell r="C20">
            <v>19</v>
          </cell>
        </row>
        <row r="21">
          <cell r="A21" t="str">
            <v>CEUTÍ</v>
          </cell>
          <cell r="B21">
            <v>567</v>
          </cell>
          <cell r="C21">
            <v>5</v>
          </cell>
        </row>
        <row r="22">
          <cell r="A22" t="str">
            <v>CIEZA</v>
          </cell>
          <cell r="B22">
            <v>1467</v>
          </cell>
          <cell r="C22">
            <v>4</v>
          </cell>
        </row>
        <row r="23">
          <cell r="A23" t="str">
            <v>FORTUNA</v>
          </cell>
          <cell r="B23">
            <v>472</v>
          </cell>
          <cell r="C23">
            <v>0</v>
          </cell>
        </row>
        <row r="24">
          <cell r="A24" t="str">
            <v>FUENTE ÁLAMO DE MURCIA</v>
          </cell>
          <cell r="B24">
            <v>533</v>
          </cell>
          <cell r="C24">
            <v>2</v>
          </cell>
        </row>
        <row r="25">
          <cell r="A25" t="str">
            <v>JUMILLA</v>
          </cell>
          <cell r="B25">
            <v>1072</v>
          </cell>
          <cell r="C25">
            <v>4</v>
          </cell>
        </row>
        <row r="26">
          <cell r="A26" t="str">
            <v>LIBRILLA</v>
          </cell>
          <cell r="B26">
            <v>239</v>
          </cell>
          <cell r="C26">
            <v>5</v>
          </cell>
        </row>
        <row r="27">
          <cell r="A27" t="str">
            <v>LORCA</v>
          </cell>
          <cell r="B27">
            <v>4123</v>
          </cell>
          <cell r="C27">
            <v>46</v>
          </cell>
        </row>
        <row r="28">
          <cell r="A28" t="str">
            <v>LORQUÍ</v>
          </cell>
          <cell r="B28">
            <v>390</v>
          </cell>
          <cell r="C28">
            <v>4</v>
          </cell>
        </row>
        <row r="29">
          <cell r="A29" t="str">
            <v>MAZARRÓN</v>
          </cell>
          <cell r="B29">
            <v>1808</v>
          </cell>
          <cell r="C29">
            <v>1</v>
          </cell>
        </row>
        <row r="30">
          <cell r="A30" t="str">
            <v>MOLINA DE SEGURA</v>
          </cell>
          <cell r="B30">
            <v>2952</v>
          </cell>
          <cell r="C30">
            <v>40</v>
          </cell>
        </row>
        <row r="31">
          <cell r="A31" t="str">
            <v>MORATALLA</v>
          </cell>
          <cell r="B31">
            <v>695</v>
          </cell>
          <cell r="C31">
            <v>7</v>
          </cell>
        </row>
        <row r="32">
          <cell r="A32" t="str">
            <v>MULA</v>
          </cell>
          <cell r="B32">
            <v>624</v>
          </cell>
          <cell r="C32">
            <v>0</v>
          </cell>
        </row>
        <row r="33">
          <cell r="A33" t="str">
            <v>MURCIA</v>
          </cell>
          <cell r="B33">
            <v>22736</v>
          </cell>
          <cell r="C33">
            <v>276</v>
          </cell>
        </row>
        <row r="34">
          <cell r="A34" t="str">
            <v>OJÓS</v>
          </cell>
          <cell r="B34">
            <v>7</v>
          </cell>
          <cell r="C34">
            <v>0</v>
          </cell>
        </row>
        <row r="35">
          <cell r="A35" t="str">
            <v>PLIEGO</v>
          </cell>
          <cell r="B35">
            <v>111</v>
          </cell>
          <cell r="C35">
            <v>0</v>
          </cell>
        </row>
        <row r="36">
          <cell r="A36" t="str">
            <v>PUERTO LUMBRERAS</v>
          </cell>
          <cell r="B36">
            <v>755</v>
          </cell>
          <cell r="C36">
            <v>2</v>
          </cell>
        </row>
        <row r="37">
          <cell r="A37" t="str">
            <v>RICOTE</v>
          </cell>
          <cell r="B37">
            <v>32</v>
          </cell>
          <cell r="C37">
            <v>3</v>
          </cell>
        </row>
        <row r="38">
          <cell r="A38" t="str">
            <v>SAN JAVIER</v>
          </cell>
          <cell r="B38">
            <v>1477</v>
          </cell>
          <cell r="C38">
            <v>6</v>
          </cell>
        </row>
        <row r="39">
          <cell r="A39" t="str">
            <v>SAN PEDRO DEL PINATAR</v>
          </cell>
          <cell r="B39">
            <v>1124</v>
          </cell>
          <cell r="C39">
            <v>1</v>
          </cell>
        </row>
        <row r="40">
          <cell r="A40" t="str">
            <v>SANTOMERA</v>
          </cell>
          <cell r="B40">
            <v>709</v>
          </cell>
          <cell r="C40">
            <v>5</v>
          </cell>
        </row>
        <row r="41">
          <cell r="A41" t="str">
            <v>TORRE-PACHECO</v>
          </cell>
          <cell r="B41">
            <v>1223</v>
          </cell>
          <cell r="C41">
            <v>9</v>
          </cell>
        </row>
        <row r="42">
          <cell r="A42" t="str">
            <v>TORRES DE COTILLAS (LAS)</v>
          </cell>
          <cell r="B42">
            <v>877</v>
          </cell>
          <cell r="C42">
            <v>48</v>
          </cell>
        </row>
        <row r="43">
          <cell r="A43" t="str">
            <v>TOTANA</v>
          </cell>
          <cell r="B43">
            <v>1384</v>
          </cell>
          <cell r="C43">
            <v>30</v>
          </cell>
        </row>
        <row r="44">
          <cell r="A44" t="str">
            <v>ULEA</v>
          </cell>
          <cell r="B44">
            <v>54</v>
          </cell>
          <cell r="C44">
            <v>5</v>
          </cell>
        </row>
        <row r="45">
          <cell r="A45" t="str">
            <v>UNIÓN (LA)</v>
          </cell>
          <cell r="B45">
            <v>669</v>
          </cell>
          <cell r="C45">
            <v>5</v>
          </cell>
        </row>
        <row r="46">
          <cell r="A46" t="str">
            <v>VILLANUEVA DEL RÍO SEGURA</v>
          </cell>
          <cell r="B46">
            <v>137</v>
          </cell>
          <cell r="C46">
            <v>11</v>
          </cell>
        </row>
        <row r="47">
          <cell r="A47" t="str">
            <v>YECLA</v>
          </cell>
          <cell r="B47">
            <v>1853</v>
          </cell>
          <cell r="C47">
            <v>14</v>
          </cell>
        </row>
        <row r="48">
          <cell r="A48" t="str">
            <v xml:space="preserve">Total </v>
          </cell>
          <cell r="B48">
            <v>69572</v>
          </cell>
          <cell r="C48">
            <v>821</v>
          </cell>
        </row>
      </sheetData>
      <sheetData sheetId="12">
        <row r="2">
          <cell r="A2" t="str">
            <v>ZBS VACUSAN</v>
          </cell>
          <cell r="B2" t="str">
            <v>ZBS informe</v>
          </cell>
          <cell r="C2" t="str">
            <v>70 o más años</v>
          </cell>
          <cell r="D2" t="str">
            <v>EMBARAZADAS</v>
          </cell>
        </row>
        <row r="3">
          <cell r="A3" t="str">
            <v>Abanilla</v>
          </cell>
          <cell r="B3" t="str">
            <v>Abanilla</v>
          </cell>
          <cell r="C3">
            <v>508</v>
          </cell>
          <cell r="D3">
            <v>0</v>
          </cell>
        </row>
        <row r="4">
          <cell r="A4" t="str">
            <v>Abarán</v>
          </cell>
          <cell r="B4" t="str">
            <v>Abarán</v>
          </cell>
          <cell r="C4">
            <v>291</v>
          </cell>
          <cell r="D4">
            <v>1</v>
          </cell>
        </row>
        <row r="5">
          <cell r="A5" t="str">
            <v>Águilas/Norte</v>
          </cell>
          <cell r="B5" t="str">
            <v>Águilas/Norte</v>
          </cell>
          <cell r="C5">
            <v>745</v>
          </cell>
          <cell r="D5">
            <v>16</v>
          </cell>
        </row>
        <row r="6">
          <cell r="A6" t="str">
            <v>Águilas/Sur</v>
          </cell>
          <cell r="B6" t="str">
            <v>Águilas/Sur</v>
          </cell>
          <cell r="C6">
            <v>911</v>
          </cell>
          <cell r="D6">
            <v>33</v>
          </cell>
        </row>
        <row r="7">
          <cell r="A7" t="str">
            <v>Alcantarilla</v>
          </cell>
          <cell r="B7" t="str">
            <v>Alcantarilla</v>
          </cell>
          <cell r="C7">
            <v>815</v>
          </cell>
          <cell r="D7">
            <v>4</v>
          </cell>
        </row>
        <row r="8">
          <cell r="A8" t="str">
            <v>Alcantarilla/Sangonera La Seca</v>
          </cell>
          <cell r="B8" t="str">
            <v>Alcantarilla/Sangonera La Seca</v>
          </cell>
          <cell r="C8">
            <v>1239</v>
          </cell>
          <cell r="D8">
            <v>28</v>
          </cell>
        </row>
        <row r="9">
          <cell r="A9" t="str">
            <v>Alguazas</v>
          </cell>
          <cell r="B9" t="str">
            <v>Alguazas</v>
          </cell>
          <cell r="C9">
            <v>319</v>
          </cell>
          <cell r="D9">
            <v>1</v>
          </cell>
        </row>
        <row r="10">
          <cell r="A10" t="str">
            <v>Alhama</v>
          </cell>
          <cell r="B10" t="str">
            <v>Alhama</v>
          </cell>
          <cell r="C10">
            <v>1256</v>
          </cell>
          <cell r="D10">
            <v>16</v>
          </cell>
        </row>
        <row r="11">
          <cell r="B11" t="str">
            <v>Archena</v>
          </cell>
          <cell r="C11">
            <v>914</v>
          </cell>
          <cell r="D11">
            <v>89</v>
          </cell>
        </row>
        <row r="12">
          <cell r="B12" t="str">
            <v>Beniel</v>
          </cell>
          <cell r="C12">
            <v>448</v>
          </cell>
          <cell r="D12">
            <v>2</v>
          </cell>
        </row>
        <row r="13">
          <cell r="B13" t="str">
            <v>Blanca</v>
          </cell>
          <cell r="C13">
            <v>183</v>
          </cell>
          <cell r="D13">
            <v>0</v>
          </cell>
        </row>
        <row r="14">
          <cell r="B14" t="str">
            <v>Bullas</v>
          </cell>
          <cell r="C14">
            <v>743</v>
          </cell>
          <cell r="D14">
            <v>1</v>
          </cell>
        </row>
        <row r="15">
          <cell r="B15" t="str">
            <v>Calasparra</v>
          </cell>
          <cell r="C15">
            <v>736</v>
          </cell>
          <cell r="D15">
            <v>4</v>
          </cell>
        </row>
        <row r="16">
          <cell r="B16" t="str">
            <v>Caravaca</v>
          </cell>
          <cell r="C16">
            <v>987</v>
          </cell>
          <cell r="D16">
            <v>12</v>
          </cell>
        </row>
        <row r="17">
          <cell r="B17" t="str">
            <v>Caravaca/Barranda</v>
          </cell>
          <cell r="C17">
            <v>264</v>
          </cell>
          <cell r="D17">
            <v>1</v>
          </cell>
        </row>
        <row r="18">
          <cell r="B18" t="str">
            <v>Cartagena/Casco Antiguo</v>
          </cell>
          <cell r="C18">
            <v>1050</v>
          </cell>
          <cell r="D18">
            <v>4</v>
          </cell>
        </row>
        <row r="19">
          <cell r="B19" t="str">
            <v>Cartagena/Este</v>
          </cell>
          <cell r="C19">
            <v>1138</v>
          </cell>
          <cell r="D19">
            <v>4</v>
          </cell>
        </row>
        <row r="20">
          <cell r="B20" t="str">
            <v>Cartagena/Isaac Peral</v>
          </cell>
          <cell r="C20">
            <v>1071</v>
          </cell>
          <cell r="D20">
            <v>24</v>
          </cell>
        </row>
        <row r="21">
          <cell r="B21" t="str">
            <v>Cartagena/Los Barreros</v>
          </cell>
          <cell r="C21">
            <v>456</v>
          </cell>
          <cell r="D21">
            <v>0</v>
          </cell>
        </row>
        <row r="22">
          <cell r="B22" t="str">
            <v>Cartagena/Los Dolores</v>
          </cell>
          <cell r="C22">
            <v>1066</v>
          </cell>
          <cell r="D22">
            <v>12</v>
          </cell>
        </row>
        <row r="23">
          <cell r="B23" t="str">
            <v>Cartagena/Mar Menor</v>
          </cell>
          <cell r="C23">
            <v>503</v>
          </cell>
          <cell r="D23">
            <v>1</v>
          </cell>
        </row>
        <row r="24">
          <cell r="B24" t="str">
            <v>Cartagena/Molinos Margafones</v>
          </cell>
          <cell r="C24">
            <v>600</v>
          </cell>
          <cell r="D24">
            <v>5</v>
          </cell>
        </row>
        <row r="25">
          <cell r="B25" t="str">
            <v>Cartagena/Oeste</v>
          </cell>
          <cell r="C25">
            <v>1456</v>
          </cell>
          <cell r="D25">
            <v>11</v>
          </cell>
        </row>
        <row r="26">
          <cell r="B26" t="str">
            <v>Cartagena/Pozo Estrecho</v>
          </cell>
          <cell r="C26">
            <v>436</v>
          </cell>
          <cell r="D26">
            <v>2</v>
          </cell>
        </row>
        <row r="27">
          <cell r="B27" t="str">
            <v>Cartagena/San Antón</v>
          </cell>
          <cell r="C27">
            <v>827</v>
          </cell>
          <cell r="D27">
            <v>15</v>
          </cell>
        </row>
        <row r="28">
          <cell r="B28" t="str">
            <v>Cartagena/Santa Lucía</v>
          </cell>
          <cell r="C28">
            <v>263</v>
          </cell>
          <cell r="D28">
            <v>6</v>
          </cell>
        </row>
        <row r="29">
          <cell r="B29" t="str">
            <v>Cehegín</v>
          </cell>
          <cell r="C29">
            <v>810</v>
          </cell>
          <cell r="D29">
            <v>18</v>
          </cell>
        </row>
        <row r="30">
          <cell r="B30" t="str">
            <v>Ceutí</v>
          </cell>
          <cell r="C30">
            <v>557</v>
          </cell>
          <cell r="D30">
            <v>7</v>
          </cell>
        </row>
        <row r="31">
          <cell r="B31" t="str">
            <v>Cieza/Este</v>
          </cell>
          <cell r="C31">
            <v>570</v>
          </cell>
          <cell r="D31">
            <v>4</v>
          </cell>
        </row>
        <row r="32">
          <cell r="B32" t="str">
            <v>Cieza/Oeste</v>
          </cell>
          <cell r="C32">
            <v>844</v>
          </cell>
          <cell r="D32">
            <v>0</v>
          </cell>
        </row>
        <row r="33">
          <cell r="B33" t="str">
            <v>Fortuna</v>
          </cell>
          <cell r="C33">
            <v>464</v>
          </cell>
          <cell r="D33">
            <v>0</v>
          </cell>
        </row>
        <row r="34">
          <cell r="B34" t="str">
            <v>Fuente Álamo</v>
          </cell>
          <cell r="C34">
            <v>533</v>
          </cell>
          <cell r="D34">
            <v>2</v>
          </cell>
        </row>
        <row r="35">
          <cell r="B35" t="str">
            <v>Jumilla</v>
          </cell>
          <cell r="C35">
            <v>1057</v>
          </cell>
          <cell r="D35">
            <v>2</v>
          </cell>
        </row>
        <row r="36">
          <cell r="B36" t="str">
            <v>La Manga</v>
          </cell>
          <cell r="C36">
            <v>385</v>
          </cell>
          <cell r="D36">
            <v>3</v>
          </cell>
        </row>
        <row r="37">
          <cell r="B37" t="str">
            <v>La Unión</v>
          </cell>
          <cell r="C37">
            <v>676</v>
          </cell>
          <cell r="D37">
            <v>5</v>
          </cell>
        </row>
        <row r="38">
          <cell r="B38" t="str">
            <v>Las Torres de Cotillas</v>
          </cell>
          <cell r="C38">
            <v>830</v>
          </cell>
          <cell r="D38">
            <v>49</v>
          </cell>
        </row>
        <row r="39">
          <cell r="B39" t="str">
            <v>Lorca/Centro</v>
          </cell>
          <cell r="C39">
            <v>910</v>
          </cell>
          <cell r="D39">
            <v>2</v>
          </cell>
        </row>
        <row r="40">
          <cell r="B40" t="str">
            <v>Lorca/La Paca</v>
          </cell>
          <cell r="C40">
            <v>211</v>
          </cell>
          <cell r="D40">
            <v>2</v>
          </cell>
        </row>
        <row r="41">
          <cell r="B41" t="str">
            <v>Lorca/San Diego</v>
          </cell>
          <cell r="C41">
            <v>923</v>
          </cell>
          <cell r="D41">
            <v>13</v>
          </cell>
        </row>
        <row r="42">
          <cell r="B42" t="str">
            <v>Lorca/San José</v>
          </cell>
          <cell r="C42">
            <v>979</v>
          </cell>
          <cell r="D42">
            <v>17</v>
          </cell>
        </row>
        <row r="43">
          <cell r="B43" t="str">
            <v>Lorca/Sutullena</v>
          </cell>
          <cell r="C43">
            <v>809</v>
          </cell>
          <cell r="D43">
            <v>9</v>
          </cell>
        </row>
        <row r="44">
          <cell r="B44" t="str">
            <v>Lorquí</v>
          </cell>
          <cell r="C44">
            <v>387</v>
          </cell>
          <cell r="D44">
            <v>5</v>
          </cell>
        </row>
        <row r="45">
          <cell r="B45" t="str">
            <v>Los Alcázares</v>
          </cell>
          <cell r="C45">
            <v>691</v>
          </cell>
          <cell r="D45">
            <v>0</v>
          </cell>
        </row>
        <row r="46">
          <cell r="B46" t="str">
            <v>Mazarrón</v>
          </cell>
          <cell r="C46">
            <v>1288</v>
          </cell>
          <cell r="D46">
            <v>0</v>
          </cell>
        </row>
        <row r="47">
          <cell r="B47" t="str">
            <v>Molina Norte</v>
          </cell>
          <cell r="C47">
            <v>1398</v>
          </cell>
          <cell r="D47">
            <v>8</v>
          </cell>
        </row>
        <row r="48">
          <cell r="B48" t="str">
            <v>Molina Sur</v>
          </cell>
          <cell r="C48">
            <v>1411</v>
          </cell>
          <cell r="D48">
            <v>30</v>
          </cell>
        </row>
        <row r="49">
          <cell r="B49" t="str">
            <v>Moratalla</v>
          </cell>
          <cell r="C49">
            <v>685</v>
          </cell>
          <cell r="D49">
            <v>7</v>
          </cell>
        </row>
        <row r="50">
          <cell r="B50" t="str">
            <v>Mula</v>
          </cell>
          <cell r="C50">
            <v>876</v>
          </cell>
          <cell r="D50">
            <v>0</v>
          </cell>
        </row>
        <row r="51">
          <cell r="B51" t="str">
            <v>Murcia/Algezares</v>
          </cell>
          <cell r="C51">
            <v>511</v>
          </cell>
          <cell r="D51">
            <v>8</v>
          </cell>
        </row>
        <row r="52">
          <cell r="B52" t="str">
            <v>Murcia/Aljucer</v>
          </cell>
          <cell r="C52">
            <v>439</v>
          </cell>
          <cell r="D52">
            <v>3</v>
          </cell>
        </row>
        <row r="53">
          <cell r="B53" t="str">
            <v>Murcia/Alquerías</v>
          </cell>
          <cell r="C53">
            <v>594</v>
          </cell>
          <cell r="D53">
            <v>1</v>
          </cell>
        </row>
        <row r="54">
          <cell r="B54" t="str">
            <v>Murcia/Barrio del Carmen</v>
          </cell>
          <cell r="C54">
            <v>819</v>
          </cell>
          <cell r="D54">
            <v>14</v>
          </cell>
        </row>
        <row r="55">
          <cell r="B55" t="str">
            <v>Murcia/Beniaján</v>
          </cell>
          <cell r="C55">
            <v>865</v>
          </cell>
          <cell r="D55">
            <v>1</v>
          </cell>
        </row>
        <row r="56">
          <cell r="B56" t="str">
            <v>Murcia/Cabezo de Torres</v>
          </cell>
          <cell r="C56">
            <v>761</v>
          </cell>
          <cell r="D56">
            <v>26</v>
          </cell>
        </row>
        <row r="57">
          <cell r="B57" t="str">
            <v>Murcia/Campo de Cartagena</v>
          </cell>
          <cell r="C57">
            <v>468</v>
          </cell>
          <cell r="D57">
            <v>5</v>
          </cell>
        </row>
        <row r="58">
          <cell r="B58" t="str">
            <v>Murcia/Centro</v>
          </cell>
          <cell r="C58">
            <v>1310</v>
          </cell>
          <cell r="D58">
            <v>5</v>
          </cell>
        </row>
        <row r="59">
          <cell r="B59" t="str">
            <v>Murcia/El Palmar</v>
          </cell>
          <cell r="C59">
            <v>1000</v>
          </cell>
          <cell r="D59">
            <v>2</v>
          </cell>
        </row>
        <row r="60">
          <cell r="B60" t="str">
            <v>Murcia/El Ranero</v>
          </cell>
          <cell r="C60">
            <v>642</v>
          </cell>
          <cell r="D60">
            <v>6</v>
          </cell>
        </row>
        <row r="61">
          <cell r="B61" t="str">
            <v>Murcia/Espinardo</v>
          </cell>
          <cell r="C61">
            <v>870</v>
          </cell>
          <cell r="D61">
            <v>10</v>
          </cell>
        </row>
        <row r="62">
          <cell r="B62" t="str">
            <v>Murcia/Floridablanca</v>
          </cell>
          <cell r="C62">
            <v>637</v>
          </cell>
          <cell r="D62">
            <v>2</v>
          </cell>
        </row>
        <row r="63">
          <cell r="B63" t="str">
            <v>Murcia/Infante</v>
          </cell>
          <cell r="C63">
            <v>1305</v>
          </cell>
          <cell r="D63">
            <v>7</v>
          </cell>
        </row>
        <row r="64">
          <cell r="B64" t="str">
            <v>Murcia/La Alberca</v>
          </cell>
          <cell r="C64">
            <v>935</v>
          </cell>
          <cell r="D64">
            <v>18</v>
          </cell>
        </row>
        <row r="65">
          <cell r="B65" t="str">
            <v>Murcia/La Ñora</v>
          </cell>
          <cell r="C65">
            <v>638</v>
          </cell>
          <cell r="D65">
            <v>2</v>
          </cell>
        </row>
        <row r="66">
          <cell r="B66" t="str">
            <v>Murcia/Llano de Brujas</v>
          </cell>
          <cell r="C66">
            <v>486</v>
          </cell>
          <cell r="D66">
            <v>1</v>
          </cell>
        </row>
        <row r="67">
          <cell r="B67" t="str">
            <v>Murcia/Monteagudo</v>
          </cell>
          <cell r="C67">
            <v>745</v>
          </cell>
          <cell r="D67">
            <v>3</v>
          </cell>
        </row>
        <row r="68">
          <cell r="B68" t="str">
            <v>Murcia/Nonduermas</v>
          </cell>
          <cell r="C68">
            <v>604</v>
          </cell>
          <cell r="D68">
            <v>2</v>
          </cell>
        </row>
        <row r="69">
          <cell r="B69" t="str">
            <v>Murcia/Puente Tocinos</v>
          </cell>
          <cell r="C69">
            <v>664</v>
          </cell>
          <cell r="D69">
            <v>15</v>
          </cell>
        </row>
        <row r="70">
          <cell r="B70" t="str">
            <v>Murcia/San Andrés</v>
          </cell>
          <cell r="C70">
            <v>1864</v>
          </cell>
          <cell r="D70">
            <v>63</v>
          </cell>
        </row>
        <row r="71">
          <cell r="B71" t="str">
            <v>Murcia/Sangonera La Verde</v>
          </cell>
          <cell r="C71">
            <v>253</v>
          </cell>
          <cell r="D71">
            <v>4</v>
          </cell>
        </row>
        <row r="72">
          <cell r="B72" t="str">
            <v>Murcia/Santa María de Gracia</v>
          </cell>
          <cell r="C72">
            <v>1048</v>
          </cell>
          <cell r="D72">
            <v>3</v>
          </cell>
        </row>
        <row r="73">
          <cell r="B73" t="str">
            <v>Murcia/Sur</v>
          </cell>
          <cell r="C73">
            <v>1023</v>
          </cell>
          <cell r="D73">
            <v>5</v>
          </cell>
        </row>
        <row r="74">
          <cell r="B74" t="str">
            <v>Murcia/Vista Alegre</v>
          </cell>
          <cell r="C74">
            <v>1622</v>
          </cell>
          <cell r="D74">
            <v>44</v>
          </cell>
        </row>
        <row r="75">
          <cell r="B75" t="str">
            <v>Murcia/Vistabella</v>
          </cell>
          <cell r="C75">
            <v>880</v>
          </cell>
          <cell r="D75">
            <v>1</v>
          </cell>
        </row>
        <row r="76">
          <cell r="B76" t="str">
            <v>Murcia/Zarandona</v>
          </cell>
          <cell r="C76">
            <v>273</v>
          </cell>
          <cell r="D76">
            <v>13</v>
          </cell>
        </row>
        <row r="77">
          <cell r="B77" t="str">
            <v>Puerto de Mazarrón</v>
          </cell>
          <cell r="C77">
            <v>519</v>
          </cell>
          <cell r="D77">
            <v>1</v>
          </cell>
        </row>
        <row r="78">
          <cell r="B78" t="str">
            <v>Puerto Lumbreras</v>
          </cell>
          <cell r="C78">
            <v>880</v>
          </cell>
          <cell r="D78">
            <v>4</v>
          </cell>
        </row>
        <row r="79">
          <cell r="B79" t="str">
            <v>San Javier</v>
          </cell>
          <cell r="C79">
            <v>1228</v>
          </cell>
          <cell r="D79">
            <v>2</v>
          </cell>
        </row>
        <row r="80">
          <cell r="B80" t="str">
            <v>San Pedro del Pinatar</v>
          </cell>
          <cell r="C80">
            <v>1063</v>
          </cell>
          <cell r="D80">
            <v>1</v>
          </cell>
        </row>
        <row r="81">
          <cell r="B81" t="str">
            <v>Santomera</v>
          </cell>
          <cell r="C81">
            <v>700</v>
          </cell>
          <cell r="D81">
            <v>5</v>
          </cell>
        </row>
        <row r="82">
          <cell r="B82" t="str">
            <v>Torre Pacheco/Este</v>
          </cell>
          <cell r="C82">
            <v>672</v>
          </cell>
          <cell r="D82">
            <v>6</v>
          </cell>
        </row>
        <row r="83">
          <cell r="B83" t="str">
            <v>Torre Pacheco/Oeste</v>
          </cell>
          <cell r="C83">
            <v>527</v>
          </cell>
          <cell r="D83">
            <v>3</v>
          </cell>
        </row>
        <row r="84">
          <cell r="B84" t="str">
            <v>Totana/Norte</v>
          </cell>
          <cell r="C84">
            <v>847</v>
          </cell>
          <cell r="D84">
            <v>22</v>
          </cell>
        </row>
        <row r="85">
          <cell r="B85" t="str">
            <v>Totana/Sur</v>
          </cell>
          <cell r="C85">
            <v>606</v>
          </cell>
          <cell r="D85">
            <v>8</v>
          </cell>
        </row>
        <row r="86">
          <cell r="B86" t="str">
            <v>Yecla/Este</v>
          </cell>
          <cell r="C86">
            <v>1219</v>
          </cell>
          <cell r="D86">
            <v>6</v>
          </cell>
        </row>
        <row r="87">
          <cell r="B87" t="str">
            <v>Yecla/Oeste</v>
          </cell>
          <cell r="C87">
            <v>631</v>
          </cell>
          <cell r="D87">
            <v>8</v>
          </cell>
        </row>
      </sheetData>
      <sheetData sheetId="13">
        <row r="1">
          <cell r="A1" t="str">
            <v>Área de salud</v>
          </cell>
          <cell r="B1" t="str">
            <v>70 o más años</v>
          </cell>
          <cell r="C1" t="str">
            <v>EMBARAZADAS</v>
          </cell>
        </row>
        <row r="2">
          <cell r="A2" t="str">
            <v>Área 1</v>
          </cell>
          <cell r="B2">
            <v>11768</v>
          </cell>
          <cell r="C2">
            <v>165</v>
          </cell>
        </row>
        <row r="3">
          <cell r="A3" t="str">
            <v>Área 2</v>
          </cell>
          <cell r="B3">
            <v>12267</v>
          </cell>
          <cell r="C3">
            <v>95</v>
          </cell>
        </row>
        <row r="4">
          <cell r="A4" t="str">
            <v>Área 3</v>
          </cell>
          <cell r="B4">
            <v>7821</v>
          </cell>
          <cell r="C4">
            <v>126</v>
          </cell>
        </row>
        <row r="5">
          <cell r="A5" t="str">
            <v>Área 4</v>
          </cell>
          <cell r="B5">
            <v>4225</v>
          </cell>
          <cell r="C5">
            <v>43</v>
          </cell>
        </row>
        <row r="6">
          <cell r="A6" t="str">
            <v>Área 5</v>
          </cell>
          <cell r="B6">
            <v>2907</v>
          </cell>
          <cell r="C6">
            <v>16</v>
          </cell>
        </row>
        <row r="7">
          <cell r="A7" t="str">
            <v>Área 6</v>
          </cell>
          <cell r="B7">
            <v>12444</v>
          </cell>
          <cell r="C7">
            <v>286</v>
          </cell>
        </row>
        <row r="8">
          <cell r="A8" t="str">
            <v>Área 7</v>
          </cell>
          <cell r="B8">
            <v>9166</v>
          </cell>
          <cell r="C8">
            <v>57</v>
          </cell>
        </row>
        <row r="9">
          <cell r="A9" t="str">
            <v>Área 8</v>
          </cell>
          <cell r="B9">
            <v>4181</v>
          </cell>
          <cell r="C9">
            <v>12</v>
          </cell>
        </row>
        <row r="10">
          <cell r="A10" t="str">
            <v>Área 9</v>
          </cell>
          <cell r="B10">
            <v>1888</v>
          </cell>
          <cell r="C10">
            <v>5</v>
          </cell>
        </row>
        <row r="11">
          <cell r="B11">
            <v>66667</v>
          </cell>
          <cell r="C11">
            <v>805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45"/>
    </sheetView>
  </sheetViews>
  <sheetFormatPr baseColWidth="10" defaultRowHeight="15" x14ac:dyDescent="0.25"/>
  <cols>
    <col min="1" max="1" width="27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7" x14ac:dyDescent="0.25">
      <c r="B1" s="1" t="s">
        <v>0</v>
      </c>
      <c r="C1" s="1" t="s">
        <v>1</v>
      </c>
      <c r="D1" s="2" t="s">
        <v>2</v>
      </c>
    </row>
    <row r="2" spans="1:7" x14ac:dyDescent="0.25">
      <c r="A2" s="3" t="s">
        <v>19</v>
      </c>
      <c r="B2" s="1">
        <f>IFERROR(VLOOKUP($A2,[1]!RangoNumeradoresMunicipio,7,FALSE),0)</f>
        <v>4</v>
      </c>
      <c r="C2" s="1">
        <v>4</v>
      </c>
      <c r="D2" s="5">
        <f>IFERROR(IF(B2/C2&gt;1,1,B2/C2),"  -  ")</f>
        <v>1</v>
      </c>
      <c r="F2" s="10"/>
      <c r="G2" s="16"/>
    </row>
    <row r="3" spans="1:7" x14ac:dyDescent="0.25">
      <c r="A3" s="3" t="s">
        <v>3</v>
      </c>
      <c r="B3" s="1">
        <f>IFERROR(VLOOKUP($A3,[1]!RangoNumeradoresMunicipio,7,FALSE),0)</f>
        <v>6</v>
      </c>
      <c r="C3" s="1">
        <v>5</v>
      </c>
      <c r="D3" s="5">
        <f>IFERROR(IF(B3/C3&gt;1,1,B3/C3),"  -  ")</f>
        <v>1</v>
      </c>
      <c r="F3" s="10"/>
      <c r="G3" s="16"/>
    </row>
    <row r="4" spans="1:7" x14ac:dyDescent="0.25">
      <c r="A4" s="3" t="s">
        <v>14</v>
      </c>
      <c r="B4" s="1">
        <f>IFERROR(VLOOKUP($A4,[1]!RangoNumeradoresMunicipio,7,FALSE),0)</f>
        <v>21</v>
      </c>
      <c r="C4" s="1">
        <v>22</v>
      </c>
      <c r="D4" s="5">
        <f>IFERROR(IF(B4/C4&gt;1,1,B4/C4),"  -  ")</f>
        <v>0.95454545454545459</v>
      </c>
      <c r="F4" s="10"/>
      <c r="G4" s="16"/>
    </row>
    <row r="5" spans="1:7" x14ac:dyDescent="0.25">
      <c r="A5" s="3" t="s">
        <v>5</v>
      </c>
      <c r="B5" s="1">
        <f>IFERROR(VLOOKUP($A5,[1]!RangoNumeradoresMunicipio,7,FALSE),0)</f>
        <v>44</v>
      </c>
      <c r="C5" s="1">
        <v>49</v>
      </c>
      <c r="D5" s="5">
        <f>IFERROR(IF(B5/C5&gt;1,1,B5/C5),"  -  ")</f>
        <v>0.89795918367346939</v>
      </c>
      <c r="F5" s="10"/>
      <c r="G5" s="16"/>
    </row>
    <row r="6" spans="1:7" x14ac:dyDescent="0.25">
      <c r="A6" s="3" t="s">
        <v>7</v>
      </c>
      <c r="B6" s="1">
        <f>IFERROR(VLOOKUP($A6,[1]!RangoNumeradoresMunicipio,7,FALSE),0)</f>
        <v>67</v>
      </c>
      <c r="C6" s="1">
        <v>75</v>
      </c>
      <c r="D6" s="5">
        <f>IFERROR(IF(B6/C6&gt;1,1,B6/C6),"  -  ")</f>
        <v>0.89333333333333331</v>
      </c>
      <c r="F6" s="10"/>
      <c r="G6" s="16"/>
    </row>
    <row r="7" spans="1:7" x14ac:dyDescent="0.25">
      <c r="A7" s="3" t="s">
        <v>25</v>
      </c>
      <c r="B7" s="1">
        <f>IFERROR(VLOOKUP($A7,[1]!RangoNumeradoresMunicipio,7,FALSE),0)</f>
        <v>8</v>
      </c>
      <c r="C7" s="1">
        <v>9</v>
      </c>
      <c r="D7" s="5">
        <f>IFERROR(IF(B7/C7&gt;1,1,B7/C7),"  -  ")</f>
        <v>0.88888888888888884</v>
      </c>
      <c r="F7" s="10"/>
      <c r="G7" s="16"/>
    </row>
    <row r="8" spans="1:7" x14ac:dyDescent="0.25">
      <c r="A8" s="3" t="s">
        <v>15</v>
      </c>
      <c r="B8" s="1">
        <f>IFERROR(VLOOKUP($A8,[1]!RangoNumeradoresMunicipio,7,FALSE),0)</f>
        <v>230</v>
      </c>
      <c r="C8" s="1">
        <v>273</v>
      </c>
      <c r="D8" s="5">
        <f>IFERROR(IF(B8/C8&gt;1,1,B8/C8),"  -  ")</f>
        <v>0.8424908424908425</v>
      </c>
      <c r="F8" s="10"/>
      <c r="G8" s="16"/>
    </row>
    <row r="9" spans="1:7" x14ac:dyDescent="0.25">
      <c r="A9" s="3" t="s">
        <v>9</v>
      </c>
      <c r="B9" s="1">
        <f>IFERROR(VLOOKUP($A9,[1]!RangoNumeradoresMunicipio,7,FALSE),0)</f>
        <v>107</v>
      </c>
      <c r="C9" s="1">
        <v>142</v>
      </c>
      <c r="D9" s="5">
        <f>IFERROR(IF(B9/C9&gt;1,1,B9/C9),"  -  ")</f>
        <v>0.75352112676056338</v>
      </c>
      <c r="F9" s="10"/>
      <c r="G9" s="16"/>
    </row>
    <row r="10" spans="1:7" x14ac:dyDescent="0.25">
      <c r="A10" s="3" t="s">
        <v>18</v>
      </c>
      <c r="B10" s="1">
        <f>IFERROR(VLOOKUP($A10,[1]!RangoNumeradoresMunicipio,7,FALSE),0)</f>
        <v>165</v>
      </c>
      <c r="C10" s="1">
        <v>221</v>
      </c>
      <c r="D10" s="5">
        <f>IFERROR(IF(B10/C10&gt;1,1,B10/C10),"  -  ")</f>
        <v>0.74660633484162897</v>
      </c>
      <c r="F10" s="10"/>
      <c r="G10" s="16"/>
    </row>
    <row r="11" spans="1:7" x14ac:dyDescent="0.25">
      <c r="A11" s="3" t="s">
        <v>21</v>
      </c>
      <c r="B11" s="1">
        <f>IFERROR(VLOOKUP($A11,[1]!RangoNumeradoresMunicipio,7,FALSE),0)</f>
        <v>90</v>
      </c>
      <c r="C11" s="1">
        <v>122</v>
      </c>
      <c r="D11" s="5">
        <f>IFERROR(IF(B11/C11&gt;1,1,B11/C11),"  -  ")</f>
        <v>0.73770491803278693</v>
      </c>
      <c r="F11" s="10"/>
      <c r="G11" s="16"/>
    </row>
    <row r="12" spans="1:7" x14ac:dyDescent="0.25">
      <c r="A12" s="3" t="s">
        <v>11</v>
      </c>
      <c r="B12" s="1">
        <f>IFERROR(VLOOKUP($A12,[1]!RangoNumeradoresMunicipio,7,FALSE),0)</f>
        <v>107</v>
      </c>
      <c r="C12" s="1">
        <v>147</v>
      </c>
      <c r="D12" s="5">
        <f>IFERROR(IF(B12/C12&gt;1,1,B12/C12),"  -  ")</f>
        <v>0.72789115646258506</v>
      </c>
      <c r="F12" s="10"/>
      <c r="G12" s="16"/>
    </row>
    <row r="13" spans="1:7" x14ac:dyDescent="0.25">
      <c r="A13" s="3" t="s">
        <v>6</v>
      </c>
      <c r="B13" s="1">
        <f>IFERROR(VLOOKUP($A13,[1]!RangoNumeradoresMunicipio,7,FALSE),0)</f>
        <v>95</v>
      </c>
      <c r="C13" s="1">
        <v>131</v>
      </c>
      <c r="D13" s="5">
        <f>IFERROR(IF(B13/C13&gt;1,1,B13/C13),"  -  ")</f>
        <v>0.72519083969465647</v>
      </c>
      <c r="F13" s="10"/>
      <c r="G13" s="16"/>
    </row>
    <row r="14" spans="1:7" x14ac:dyDescent="0.25">
      <c r="A14" s="3" t="s">
        <v>13</v>
      </c>
      <c r="B14" s="1">
        <f>IFERROR(VLOOKUP($A14,[1]!RangoNumeradoresMunicipio,7,FALSE),0)</f>
        <v>46</v>
      </c>
      <c r="C14" s="1">
        <v>64</v>
      </c>
      <c r="D14" s="5">
        <f>IFERROR(IF(B14/C14&gt;1,1,B14/C14),"  -  ")</f>
        <v>0.71875</v>
      </c>
      <c r="F14" s="10"/>
      <c r="G14" s="16"/>
    </row>
    <row r="15" spans="1:7" x14ac:dyDescent="0.25">
      <c r="A15" s="3" t="s">
        <v>16</v>
      </c>
      <c r="B15" s="1">
        <f>IFERROR(VLOOKUP($A15,[1]!RangoNumeradoresMunicipio,7,FALSE),0)</f>
        <v>144</v>
      </c>
      <c r="C15" s="1">
        <v>205</v>
      </c>
      <c r="D15" s="5">
        <f>IFERROR(IF(B15/C15&gt;1,1,B15/C15),"  -  ")</f>
        <v>0.70243902439024386</v>
      </c>
      <c r="F15" s="10"/>
      <c r="G15" s="16"/>
    </row>
    <row r="16" spans="1:7" x14ac:dyDescent="0.25">
      <c r="A16" s="3" t="s">
        <v>23</v>
      </c>
      <c r="B16" s="1">
        <f>IFERROR(VLOOKUP($A16,[1]!RangoNumeradoresMunicipio,7,FALSE),0)</f>
        <v>97</v>
      </c>
      <c r="C16" s="1">
        <v>140</v>
      </c>
      <c r="D16" s="5">
        <f>IFERROR(IF(B16/C16&gt;1,1,B16/C16),"  -  ")</f>
        <v>0.69285714285714284</v>
      </c>
      <c r="F16" s="10"/>
      <c r="G16" s="16"/>
    </row>
    <row r="17" spans="1:7" x14ac:dyDescent="0.25">
      <c r="A17" s="3" t="s">
        <v>8</v>
      </c>
      <c r="B17" s="1">
        <f>IFERROR(VLOOKUP($A17,[1]!RangoNumeradoresMunicipio,7,FALSE),0)</f>
        <v>143</v>
      </c>
      <c r="C17" s="1">
        <v>220</v>
      </c>
      <c r="D17" s="5">
        <f>IFERROR(IF(B17/C17&gt;1,1,B17/C17),"  -  ")</f>
        <v>0.65</v>
      </c>
      <c r="F17" s="10"/>
      <c r="G17" s="16"/>
    </row>
    <row r="18" spans="1:7" x14ac:dyDescent="0.25">
      <c r="A18" s="3" t="s">
        <v>4</v>
      </c>
      <c r="B18" s="1">
        <f>IFERROR(VLOOKUP($A18,[1]!RangoNumeradoresMunicipio,7,FALSE),0)</f>
        <v>22</v>
      </c>
      <c r="C18" s="1">
        <v>34</v>
      </c>
      <c r="D18" s="5">
        <f>IFERROR(IF(B18/C18&gt;1,1,B18/C18),"  -  ")</f>
        <v>0.6470588235294118</v>
      </c>
      <c r="F18" s="10"/>
      <c r="G18" s="16"/>
    </row>
    <row r="19" spans="1:7" x14ac:dyDescent="0.25">
      <c r="A19" s="3" t="s">
        <v>10</v>
      </c>
      <c r="B19" s="1">
        <f>IFERROR(VLOOKUP($A19,[1]!RangoNumeradoresMunicipio,7,FALSE),0)</f>
        <v>24</v>
      </c>
      <c r="C19" s="1">
        <v>39</v>
      </c>
      <c r="D19" s="5">
        <f>IFERROR(IF(B19/C19&gt;1,1,B19/C19),"  -  ")</f>
        <v>0.61538461538461542</v>
      </c>
      <c r="F19" s="10"/>
      <c r="G19" s="16"/>
    </row>
    <row r="20" spans="1:7" x14ac:dyDescent="0.25">
      <c r="A20" s="3" t="s">
        <v>22</v>
      </c>
      <c r="B20" s="1">
        <f>IFERROR(VLOOKUP($A20,[1]!RangoNumeradoresMunicipio,7,FALSE),0)</f>
        <v>166</v>
      </c>
      <c r="C20" s="1">
        <v>271</v>
      </c>
      <c r="D20" s="5">
        <f>IFERROR(IF(B20/C20&gt;1,1,B20/C20),"  -  ")</f>
        <v>0.61254612546125464</v>
      </c>
      <c r="F20" s="10"/>
      <c r="G20" s="16"/>
    </row>
    <row r="21" spans="1:7" x14ac:dyDescent="0.25">
      <c r="A21" s="3" t="s">
        <v>29</v>
      </c>
      <c r="B21" s="1">
        <f>IFERROR(VLOOKUP($A21,[1]!RangoNumeradoresMunicipio,7,FALSE),0)</f>
        <v>340</v>
      </c>
      <c r="C21" s="1">
        <v>585</v>
      </c>
      <c r="D21" s="5">
        <f>IFERROR(IF(B21/C21&gt;1,1,B21/C21),"  -  ")</f>
        <v>0.58119658119658124</v>
      </c>
      <c r="F21" s="10"/>
      <c r="G21" s="16"/>
    </row>
    <row r="22" spans="1:7" x14ac:dyDescent="0.25">
      <c r="A22" s="3" t="s">
        <v>12</v>
      </c>
      <c r="B22" s="1">
        <f>IFERROR(VLOOKUP($A22,[1]!RangoNumeradoresMunicipio,7,FALSE),0)</f>
        <v>52</v>
      </c>
      <c r="C22" s="1">
        <v>90</v>
      </c>
      <c r="D22" s="5">
        <f>IFERROR(IF(B22/C22&gt;1,1,B22/C22),"  -  ")</f>
        <v>0.57777777777777772</v>
      </c>
      <c r="F22" s="10"/>
      <c r="G22" s="16"/>
    </row>
    <row r="23" spans="1:7" x14ac:dyDescent="0.25">
      <c r="A23" s="3" t="s">
        <v>40</v>
      </c>
      <c r="B23" s="1">
        <f>IFERROR(VLOOKUP($A23,[1]!RangoNumeradoresMunicipio,7,FALSE),0)</f>
        <v>83</v>
      </c>
      <c r="C23" s="1">
        <v>153</v>
      </c>
      <c r="D23" s="5">
        <f>IFERROR(IF(B23/C23&gt;1,1,B23/C23),"  -  ")</f>
        <v>0.54248366013071891</v>
      </c>
      <c r="F23" s="10"/>
      <c r="G23" s="16"/>
    </row>
    <row r="24" spans="1:7" x14ac:dyDescent="0.25">
      <c r="A24" s="3" t="s">
        <v>24</v>
      </c>
      <c r="B24" s="1">
        <f>IFERROR(VLOOKUP($A24,[1]!RangoNumeradoresMunicipio,7,FALSE),0)</f>
        <v>1549</v>
      </c>
      <c r="C24" s="1">
        <v>2862</v>
      </c>
      <c r="D24" s="5">
        <f>IFERROR(IF(B24/C24&gt;1,1,B24/C24),"  -  ")</f>
        <v>0.54122990915443747</v>
      </c>
      <c r="F24" s="10"/>
      <c r="G24" s="16"/>
    </row>
    <row r="25" spans="1:7" x14ac:dyDescent="0.25">
      <c r="A25" s="3" t="s">
        <v>43</v>
      </c>
      <c r="B25" s="1">
        <f>IFERROR(VLOOKUP($A25,[1]!RangoNumeradoresMunicipio,7,FALSE),0)</f>
        <v>107</v>
      </c>
      <c r="C25" s="1">
        <v>201</v>
      </c>
      <c r="D25" s="5">
        <f>IFERROR(IF(B25/C25&gt;1,1,B25/C25),"  -  ")</f>
        <v>0.53233830845771146</v>
      </c>
      <c r="F25" s="10"/>
      <c r="G25" s="16"/>
    </row>
    <row r="26" spans="1:7" x14ac:dyDescent="0.25">
      <c r="A26" s="3" t="s">
        <v>26</v>
      </c>
      <c r="B26" s="1">
        <f>IFERROR(VLOOKUP($A26,[1]!RangoNumeradoresMunicipio,7,FALSE),0)</f>
        <v>133</v>
      </c>
      <c r="C26" s="1">
        <v>250</v>
      </c>
      <c r="D26" s="5">
        <f>IFERROR(IF(B26/C26&gt;1,1,B26/C26),"  -  ")</f>
        <v>0.53200000000000003</v>
      </c>
      <c r="F26" s="10"/>
      <c r="G26" s="16"/>
    </row>
    <row r="27" spans="1:7" x14ac:dyDescent="0.25">
      <c r="A27" s="3" t="s">
        <v>27</v>
      </c>
      <c r="B27" s="1">
        <f>IFERROR(VLOOKUP($A27,[1]!RangoNumeradoresMunicipio,7,FALSE),0)</f>
        <v>17</v>
      </c>
      <c r="C27" s="1">
        <v>32</v>
      </c>
      <c r="D27" s="5">
        <f>IFERROR(IF(B27/C27&gt;1,1,B27/C27),"  -  ")</f>
        <v>0.53125</v>
      </c>
      <c r="F27" s="10"/>
      <c r="G27" s="16"/>
    </row>
    <row r="28" spans="1:7" x14ac:dyDescent="0.25">
      <c r="A28" s="3" t="s">
        <v>41</v>
      </c>
      <c r="B28" s="1">
        <f>IFERROR(VLOOKUP($A28,[1]!RangoNumeradoresMunicipio,7,FALSE),0)</f>
        <v>9</v>
      </c>
      <c r="C28" s="1">
        <v>17</v>
      </c>
      <c r="D28" s="5">
        <f>IFERROR(IF(B28/C28&gt;1,1,B28/C28),"  -  ")</f>
        <v>0.52941176470588236</v>
      </c>
      <c r="F28" s="10"/>
      <c r="G28" s="16"/>
    </row>
    <row r="29" spans="1:7" x14ac:dyDescent="0.25">
      <c r="A29" s="3" t="s">
        <v>33</v>
      </c>
      <c r="B29" s="1">
        <f>IFERROR(VLOOKUP($A29,[1]!RangoNumeradoresMunicipio,7,FALSE),0)</f>
        <v>64</v>
      </c>
      <c r="C29" s="1">
        <v>131</v>
      </c>
      <c r="D29" s="5">
        <f>IFERROR(IF(B29/C29&gt;1,1,B29/C29),"  -  ")</f>
        <v>0.48854961832061067</v>
      </c>
      <c r="F29" s="10"/>
      <c r="G29" s="16"/>
    </row>
    <row r="30" spans="1:7" x14ac:dyDescent="0.25">
      <c r="A30" s="3" t="s">
        <v>35</v>
      </c>
      <c r="B30" s="1">
        <f>IFERROR(VLOOKUP($A30,[1]!RangoNumeradoresMunicipio,7,FALSE),0)</f>
        <v>62</v>
      </c>
      <c r="C30" s="1">
        <v>127</v>
      </c>
      <c r="D30" s="5">
        <f>IFERROR(IF(B30/C30&gt;1,1,B30/C30),"  -  ")</f>
        <v>0.48818897637795278</v>
      </c>
      <c r="F30" s="10"/>
      <c r="G30" s="16"/>
    </row>
    <row r="31" spans="1:7" x14ac:dyDescent="0.25">
      <c r="A31" s="3" t="s">
        <v>20</v>
      </c>
      <c r="B31" s="1">
        <f>IFERROR(VLOOKUP($A31,[1]!RangoNumeradoresMunicipio,7,FALSE),0)</f>
        <v>87</v>
      </c>
      <c r="C31" s="1">
        <v>179</v>
      </c>
      <c r="D31" s="5">
        <f>IFERROR(IF(B31/C31&gt;1,1,B31/C31),"  -  ")</f>
        <v>0.48603351955307261</v>
      </c>
      <c r="F31" s="10"/>
      <c r="G31" s="16"/>
    </row>
    <row r="32" spans="1:7" x14ac:dyDescent="0.25">
      <c r="A32" s="3" t="s">
        <v>17</v>
      </c>
      <c r="B32" s="1">
        <f>IFERROR(VLOOKUP($A32,[1]!RangoNumeradoresMunicipio,7,FALSE),0)</f>
        <v>37</v>
      </c>
      <c r="C32" s="1">
        <v>77</v>
      </c>
      <c r="D32" s="5">
        <f>IFERROR(IF(B32/C32&gt;1,1,B32/C32),"  -  ")</f>
        <v>0.48051948051948051</v>
      </c>
      <c r="F32" s="10"/>
      <c r="G32" s="16"/>
    </row>
    <row r="33" spans="1:7" x14ac:dyDescent="0.25">
      <c r="A33" s="3" t="s">
        <v>30</v>
      </c>
      <c r="B33" s="1">
        <f>IFERROR(VLOOKUP($A33,[1]!RangoNumeradoresMunicipio,7,FALSE),0)</f>
        <v>28</v>
      </c>
      <c r="C33" s="1">
        <v>63</v>
      </c>
      <c r="D33" s="5">
        <f>IFERROR(IF(B33/C33&gt;1,1,B33/C33),"  -  ")</f>
        <v>0.44444444444444442</v>
      </c>
      <c r="F33" s="10"/>
      <c r="G33" s="16"/>
    </row>
    <row r="34" spans="1:7" x14ac:dyDescent="0.25">
      <c r="A34" s="3" t="s">
        <v>37</v>
      </c>
      <c r="B34" s="1">
        <f>IFERROR(VLOOKUP($A34,[1]!RangoNumeradoresMunicipio,7,FALSE),0)</f>
        <v>44</v>
      </c>
      <c r="C34" s="1">
        <v>100</v>
      </c>
      <c r="D34" s="5">
        <f>IFERROR(IF(B34/C34&gt;1,1,B34/C34),"  -  ")</f>
        <v>0.44</v>
      </c>
      <c r="F34" s="10"/>
      <c r="G34" s="16"/>
    </row>
    <row r="35" spans="1:7" x14ac:dyDescent="0.25">
      <c r="A35" s="3" t="s">
        <v>34</v>
      </c>
      <c r="B35" s="1">
        <f>IFERROR(VLOOKUP($A35,[1]!RangoNumeradoresMunicipio,7,FALSE),0)</f>
        <v>191</v>
      </c>
      <c r="C35" s="1">
        <v>439</v>
      </c>
      <c r="D35" s="5">
        <f>IFERROR(IF(B35/C35&gt;1,1,B35/C35),"  -  ")</f>
        <v>0.43507972665148065</v>
      </c>
      <c r="F35" s="10"/>
      <c r="G35" s="16"/>
    </row>
    <row r="36" spans="1:7" x14ac:dyDescent="0.25">
      <c r="A36" s="3" t="s">
        <v>28</v>
      </c>
      <c r="B36" s="1">
        <f>IFERROR(VLOOKUP($A36,[1]!RangoNumeradoresMunicipio,7,FALSE),0)</f>
        <v>14</v>
      </c>
      <c r="C36" s="1">
        <v>33</v>
      </c>
      <c r="D36" s="5">
        <f>IFERROR(IF(B36/C36&gt;1,1,B36/C36),"  -  ")</f>
        <v>0.42424242424242425</v>
      </c>
      <c r="F36" s="10"/>
      <c r="G36" s="16"/>
    </row>
    <row r="37" spans="1:7" x14ac:dyDescent="0.25">
      <c r="A37" s="3" t="s">
        <v>31</v>
      </c>
      <c r="B37" s="1">
        <f>IFERROR(VLOOKUP($A37,[1]!RangoNumeradoresMunicipio,7,FALSE),0)</f>
        <v>33</v>
      </c>
      <c r="C37" s="1">
        <v>78</v>
      </c>
      <c r="D37" s="5">
        <f>IFERROR(IF(B37/C37&gt;1,1,B37/C37),"  -  ")</f>
        <v>0.42307692307692307</v>
      </c>
      <c r="F37" s="10"/>
      <c r="G37" s="16"/>
    </row>
    <row r="38" spans="1:7" x14ac:dyDescent="0.25">
      <c r="A38" s="3" t="s">
        <v>36</v>
      </c>
      <c r="B38" s="1">
        <f>IFERROR(VLOOKUP($A38,[1]!RangoNumeradoresMunicipio,7,FALSE),0)</f>
        <v>516</v>
      </c>
      <c r="C38" s="1">
        <v>1227</v>
      </c>
      <c r="D38" s="5">
        <f>IFERROR(IF(B38/C38&gt;1,1,B38/C38),"  -  ")</f>
        <v>0.42053789731051344</v>
      </c>
      <c r="F38" s="10"/>
      <c r="G38" s="16"/>
    </row>
    <row r="39" spans="1:7" x14ac:dyDescent="0.25">
      <c r="A39" s="3" t="s">
        <v>32</v>
      </c>
      <c r="B39" s="1">
        <f>IFERROR(VLOOKUP($A39,[1]!RangoNumeradoresMunicipio,7,FALSE),0)</f>
        <v>64</v>
      </c>
      <c r="C39" s="1">
        <v>190</v>
      </c>
      <c r="D39" s="5">
        <f>IFERROR(IF(B39/C39&gt;1,1,B39/C39),"  -  ")</f>
        <v>0.33684210526315789</v>
      </c>
      <c r="F39" s="10"/>
      <c r="G39" s="16"/>
    </row>
    <row r="40" spans="1:7" x14ac:dyDescent="0.25">
      <c r="A40" s="3" t="s">
        <v>39</v>
      </c>
      <c r="B40" s="1">
        <f>IFERROR(VLOOKUP($A40,[1]!RangoNumeradoresMunicipio,7,FALSE),0)</f>
        <v>16</v>
      </c>
      <c r="C40" s="1">
        <v>55</v>
      </c>
      <c r="D40" s="5">
        <f>IFERROR(IF(B40/C40&gt;1,1,B40/C40),"  -  ")</f>
        <v>0.29090909090909089</v>
      </c>
      <c r="F40" s="10"/>
      <c r="G40" s="16"/>
    </row>
    <row r="41" spans="1:7" x14ac:dyDescent="0.25">
      <c r="A41" s="3" t="s">
        <v>42</v>
      </c>
      <c r="B41" s="1">
        <f>IFERROR(VLOOKUP($A41,[1]!RangoNumeradoresMunicipio,7,FALSE),0)</f>
        <v>27</v>
      </c>
      <c r="C41" s="1">
        <v>98</v>
      </c>
      <c r="D41" s="5">
        <f>IFERROR(IF(B41/C41&gt;1,1,B41/C41),"  -  ")</f>
        <v>0.27551020408163263</v>
      </c>
      <c r="F41" s="10"/>
      <c r="G41" s="16"/>
    </row>
    <row r="42" spans="1:7" x14ac:dyDescent="0.25">
      <c r="A42" s="3" t="s">
        <v>38</v>
      </c>
      <c r="B42" s="1">
        <f>IFERROR(VLOOKUP($A42,[1]!RangoNumeradoresMunicipio,7,FALSE),0)</f>
        <v>45</v>
      </c>
      <c r="C42" s="1">
        <v>180</v>
      </c>
      <c r="D42" s="5">
        <f>IFERROR(IF(B42/C42&gt;1,1,B42/C42),"  -  ")</f>
        <v>0.25</v>
      </c>
      <c r="F42" s="10"/>
      <c r="G42" s="16"/>
    </row>
    <row r="43" spans="1:7" x14ac:dyDescent="0.25">
      <c r="A43" s="3" t="s">
        <v>44</v>
      </c>
      <c r="B43" s="1">
        <f>IFERROR(VLOOKUP($A43,[1]!RangoNumeradoresMunicipio,7,FALSE),0)</f>
        <v>3</v>
      </c>
      <c r="C43" s="1">
        <v>12</v>
      </c>
      <c r="D43" s="5">
        <f>IFERROR(IF(B43/C43&gt;1,1,B43/C43),"  -  ")</f>
        <v>0.25</v>
      </c>
      <c r="F43" s="10"/>
      <c r="G43" s="16"/>
    </row>
    <row r="44" spans="1:7" x14ac:dyDescent="0.25">
      <c r="A44" s="3" t="s">
        <v>46</v>
      </c>
      <c r="B44" s="1">
        <f>IFERROR(VLOOKUP($A44,[1]!RangoNumeradoresMunicipio,7,FALSE),0)</f>
        <v>14</v>
      </c>
      <c r="C44" s="1">
        <v>67</v>
      </c>
      <c r="D44" s="5">
        <f>IFERROR(IF(B44/C44&gt;1,1,B44/C44),"  -  ")</f>
        <v>0.20895522388059701</v>
      </c>
      <c r="F44" s="10"/>
      <c r="G44" s="16"/>
    </row>
    <row r="45" spans="1:7" ht="15.75" thickBot="1" x14ac:dyDescent="0.3">
      <c r="A45" s="18" t="s">
        <v>45</v>
      </c>
      <c r="B45" s="20">
        <f>IFERROR(VLOOKUP($A45,[1]!RangoNumeradoresMunicipio,7,FALSE),0)</f>
        <v>1</v>
      </c>
      <c r="C45" s="20">
        <v>5</v>
      </c>
      <c r="D45" s="22">
        <f>IFERROR(IF(B45/C45&gt;1,1,B45/C45),"  -  ")</f>
        <v>0.2</v>
      </c>
      <c r="F45" s="10"/>
      <c r="G45" s="16"/>
    </row>
    <row r="46" spans="1:7" x14ac:dyDescent="0.25">
      <c r="A46" s="17" t="s">
        <v>47</v>
      </c>
      <c r="B46" s="19">
        <f>SUM(B1:B45)</f>
        <v>5122</v>
      </c>
      <c r="C46" s="19">
        <f>SUM(C2:C45)</f>
        <v>9424</v>
      </c>
      <c r="D46" s="21">
        <f t="shared" ref="D2:D46" si="0">IFERROR(IF(B46/C46&gt;1,1,B46/C46),"  -  ")</f>
        <v>0.54350594227504245</v>
      </c>
    </row>
    <row r="50" spans="6:7" x14ac:dyDescent="0.25">
      <c r="F50" s="10"/>
      <c r="G50" s="16"/>
    </row>
    <row r="51" spans="6:7" x14ac:dyDescent="0.25">
      <c r="F51" s="10"/>
      <c r="G51" s="16"/>
    </row>
    <row r="52" spans="6:7" x14ac:dyDescent="0.25">
      <c r="F52" s="10"/>
      <c r="G52" s="16"/>
    </row>
  </sheetData>
  <sortState ref="A2:G45">
    <sortCondition descending="1" ref="D2:D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xSplit="1" ySplit="1" topLeftCell="B2" activePane="bottomRight" state="frozen"/>
      <selection activeCell="B1" sqref="B1"/>
      <selection pane="topRight" activeCell="C1" sqref="C1"/>
      <selection pane="bottomLeft" activeCell="B2" sqref="B2"/>
      <selection pane="bottomRight" activeCell="A2" sqref="A2:XFD86"/>
    </sheetView>
  </sheetViews>
  <sheetFormatPr baseColWidth="10" defaultColWidth="11.42578125" defaultRowHeight="15" x14ac:dyDescent="0.25"/>
  <cols>
    <col min="1" max="1" width="29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7" x14ac:dyDescent="0.25">
      <c r="A1" s="9"/>
      <c r="B1" s="1" t="s">
        <v>0</v>
      </c>
      <c r="C1" s="1" t="s">
        <v>1</v>
      </c>
      <c r="D1" s="2" t="s">
        <v>2</v>
      </c>
    </row>
    <row r="2" spans="1:7" x14ac:dyDescent="0.25">
      <c r="A2" s="12" t="s">
        <v>56</v>
      </c>
      <c r="B2" s="4">
        <f>IFERROR(VLOOKUP($A2,[1]!Tabla_Numerador_VACUNADOS_ZBS,7,FALSE),0)</f>
        <v>45</v>
      </c>
      <c r="C2" s="11">
        <v>45</v>
      </c>
      <c r="D2" s="5">
        <f>IFERROR(IF(B2/C2&gt;1,1,B2/C2),"  -  ")</f>
        <v>1</v>
      </c>
      <c r="F2" s="10"/>
      <c r="G2" s="16"/>
    </row>
    <row r="3" spans="1:7" x14ac:dyDescent="0.25">
      <c r="A3" s="9" t="s">
        <v>49</v>
      </c>
      <c r="B3" s="4">
        <f>IFERROR(VLOOKUP($A3,[1]!Tabla_Numerador_VACUNADOS_ZBS,7,FALSE),0)</f>
        <v>19</v>
      </c>
      <c r="C3" s="11">
        <v>19</v>
      </c>
      <c r="D3" s="5">
        <f>IFERROR(IF(B3/C3&gt;1,1,B3/C3),"  -  ")</f>
        <v>1</v>
      </c>
      <c r="F3" s="10"/>
      <c r="G3" s="16"/>
    </row>
    <row r="4" spans="1:7" x14ac:dyDescent="0.25">
      <c r="A4" s="12" t="s">
        <v>85</v>
      </c>
      <c r="B4" s="4">
        <f>IFERROR(VLOOKUP($A4,[1]!Tabla_Numerador_VACUNADOS_ZBS,7,FALSE),0)</f>
        <v>19</v>
      </c>
      <c r="C4" s="11">
        <v>19</v>
      </c>
      <c r="D4" s="5">
        <f>IFERROR(IF(B4/C4&gt;1,1,B4/C4),"  -  ")</f>
        <v>1</v>
      </c>
      <c r="F4" s="10"/>
      <c r="G4" s="16"/>
    </row>
    <row r="5" spans="1:7" x14ac:dyDescent="0.25">
      <c r="A5" s="12" t="s">
        <v>68</v>
      </c>
      <c r="B5" s="4">
        <f>IFERROR(VLOOKUP($A5,[1]!Tabla_Numerador_VACUNADOS_ZBS,7,FALSE),0)</f>
        <v>34</v>
      </c>
      <c r="C5" s="11">
        <v>34</v>
      </c>
      <c r="D5" s="5">
        <f>IFERROR(IF(B5/C5&gt;1,1,B5/C5),"  -  ")</f>
        <v>1</v>
      </c>
      <c r="F5" s="10"/>
      <c r="G5" s="16"/>
    </row>
    <row r="6" spans="1:7" x14ac:dyDescent="0.25">
      <c r="A6" s="12" t="s">
        <v>51</v>
      </c>
      <c r="B6" s="4">
        <f>IFERROR(VLOOKUP($A6,[1]!Tabla_Numerador_VACUNADOS_ZBS,7,FALSE),0)</f>
        <v>36</v>
      </c>
      <c r="C6" s="11">
        <v>36</v>
      </c>
      <c r="D6" s="5">
        <f>IFERROR(IF(B6/C6&gt;1,1,B6/C6),"  -  ")</f>
        <v>1</v>
      </c>
      <c r="F6" s="10"/>
      <c r="G6" s="16"/>
    </row>
    <row r="7" spans="1:7" x14ac:dyDescent="0.25">
      <c r="A7" s="9" t="s">
        <v>76</v>
      </c>
      <c r="B7" s="4">
        <f>IFERROR(VLOOKUP($A7,[1]!Tabla_Numerador_VACUNADOS_ZBS,7,FALSE),0)</f>
        <v>116</v>
      </c>
      <c r="C7" s="11">
        <v>119</v>
      </c>
      <c r="D7" s="5">
        <f>IFERROR(IF(B7/C7&gt;1,1,B7/C7),"  -  ")</f>
        <v>0.97478991596638653</v>
      </c>
      <c r="F7" s="10"/>
      <c r="G7" s="16"/>
    </row>
    <row r="8" spans="1:7" x14ac:dyDescent="0.25">
      <c r="A8" s="9" t="s">
        <v>58</v>
      </c>
      <c r="B8" s="4">
        <f>IFERROR(VLOOKUP($A8,[1]!Tabla_Numerador_VACUNADOS_ZBS,7,FALSE),0)</f>
        <v>28</v>
      </c>
      <c r="C8" s="11">
        <v>29</v>
      </c>
      <c r="D8" s="5">
        <f>IFERROR(IF(B8/C8&gt;1,1,B8/C8),"  -  ")</f>
        <v>0.96551724137931039</v>
      </c>
      <c r="F8" s="10"/>
      <c r="G8" s="16"/>
    </row>
    <row r="9" spans="1:7" x14ac:dyDescent="0.25">
      <c r="A9" s="9" t="s">
        <v>71</v>
      </c>
      <c r="B9" s="4">
        <f>IFERROR(VLOOKUP($A9,[1]!Tabla_Numerador_VACUNADOS_ZBS,7,FALSE),0)</f>
        <v>79</v>
      </c>
      <c r="C9" s="11">
        <v>83</v>
      </c>
      <c r="D9" s="5">
        <f>IFERROR(IF(B9/C9&gt;1,1,B9/C9),"  -  ")</f>
        <v>0.95180722891566261</v>
      </c>
      <c r="F9" s="10"/>
      <c r="G9" s="16"/>
    </row>
    <row r="10" spans="1:7" x14ac:dyDescent="0.25">
      <c r="A10" s="12" t="s">
        <v>54</v>
      </c>
      <c r="B10" s="4">
        <f>IFERROR(VLOOKUP($A10,[1]!Tabla_Numerador_VACUNADOS_ZBS,7,FALSE),0)</f>
        <v>37</v>
      </c>
      <c r="C10" s="11">
        <v>40</v>
      </c>
      <c r="D10" s="5">
        <f>IFERROR(IF(B10/C10&gt;1,1,B10/C10),"  -  ")</f>
        <v>0.92500000000000004</v>
      </c>
      <c r="F10" s="10"/>
      <c r="G10" s="16"/>
    </row>
    <row r="11" spans="1:7" x14ac:dyDescent="0.25">
      <c r="A11" s="12" t="s">
        <v>60</v>
      </c>
      <c r="B11" s="4">
        <f>IFERROR(VLOOKUP($A11,[1]!Tabla_Numerador_VACUNADOS_ZBS,7,FALSE),0)</f>
        <v>88</v>
      </c>
      <c r="C11" s="11">
        <v>97</v>
      </c>
      <c r="D11" s="5">
        <f>IFERROR(IF(B11/C11&gt;1,1,B11/C11),"  -  ")</f>
        <v>0.90721649484536082</v>
      </c>
      <c r="F11" s="10"/>
      <c r="G11" s="16"/>
    </row>
    <row r="12" spans="1:7" x14ac:dyDescent="0.25">
      <c r="A12" s="12" t="s">
        <v>66</v>
      </c>
      <c r="B12" s="4">
        <f>IFERROR(VLOOKUP($A12,[1]!Tabla_Numerador_VACUNADOS_ZBS,7,FALSE),0)</f>
        <v>64</v>
      </c>
      <c r="C12" s="11">
        <v>75</v>
      </c>
      <c r="D12" s="5">
        <f>IFERROR(IF(B12/C12&gt;1,1,B12/C12),"  -  ")</f>
        <v>0.85333333333333339</v>
      </c>
      <c r="F12" s="10"/>
      <c r="G12" s="16"/>
    </row>
    <row r="13" spans="1:7" x14ac:dyDescent="0.25">
      <c r="A13" s="9" t="s">
        <v>103</v>
      </c>
      <c r="B13" s="4">
        <f>IFERROR(VLOOKUP($A13,[1]!Tabla_Numerador_VACUNADOS_ZBS,7,FALSE),0)</f>
        <v>90</v>
      </c>
      <c r="C13" s="11">
        <v>106</v>
      </c>
      <c r="D13" s="5">
        <f>IFERROR(IF(B13/C13&gt;1,1,B13/C13),"  -  ")</f>
        <v>0.84905660377358494</v>
      </c>
      <c r="F13" s="10"/>
      <c r="G13" s="16"/>
    </row>
    <row r="14" spans="1:7" x14ac:dyDescent="0.25">
      <c r="A14" s="9" t="s">
        <v>72</v>
      </c>
      <c r="B14" s="4">
        <f>IFERROR(VLOOKUP($A14,[1]!Tabla_Numerador_VACUNADOS_ZBS,7,FALSE),0)</f>
        <v>43</v>
      </c>
      <c r="C14" s="11">
        <v>52</v>
      </c>
      <c r="D14" s="5">
        <f>IFERROR(IF(B14/C14&gt;1,1,B14/C14),"  -  ")</f>
        <v>0.82692307692307687</v>
      </c>
      <c r="F14" s="10"/>
      <c r="G14" s="16"/>
    </row>
    <row r="15" spans="1:7" x14ac:dyDescent="0.25">
      <c r="A15" s="9" t="s">
        <v>114</v>
      </c>
      <c r="B15" s="4">
        <f>IFERROR(VLOOKUP($A15,[1]!Tabla_Numerador_VACUNADOS_ZBS,7,FALSE),0)</f>
        <v>113</v>
      </c>
      <c r="C15" s="11">
        <v>140</v>
      </c>
      <c r="D15" s="5">
        <f>IFERROR(IF(B15/C15&gt;1,1,B15/C15),"  -  ")</f>
        <v>0.80714285714285716</v>
      </c>
      <c r="F15" s="10"/>
      <c r="G15" s="16"/>
    </row>
    <row r="16" spans="1:7" x14ac:dyDescent="0.25">
      <c r="A16" s="9" t="s">
        <v>63</v>
      </c>
      <c r="B16" s="4">
        <f>IFERROR(VLOOKUP($A16,[1]!Tabla_Numerador_VACUNADOS_ZBS,7,FALSE),0)</f>
        <v>136</v>
      </c>
      <c r="C16" s="11">
        <v>170</v>
      </c>
      <c r="D16" s="5">
        <f>IFERROR(IF(B16/C16&gt;1,1,B16/C16),"  -  ")</f>
        <v>0.8</v>
      </c>
      <c r="F16" s="10"/>
      <c r="G16" s="16"/>
    </row>
    <row r="17" spans="1:7" x14ac:dyDescent="0.25">
      <c r="A17" s="9" t="s">
        <v>69</v>
      </c>
      <c r="B17" s="4">
        <f>IFERROR(VLOOKUP($A17,[1]!Tabla_Numerador_VACUNADOS_ZBS,7,FALSE),0)</f>
        <v>78</v>
      </c>
      <c r="C17" s="11">
        <v>98</v>
      </c>
      <c r="D17" s="5">
        <f>IFERROR(IF(B17/C17&gt;1,1,B17/C17),"  -  ")</f>
        <v>0.79591836734693877</v>
      </c>
      <c r="F17" s="10"/>
      <c r="G17" s="16"/>
    </row>
    <row r="18" spans="1:7" x14ac:dyDescent="0.25">
      <c r="A18" s="12" t="s">
        <v>101</v>
      </c>
      <c r="B18" s="4">
        <f>IFERROR(VLOOKUP($A18,[1]!Tabla_Numerador_VACUNADOS_ZBS,7,FALSE),0)</f>
        <v>154</v>
      </c>
      <c r="C18" s="11">
        <v>195</v>
      </c>
      <c r="D18" s="5">
        <f>IFERROR(IF(B18/C18&gt;1,1,B18/C18),"  -  ")</f>
        <v>0.78974358974358971</v>
      </c>
      <c r="F18" s="10"/>
      <c r="G18" s="16"/>
    </row>
    <row r="19" spans="1:7" x14ac:dyDescent="0.25">
      <c r="A19" s="12" t="s">
        <v>79</v>
      </c>
      <c r="B19" s="4">
        <f>IFERROR(VLOOKUP($A19,[1]!Tabla_Numerador_VACUNADOS_ZBS,7,FALSE),0)</f>
        <v>84</v>
      </c>
      <c r="C19" s="11">
        <v>107</v>
      </c>
      <c r="D19" s="5">
        <f>IFERROR(IF(B19/C19&gt;1,1,B19/C19),"  -  ")</f>
        <v>0.78504672897196259</v>
      </c>
      <c r="F19" s="10"/>
      <c r="G19" s="16"/>
    </row>
    <row r="20" spans="1:7" x14ac:dyDescent="0.25">
      <c r="A20" s="9" t="s">
        <v>64</v>
      </c>
      <c r="B20" s="4">
        <f>IFERROR(VLOOKUP($A20,[1]!Tabla_Numerador_VACUNADOS_ZBS,7,FALSE),0)</f>
        <v>126</v>
      </c>
      <c r="C20" s="11">
        <v>161</v>
      </c>
      <c r="D20" s="5">
        <f>IFERROR(IF(B20/C20&gt;1,1,B20/C20),"  -  ")</f>
        <v>0.78260869565217395</v>
      </c>
      <c r="F20" s="10"/>
      <c r="G20" s="16"/>
    </row>
    <row r="21" spans="1:7" x14ac:dyDescent="0.25">
      <c r="A21" s="9" t="s">
        <v>105</v>
      </c>
      <c r="B21" s="4">
        <f>IFERROR(VLOOKUP($A21,[1]!Tabla_Numerador_VACUNADOS_ZBS,7,FALSE),0)</f>
        <v>61</v>
      </c>
      <c r="C21" s="11">
        <v>78</v>
      </c>
      <c r="D21" s="5">
        <f>IFERROR(IF(B21/C21&gt;1,1,B21/C21),"  -  ")</f>
        <v>0.78205128205128205</v>
      </c>
      <c r="F21" s="10"/>
      <c r="G21" s="16"/>
    </row>
    <row r="22" spans="1:7" x14ac:dyDescent="0.25">
      <c r="A22" s="12" t="s">
        <v>133</v>
      </c>
      <c r="B22" s="4">
        <f>IFERROR(VLOOKUP($A22,[1]!Tabla_Numerador_VACUNADOS_ZBS,7,FALSE),0)</f>
        <v>68</v>
      </c>
      <c r="C22" s="11">
        <v>88</v>
      </c>
      <c r="D22" s="5">
        <f>IFERROR(IF(B22/C22&gt;1,1,B22/C22),"  -  ")</f>
        <v>0.77272727272727271</v>
      </c>
      <c r="F22" s="10"/>
      <c r="G22" s="16"/>
    </row>
    <row r="23" spans="1:7" x14ac:dyDescent="0.25">
      <c r="A23" s="12" t="s">
        <v>108</v>
      </c>
      <c r="B23" s="4">
        <f>IFERROR(VLOOKUP($A23,[1]!Tabla_Numerador_VACUNADOS_ZBS,7,FALSE),0)</f>
        <v>137</v>
      </c>
      <c r="C23" s="11">
        <v>182</v>
      </c>
      <c r="D23" s="5">
        <f>IFERROR(IF(B23/C23&gt;1,1,B23/C23),"  -  ")</f>
        <v>0.75274725274725274</v>
      </c>
      <c r="F23" s="10"/>
      <c r="G23" s="16"/>
    </row>
    <row r="24" spans="1:7" x14ac:dyDescent="0.25">
      <c r="A24" s="12" t="s">
        <v>94</v>
      </c>
      <c r="B24" s="4">
        <f>IFERROR(VLOOKUP($A24,[1]!Tabla_Numerador_VACUNADOS_ZBS,7,FALSE),0)</f>
        <v>45</v>
      </c>
      <c r="C24" s="11">
        <v>60</v>
      </c>
      <c r="D24" s="5">
        <f>IFERROR(IF(B24/C24&gt;1,1,B24/C24),"  -  ")</f>
        <v>0.75</v>
      </c>
      <c r="F24" s="10"/>
      <c r="G24" s="16"/>
    </row>
    <row r="25" spans="1:7" x14ac:dyDescent="0.25">
      <c r="A25" s="9" t="s">
        <v>95</v>
      </c>
      <c r="B25" s="4">
        <f>IFERROR(VLOOKUP($A25,[1]!Tabla_Numerador_VACUNADOS_ZBS,7,FALSE),0)</f>
        <v>83</v>
      </c>
      <c r="C25" s="11">
        <v>111</v>
      </c>
      <c r="D25" s="5">
        <f>IFERROR(IF(B25/C25&gt;1,1,B25/C25),"  -  ")</f>
        <v>0.74774774774774777</v>
      </c>
      <c r="F25" s="10"/>
      <c r="G25" s="16"/>
    </row>
    <row r="26" spans="1:7" x14ac:dyDescent="0.25">
      <c r="A26" s="9" t="s">
        <v>62</v>
      </c>
      <c r="B26" s="4">
        <f>IFERROR(VLOOKUP($A26,[1]!Tabla_Numerador_VACUNADOS_ZBS,7,FALSE),0)</f>
        <v>95</v>
      </c>
      <c r="C26" s="11">
        <v>130</v>
      </c>
      <c r="D26" s="5">
        <f>IFERROR(IF(B26/C26&gt;1,1,B26/C26),"  -  ")</f>
        <v>0.73076923076923073</v>
      </c>
      <c r="F26" s="10"/>
      <c r="G26" s="16"/>
    </row>
    <row r="27" spans="1:7" x14ac:dyDescent="0.25">
      <c r="A27" s="12" t="s">
        <v>81</v>
      </c>
      <c r="B27" s="4">
        <f>IFERROR(VLOOKUP($A27,[1]!Tabla_Numerador_VACUNADOS_ZBS,7,FALSE),0)</f>
        <v>132</v>
      </c>
      <c r="C27" s="11">
        <v>183</v>
      </c>
      <c r="D27" s="5">
        <f>IFERROR(IF(B27/C27&gt;1,1,B27/C27),"  -  ")</f>
        <v>0.72131147540983609</v>
      </c>
      <c r="F27" s="10"/>
      <c r="G27" s="16"/>
    </row>
    <row r="28" spans="1:7" x14ac:dyDescent="0.25">
      <c r="A28" s="12" t="s">
        <v>87</v>
      </c>
      <c r="B28" s="4">
        <f>IFERROR(VLOOKUP($A28,[1]!Tabla_Numerador_VACUNADOS_ZBS,7,FALSE),0)</f>
        <v>107</v>
      </c>
      <c r="C28" s="11">
        <v>149</v>
      </c>
      <c r="D28" s="5">
        <f>IFERROR(IF(B28/C28&gt;1,1,B28/C28),"  -  ")</f>
        <v>0.71812080536912748</v>
      </c>
      <c r="F28" s="10"/>
      <c r="G28" s="16"/>
    </row>
    <row r="29" spans="1:7" x14ac:dyDescent="0.25">
      <c r="A29" s="12" t="s">
        <v>74</v>
      </c>
      <c r="B29" s="4">
        <f>IFERROR(VLOOKUP($A29,[1]!Tabla_Numerador_VACUNADOS_ZBS,7,FALSE),0)</f>
        <v>126</v>
      </c>
      <c r="C29" s="11">
        <v>179</v>
      </c>
      <c r="D29" s="5">
        <f>IFERROR(IF(B29/C29&gt;1,1,B29/C29),"  -  ")</f>
        <v>0.7039106145251397</v>
      </c>
      <c r="F29" s="10"/>
      <c r="G29" s="16"/>
    </row>
    <row r="30" spans="1:7" x14ac:dyDescent="0.25">
      <c r="A30" s="12" t="s">
        <v>53</v>
      </c>
      <c r="B30" s="4">
        <f>IFERROR(VLOOKUP($A30,[1]!Tabla_Numerador_VACUNADOS_ZBS,7,FALSE),0)</f>
        <v>50</v>
      </c>
      <c r="C30" s="11">
        <v>73</v>
      </c>
      <c r="D30" s="5">
        <f>IFERROR(IF(B30/C30&gt;1,1,B30/C30),"  -  ")</f>
        <v>0.68493150684931503</v>
      </c>
      <c r="F30" s="10"/>
      <c r="G30" s="16"/>
    </row>
    <row r="31" spans="1:7" x14ac:dyDescent="0.25">
      <c r="A31" s="12" t="s">
        <v>116</v>
      </c>
      <c r="B31" s="4">
        <f>IFERROR(VLOOKUP($A31,[1]!Tabla_Numerador_VACUNADOS_ZBS,7,FALSE),0)</f>
        <v>60</v>
      </c>
      <c r="C31" s="11">
        <v>88</v>
      </c>
      <c r="D31" s="5">
        <f>IFERROR(IF(B31/C31&gt;1,1,B31/C31),"  -  ")</f>
        <v>0.68181818181818177</v>
      </c>
      <c r="F31" s="10"/>
      <c r="G31" s="16"/>
    </row>
    <row r="32" spans="1:7" x14ac:dyDescent="0.25">
      <c r="A32" s="12" t="s">
        <v>48</v>
      </c>
      <c r="B32" s="4">
        <f>IFERROR(VLOOKUP($A32,[1]!Tabla_Numerador_VACUNADOS_ZBS,7,FALSE),0)</f>
        <v>21</v>
      </c>
      <c r="C32" s="11">
        <v>31</v>
      </c>
      <c r="D32" s="5">
        <f>IFERROR(IF(B32/C32&gt;1,1,B32/C32),"  -  ")</f>
        <v>0.67741935483870963</v>
      </c>
      <c r="F32" s="10"/>
      <c r="G32" s="16"/>
    </row>
    <row r="33" spans="1:7" x14ac:dyDescent="0.25">
      <c r="A33" s="12" t="s">
        <v>92</v>
      </c>
      <c r="B33" s="4">
        <f>IFERROR(VLOOKUP($A33,[1]!Tabla_Numerador_VACUNADOS_ZBS,7,FALSE),0)</f>
        <v>49</v>
      </c>
      <c r="C33" s="11">
        <v>74</v>
      </c>
      <c r="D33" s="5">
        <f>IFERROR(IF(B33/C33&gt;1,1,B33/C33),"  -  ")</f>
        <v>0.66216216216216217</v>
      </c>
      <c r="F33" s="10"/>
      <c r="G33" s="16"/>
    </row>
    <row r="34" spans="1:7" x14ac:dyDescent="0.25">
      <c r="A34" s="9" t="s">
        <v>98</v>
      </c>
      <c r="B34" s="4">
        <f>IFERROR(VLOOKUP($A34,[1]!Tabla_Numerador_VACUNADOS_ZBS,7,FALSE),0)</f>
        <v>62</v>
      </c>
      <c r="C34" s="11">
        <v>94</v>
      </c>
      <c r="D34" s="5">
        <f>IFERROR(IF(B34/C34&gt;1,1,B34/C34),"  -  ")</f>
        <v>0.65957446808510634</v>
      </c>
      <c r="F34" s="10"/>
      <c r="G34" s="16"/>
    </row>
    <row r="35" spans="1:7" x14ac:dyDescent="0.25">
      <c r="A35" s="9" t="s">
        <v>57</v>
      </c>
      <c r="B35" s="4">
        <f>IFERROR(VLOOKUP($A35,[1]!Tabla_Numerador_VACUNADOS_ZBS,7,FALSE),0)</f>
        <v>126</v>
      </c>
      <c r="C35" s="11">
        <v>192</v>
      </c>
      <c r="D35" s="5">
        <f>IFERROR(IF(B35/C35&gt;1,1,B35/C35),"  -  ")</f>
        <v>0.65625</v>
      </c>
      <c r="F35" s="10"/>
      <c r="G35" s="16"/>
    </row>
    <row r="36" spans="1:7" x14ac:dyDescent="0.25">
      <c r="A36" s="12" t="s">
        <v>110</v>
      </c>
      <c r="B36" s="4">
        <f>IFERROR(VLOOKUP($A36,[1]!Tabla_Numerador_VACUNADOS_ZBS,7,FALSE),0)</f>
        <v>58</v>
      </c>
      <c r="C36" s="11">
        <v>90</v>
      </c>
      <c r="D36" s="5">
        <f>IFERROR(IF(B36/C36&gt;1,1,B36/C36),"  -  ")</f>
        <v>0.64444444444444449</v>
      </c>
      <c r="F36" s="10"/>
      <c r="G36" s="16"/>
    </row>
    <row r="37" spans="1:7" x14ac:dyDescent="0.25">
      <c r="A37" s="9" t="s">
        <v>107</v>
      </c>
      <c r="B37" s="4">
        <f>IFERROR(VLOOKUP($A37,[1]!Tabla_Numerador_VACUNADOS_ZBS,7,FALSE),0)</f>
        <v>7</v>
      </c>
      <c r="C37" s="11">
        <v>11</v>
      </c>
      <c r="D37" s="5">
        <f>IFERROR(IF(B37/C37&gt;1,1,B37/C37),"  -  ")</f>
        <v>0.63636363636363635</v>
      </c>
      <c r="F37" s="10"/>
      <c r="G37" s="16"/>
    </row>
    <row r="38" spans="1:7" x14ac:dyDescent="0.25">
      <c r="A38" s="12" t="s">
        <v>97</v>
      </c>
      <c r="B38" s="4">
        <f>IFERROR(VLOOKUP($A38,[1]!Tabla_Numerador_VACUNADOS_ZBS,7,FALSE),0)</f>
        <v>59</v>
      </c>
      <c r="C38" s="11">
        <v>94</v>
      </c>
      <c r="D38" s="5">
        <f>IFERROR(IF(B38/C38&gt;1,1,B38/C38),"  -  ")</f>
        <v>0.62765957446808507</v>
      </c>
      <c r="F38" s="10"/>
      <c r="G38" s="16"/>
    </row>
    <row r="39" spans="1:7" x14ac:dyDescent="0.25">
      <c r="A39" s="12" t="s">
        <v>117</v>
      </c>
      <c r="B39" s="4">
        <f>IFERROR(VLOOKUP($A39,[1]!Tabla_Numerador_VACUNADOS_ZBS,7,FALSE),0)</f>
        <v>109</v>
      </c>
      <c r="C39" s="11">
        <v>179</v>
      </c>
      <c r="D39" s="5">
        <f>IFERROR(IF(B39/C39&gt;1,1,B39/C39),"  -  ")</f>
        <v>0.60893854748603349</v>
      </c>
      <c r="F39" s="10"/>
      <c r="G39" s="16"/>
    </row>
    <row r="40" spans="1:7" x14ac:dyDescent="0.25">
      <c r="A40" s="12" t="s">
        <v>83</v>
      </c>
      <c r="B40" s="4">
        <f>IFERROR(VLOOKUP($A40,[1]!Tabla_Numerador_VACUNADOS_ZBS,7,FALSE),0)</f>
        <v>38</v>
      </c>
      <c r="C40" s="11">
        <v>63</v>
      </c>
      <c r="D40" s="5">
        <f>IFERROR(IF(B40/C40&gt;1,1,B40/C40),"  -  ")</f>
        <v>0.60317460317460314</v>
      </c>
      <c r="F40" s="10"/>
      <c r="G40" s="16"/>
    </row>
    <row r="41" spans="1:7" x14ac:dyDescent="0.25">
      <c r="A41" s="9" t="s">
        <v>89</v>
      </c>
      <c r="B41" s="4">
        <f>IFERROR(VLOOKUP($A41,[1]!Tabla_Numerador_VACUNADOS_ZBS,7,FALSE),0)</f>
        <v>51</v>
      </c>
      <c r="C41" s="11">
        <v>85</v>
      </c>
      <c r="D41" s="5">
        <f>IFERROR(IF(B41/C41&gt;1,1,B41/C41),"  -  ")</f>
        <v>0.6</v>
      </c>
      <c r="F41" s="10"/>
      <c r="G41" s="16"/>
    </row>
    <row r="42" spans="1:7" x14ac:dyDescent="0.25">
      <c r="A42" s="12" t="s">
        <v>93</v>
      </c>
      <c r="B42" s="4">
        <f>IFERROR(VLOOKUP($A42,[1]!Tabla_Numerador_VACUNADOS_ZBS,7,FALSE),0)</f>
        <v>39</v>
      </c>
      <c r="C42" s="11">
        <v>65</v>
      </c>
      <c r="D42" s="5">
        <f>IFERROR(IF(B42/C42&gt;1,1,B42/C42),"  -  ")</f>
        <v>0.6</v>
      </c>
      <c r="F42" s="10"/>
      <c r="G42" s="16"/>
    </row>
    <row r="43" spans="1:7" x14ac:dyDescent="0.25">
      <c r="A43" s="12" t="s">
        <v>70</v>
      </c>
      <c r="B43" s="4">
        <f>IFERROR(VLOOKUP($A43,[1]!Tabla_Numerador_VACUNADOS_ZBS,7,FALSE),0)</f>
        <v>74</v>
      </c>
      <c r="C43" s="11">
        <v>126</v>
      </c>
      <c r="D43" s="5">
        <f>IFERROR(IF(B43/C43&gt;1,1,B43/C43),"  -  ")</f>
        <v>0.58730158730158732</v>
      </c>
      <c r="F43" s="10"/>
      <c r="G43" s="16"/>
    </row>
    <row r="44" spans="1:7" x14ac:dyDescent="0.25">
      <c r="A44" s="9" t="s">
        <v>104</v>
      </c>
      <c r="B44" s="4">
        <f>IFERROR(VLOOKUP($A44,[1]!Tabla_Numerador_VACUNADOS_ZBS,7,FALSE),0)</f>
        <v>85</v>
      </c>
      <c r="C44" s="11">
        <v>145</v>
      </c>
      <c r="D44" s="5">
        <f>IFERROR(IF(B44/C44&gt;1,1,B44/C44),"  -  ")</f>
        <v>0.58620689655172409</v>
      </c>
      <c r="F44" s="10"/>
      <c r="G44" s="16"/>
    </row>
    <row r="45" spans="1:7" x14ac:dyDescent="0.25">
      <c r="A45" s="9" t="s">
        <v>120</v>
      </c>
      <c r="B45" s="4">
        <f>IFERROR(VLOOKUP($A45,[1]!Tabla_Numerador_VACUNADOS_ZBS,7,FALSE),0)</f>
        <v>59</v>
      </c>
      <c r="C45" s="11">
        <v>105</v>
      </c>
      <c r="D45" s="5">
        <f>IFERROR(IF(B45/C45&gt;1,1,B45/C45),"  -  ")</f>
        <v>0.56190476190476191</v>
      </c>
      <c r="F45" s="10"/>
      <c r="G45" s="16"/>
    </row>
    <row r="46" spans="1:7" x14ac:dyDescent="0.25">
      <c r="A46" s="12" t="s">
        <v>125</v>
      </c>
      <c r="B46" s="4">
        <f>IFERROR(VLOOKUP($A46,[1]!Tabla_Numerador_VACUNADOS_ZBS,7,FALSE),0)</f>
        <v>33</v>
      </c>
      <c r="C46" s="11">
        <v>59</v>
      </c>
      <c r="D46" s="5">
        <f>IFERROR(IF(B46/C46&gt;1,1,B46/C46),"  -  ")</f>
        <v>0.55932203389830504</v>
      </c>
      <c r="F46" s="10"/>
      <c r="G46" s="16"/>
    </row>
    <row r="47" spans="1:7" x14ac:dyDescent="0.25">
      <c r="A47" s="9" t="s">
        <v>102</v>
      </c>
      <c r="B47" s="4">
        <f>IFERROR(VLOOKUP($A47,[1]!Tabla_Numerador_VACUNADOS_ZBS,7,FALSE),0)</f>
        <v>83</v>
      </c>
      <c r="C47" s="11">
        <v>149</v>
      </c>
      <c r="D47" s="5">
        <f>IFERROR(IF(B47/C47&gt;1,1,B47/C47),"  -  ")</f>
        <v>0.55704697986577179</v>
      </c>
      <c r="F47" s="10"/>
      <c r="G47" s="16"/>
    </row>
    <row r="48" spans="1:7" x14ac:dyDescent="0.25">
      <c r="A48" s="9" t="s">
        <v>55</v>
      </c>
      <c r="B48" s="4">
        <f>IFERROR(VLOOKUP($A48,[1]!Tabla_Numerador_VACUNADOS_ZBS,7,FALSE),0)</f>
        <v>64</v>
      </c>
      <c r="C48" s="11">
        <v>115</v>
      </c>
      <c r="D48" s="5">
        <f>IFERROR(IF(B48/C48&gt;1,1,B48/C48),"  -  ")</f>
        <v>0.55652173913043479</v>
      </c>
      <c r="F48" s="10"/>
      <c r="G48" s="16"/>
    </row>
    <row r="49" spans="1:7" x14ac:dyDescent="0.25">
      <c r="A49" s="12" t="s">
        <v>73</v>
      </c>
      <c r="B49" s="4">
        <f>IFERROR(VLOOKUP($A49,[1]!Tabla_Numerador_VACUNADOS_ZBS,7,FALSE),0)</f>
        <v>46</v>
      </c>
      <c r="C49" s="11">
        <v>83</v>
      </c>
      <c r="D49" s="5">
        <f>IFERROR(IF(B49/C49&gt;1,1,B49/C49),"  -  ")</f>
        <v>0.55421686746987953</v>
      </c>
      <c r="F49" s="10"/>
      <c r="G49" s="16"/>
    </row>
    <row r="50" spans="1:7" x14ac:dyDescent="0.25">
      <c r="A50" s="12" t="s">
        <v>75</v>
      </c>
      <c r="B50" s="4">
        <f>IFERROR(VLOOKUP($A50,[1]!Tabla_Numerador_VACUNADOS_ZBS,7,FALSE),0)</f>
        <v>74</v>
      </c>
      <c r="C50" s="11">
        <v>135</v>
      </c>
      <c r="D50" s="5">
        <f>IFERROR(IF(B50/C50&gt;1,1,B50/C50),"  -  ")</f>
        <v>0.54814814814814816</v>
      </c>
      <c r="F50" s="10"/>
      <c r="G50" s="16"/>
    </row>
    <row r="51" spans="1:7" x14ac:dyDescent="0.25">
      <c r="A51" s="12" t="s">
        <v>99</v>
      </c>
      <c r="B51" s="4">
        <f>IFERROR(VLOOKUP($A51,[1]!Tabla_Numerador_VACUNADOS_ZBS,7,FALSE),0)</f>
        <v>67</v>
      </c>
      <c r="C51" s="11">
        <v>123</v>
      </c>
      <c r="D51" s="5">
        <f>IFERROR(IF(B51/C51&gt;1,1,B51/C51),"  -  ")</f>
        <v>0.54471544715447151</v>
      </c>
      <c r="F51" s="10"/>
      <c r="G51" s="16"/>
    </row>
    <row r="52" spans="1:7" x14ac:dyDescent="0.25">
      <c r="A52" s="12" t="s">
        <v>106</v>
      </c>
      <c r="B52" s="4">
        <f>IFERROR(VLOOKUP($A52,[1]!Tabla_Numerador_VACUNADOS_ZBS,7,FALSE),0)</f>
        <v>53</v>
      </c>
      <c r="C52" s="11">
        <v>101</v>
      </c>
      <c r="D52" s="5">
        <f>IFERROR(IF(B52/C52&gt;1,1,B52/C52),"  -  ")</f>
        <v>0.52475247524752477</v>
      </c>
      <c r="F52" s="10"/>
      <c r="G52" s="16"/>
    </row>
    <row r="53" spans="1:7" x14ac:dyDescent="0.25">
      <c r="A53" s="12" t="s">
        <v>112</v>
      </c>
      <c r="B53" s="4">
        <f>IFERROR(VLOOKUP($A53,[1]!Tabla_Numerador_VACUNADOS_ZBS,7,FALSE),0)</f>
        <v>49</v>
      </c>
      <c r="C53" s="11">
        <v>94</v>
      </c>
      <c r="D53" s="5">
        <f>IFERROR(IF(B53/C53&gt;1,1,B53/C53),"  -  ")</f>
        <v>0.52127659574468088</v>
      </c>
      <c r="F53" s="10"/>
      <c r="G53" s="16"/>
    </row>
    <row r="54" spans="1:7" x14ac:dyDescent="0.25">
      <c r="A54" s="9" t="s">
        <v>121</v>
      </c>
      <c r="B54" s="4">
        <f>IFERROR(VLOOKUP($A54,[1]!Tabla_Numerador_VACUNADOS_ZBS,7,FALSE),0)</f>
        <v>82</v>
      </c>
      <c r="C54" s="11">
        <v>159</v>
      </c>
      <c r="D54" s="5">
        <f>IFERROR(IF(B54/C54&gt;1,1,B54/C54),"  -  ")</f>
        <v>0.51572327044025157</v>
      </c>
      <c r="F54" s="10"/>
      <c r="G54" s="16"/>
    </row>
    <row r="55" spans="1:7" x14ac:dyDescent="0.25">
      <c r="A55" s="12" t="s">
        <v>109</v>
      </c>
      <c r="B55" s="4">
        <f>IFERROR(VLOOKUP($A55,[1]!Tabla_Numerador_VACUNADOS_ZBS,7,FALSE),0)</f>
        <v>76</v>
      </c>
      <c r="C55" s="11">
        <v>148</v>
      </c>
      <c r="D55" s="5">
        <f>IFERROR(IF(B55/C55&gt;1,1,B55/C55),"  -  ")</f>
        <v>0.51351351351351349</v>
      </c>
      <c r="F55" s="10"/>
      <c r="G55" s="16"/>
    </row>
    <row r="56" spans="1:7" x14ac:dyDescent="0.25">
      <c r="A56" s="9" t="s">
        <v>118</v>
      </c>
      <c r="B56" s="4">
        <f>IFERROR(VLOOKUP($A56,[1]!Tabla_Numerador_VACUNADOS_ZBS,7,FALSE),0)</f>
        <v>80</v>
      </c>
      <c r="C56" s="11">
        <v>158</v>
      </c>
      <c r="D56" s="5">
        <f>IFERROR(IF(B56/C56&gt;1,1,B56/C56),"  -  ")</f>
        <v>0.50632911392405067</v>
      </c>
      <c r="F56" s="10"/>
      <c r="G56" s="16"/>
    </row>
    <row r="57" spans="1:7" x14ac:dyDescent="0.25">
      <c r="A57" s="9" t="s">
        <v>52</v>
      </c>
      <c r="B57" s="4">
        <f>IFERROR(VLOOKUP($A57,[1]!Tabla_Numerador_VACUNADOS_ZBS,7,FALSE),0)</f>
        <v>80</v>
      </c>
      <c r="C57" s="11">
        <v>164</v>
      </c>
      <c r="D57" s="5">
        <f>IFERROR(IF(B57/C57&gt;1,1,B57/C57),"  -  ")</f>
        <v>0.48780487804878048</v>
      </c>
      <c r="F57" s="10"/>
      <c r="G57" s="16"/>
    </row>
    <row r="58" spans="1:7" x14ac:dyDescent="0.25">
      <c r="A58" s="12" t="s">
        <v>96</v>
      </c>
      <c r="B58" s="4">
        <f>IFERROR(VLOOKUP($A58,[1]!Tabla_Numerador_VACUNADOS_ZBS,7,FALSE),0)</f>
        <v>38</v>
      </c>
      <c r="C58" s="11">
        <v>80</v>
      </c>
      <c r="D58" s="5">
        <f>IFERROR(IF(B58/C58&gt;1,1,B58/C58),"  -  ")</f>
        <v>0.47499999999999998</v>
      </c>
      <c r="F58" s="10"/>
      <c r="G58" s="16"/>
    </row>
    <row r="59" spans="1:7" x14ac:dyDescent="0.25">
      <c r="A59" s="9" t="s">
        <v>100</v>
      </c>
      <c r="B59" s="4">
        <f>IFERROR(VLOOKUP($A59,[1]!Tabla_Numerador_VACUNADOS_ZBS,7,FALSE),0)</f>
        <v>62</v>
      </c>
      <c r="C59" s="11">
        <v>131</v>
      </c>
      <c r="D59" s="5">
        <f>IFERROR(IF(B59/C59&gt;1,1,B59/C59),"  -  ")</f>
        <v>0.47328244274809161</v>
      </c>
      <c r="F59" s="10"/>
      <c r="G59" s="16"/>
    </row>
    <row r="60" spans="1:7" x14ac:dyDescent="0.25">
      <c r="A60" s="12" t="s">
        <v>77</v>
      </c>
      <c r="B60" s="4">
        <f>IFERROR(VLOOKUP($A60,[1]!Tabla_Numerador_VACUNADOS_ZBS,7,FALSE),0)</f>
        <v>57</v>
      </c>
      <c r="C60" s="11">
        <v>123</v>
      </c>
      <c r="D60" s="5">
        <f>IFERROR(IF(B60/C60&gt;1,1,B60/C60),"  -  ")</f>
        <v>0.46341463414634149</v>
      </c>
      <c r="F60" s="10"/>
      <c r="G60" s="16"/>
    </row>
    <row r="61" spans="1:7" x14ac:dyDescent="0.25">
      <c r="A61" s="9" t="s">
        <v>50</v>
      </c>
      <c r="B61" s="4">
        <f>IFERROR(VLOOKUP($A61,[1]!Tabla_Numerador_VACUNADOS_ZBS,7,FALSE),0)</f>
        <v>28</v>
      </c>
      <c r="C61" s="11">
        <v>61</v>
      </c>
      <c r="D61" s="5">
        <f>IFERROR(IF(B61/C61&gt;1,1,B61/C61),"  -  ")</f>
        <v>0.45901639344262296</v>
      </c>
      <c r="F61" s="10"/>
      <c r="G61" s="16"/>
    </row>
    <row r="62" spans="1:7" x14ac:dyDescent="0.25">
      <c r="A62" s="9" t="s">
        <v>127</v>
      </c>
      <c r="B62" s="4">
        <f>IFERROR(VLOOKUP($A62,[1]!Tabla_Numerador_VACUNADOS_ZBS,7,FALSE),0)</f>
        <v>48</v>
      </c>
      <c r="C62" s="11">
        <v>107</v>
      </c>
      <c r="D62" s="5">
        <f>IFERROR(IF(B62/C62&gt;1,1,B62/C62),"  -  ")</f>
        <v>0.44859813084112149</v>
      </c>
      <c r="F62" s="10"/>
      <c r="G62" s="16"/>
    </row>
    <row r="63" spans="1:7" x14ac:dyDescent="0.25">
      <c r="A63" s="12" t="s">
        <v>65</v>
      </c>
      <c r="B63" s="4">
        <f>IFERROR(VLOOKUP($A63,[1]!Tabla_Numerador_VACUNADOS_ZBS,7,FALSE),0)</f>
        <v>32</v>
      </c>
      <c r="C63" s="11">
        <v>72</v>
      </c>
      <c r="D63" s="5">
        <f>IFERROR(IF(B63/C63&gt;1,1,B63/C63),"  -  ")</f>
        <v>0.44444444444444442</v>
      </c>
      <c r="F63" s="10"/>
      <c r="G63" s="16"/>
    </row>
    <row r="64" spans="1:7" x14ac:dyDescent="0.25">
      <c r="A64" s="9" t="s">
        <v>91</v>
      </c>
      <c r="B64" s="4">
        <f>IFERROR(VLOOKUP($A64,[1]!Tabla_Numerador_VACUNADOS_ZBS,7,FALSE),0)</f>
        <v>52</v>
      </c>
      <c r="C64" s="11">
        <v>121</v>
      </c>
      <c r="D64" s="5">
        <f>IFERROR(IF(B64/C64&gt;1,1,B64/C64),"  -  ")</f>
        <v>0.42975206611570249</v>
      </c>
      <c r="F64" s="10"/>
      <c r="G64" s="16"/>
    </row>
    <row r="65" spans="1:7" x14ac:dyDescent="0.25">
      <c r="A65" s="12" t="s">
        <v>126</v>
      </c>
      <c r="B65" s="4">
        <f>IFERROR(VLOOKUP($A65,[1]!Tabla_Numerador_VACUNADOS_ZBS,7,FALSE),0)</f>
        <v>38</v>
      </c>
      <c r="C65" s="11">
        <v>89</v>
      </c>
      <c r="D65" s="5">
        <f>IFERROR(IF(B65/C65&gt;1,1,B65/C65),"  -  ")</f>
        <v>0.42696629213483145</v>
      </c>
      <c r="F65" s="10"/>
      <c r="G65" s="16"/>
    </row>
    <row r="66" spans="1:7" x14ac:dyDescent="0.25">
      <c r="A66" s="9" t="s">
        <v>113</v>
      </c>
      <c r="B66" s="4">
        <f>IFERROR(VLOOKUP($A66,[1]!Tabla_Numerador_VACUNADOS_ZBS,7,FALSE),0)</f>
        <v>33</v>
      </c>
      <c r="C66" s="11">
        <v>78</v>
      </c>
      <c r="D66" s="5">
        <f>IFERROR(IF(B66/C66&gt;1,1,B66/C66),"  -  ")</f>
        <v>0.42307692307692307</v>
      </c>
      <c r="F66" s="10"/>
      <c r="G66" s="16"/>
    </row>
    <row r="67" spans="1:7" x14ac:dyDescent="0.25">
      <c r="A67" s="12" t="s">
        <v>86</v>
      </c>
      <c r="B67" s="4">
        <f>IFERROR(VLOOKUP($A67,[1]!Tabla_Numerador_VACUNADOS_ZBS,7,FALSE),0)</f>
        <v>57</v>
      </c>
      <c r="C67" s="11">
        <v>135</v>
      </c>
      <c r="D67" s="5">
        <f>IFERROR(IF(B67/C67&gt;1,1,B67/C67),"  -  ")</f>
        <v>0.42222222222222222</v>
      </c>
      <c r="F67" s="10"/>
      <c r="G67" s="16"/>
    </row>
    <row r="68" spans="1:7" x14ac:dyDescent="0.25">
      <c r="A68" s="9" t="s">
        <v>67</v>
      </c>
      <c r="B68" s="4">
        <f>IFERROR(VLOOKUP($A68,[1]!Tabla_Numerador_VACUNADOS_ZBS,7,FALSE),0)</f>
        <v>13</v>
      </c>
      <c r="C68" s="11">
        <v>33</v>
      </c>
      <c r="D68" s="5">
        <f>IFERROR(IF(B68/C68&gt;1,1,B68/C68),"  -  ")</f>
        <v>0.39393939393939392</v>
      </c>
      <c r="F68" s="10"/>
      <c r="G68" s="16"/>
    </row>
    <row r="69" spans="1:7" x14ac:dyDescent="0.25">
      <c r="A69" s="9" t="s">
        <v>82</v>
      </c>
      <c r="B69" s="4">
        <f>IFERROR(VLOOKUP($A69,[1]!Tabla_Numerador_VACUNADOS_ZBS,7,FALSE),0)</f>
        <v>36</v>
      </c>
      <c r="C69" s="11">
        <v>95</v>
      </c>
      <c r="D69" s="5">
        <f>IFERROR(IF(B69/C69&gt;1,1,B69/C69),"  -  ")</f>
        <v>0.37894736842105264</v>
      </c>
      <c r="F69" s="10"/>
      <c r="G69" s="16"/>
    </row>
    <row r="70" spans="1:7" x14ac:dyDescent="0.25">
      <c r="A70" s="9" t="s">
        <v>135</v>
      </c>
      <c r="B70" s="4">
        <f>IFERROR(VLOOKUP($A70,[1]!Tabla_Numerador_VACUNADOS_ZBS,7,FALSE),0)</f>
        <v>39</v>
      </c>
      <c r="C70" s="11">
        <v>104</v>
      </c>
      <c r="D70" s="5">
        <f>IFERROR(IF(B70/C70&gt;1,1,B70/C70),"  -  ")</f>
        <v>0.375</v>
      </c>
      <c r="F70" s="10"/>
      <c r="G70" s="16"/>
    </row>
    <row r="71" spans="1:7" x14ac:dyDescent="0.25">
      <c r="A71" s="9" t="s">
        <v>122</v>
      </c>
      <c r="B71" s="4">
        <f>IFERROR(VLOOKUP($A71,[1]!Tabla_Numerador_VACUNADOS_ZBS,7,FALSE),0)</f>
        <v>64</v>
      </c>
      <c r="C71" s="11">
        <v>176</v>
      </c>
      <c r="D71" s="5">
        <f>IFERROR(IF(B71/C71&gt;1,1,B71/C71),"  -  ")</f>
        <v>0.36363636363636365</v>
      </c>
      <c r="F71" s="10"/>
      <c r="G71" s="16"/>
    </row>
    <row r="72" spans="1:7" x14ac:dyDescent="0.25">
      <c r="A72" s="9" t="s">
        <v>111</v>
      </c>
      <c r="B72" s="4">
        <f>IFERROR(VLOOKUP($A72,[1]!Tabla_Numerador_VACUNADOS_ZBS,7,FALSE),0)</f>
        <v>17</v>
      </c>
      <c r="C72" s="11">
        <v>48</v>
      </c>
      <c r="D72" s="5">
        <f>IFERROR(IF(B72/C72&gt;1,1,B72/C72),"  -  ")</f>
        <v>0.35416666666666669</v>
      </c>
      <c r="F72" s="10"/>
      <c r="G72" s="16"/>
    </row>
    <row r="73" spans="1:7" x14ac:dyDescent="0.25">
      <c r="A73" s="12" t="s">
        <v>124</v>
      </c>
      <c r="B73" s="4">
        <f>IFERROR(VLOOKUP($A73,[1]!Tabla_Numerador_VACUNADOS_ZBS,7,FALSE),0)</f>
        <v>63</v>
      </c>
      <c r="C73" s="11">
        <v>185</v>
      </c>
      <c r="D73" s="5">
        <f>IFERROR(IF(B73/C73&gt;1,1,B73/C73),"  -  ")</f>
        <v>0.34054054054054056</v>
      </c>
      <c r="F73" s="10"/>
      <c r="G73" s="16"/>
    </row>
    <row r="74" spans="1:7" x14ac:dyDescent="0.25">
      <c r="A74" s="12" t="s">
        <v>119</v>
      </c>
      <c r="B74" s="4">
        <f>IFERROR(VLOOKUP($A74,[1]!Tabla_Numerador_VACUNADOS_ZBS,7,FALSE),0)</f>
        <v>25</v>
      </c>
      <c r="C74" s="11">
        <v>74</v>
      </c>
      <c r="D74" s="5">
        <f>IFERROR(IF(B74/C74&gt;1,1,B74/C74),"  -  ")</f>
        <v>0.33783783783783783</v>
      </c>
      <c r="F74" s="10"/>
      <c r="G74" s="16"/>
    </row>
    <row r="75" spans="1:7" x14ac:dyDescent="0.25">
      <c r="A75" s="12" t="s">
        <v>115</v>
      </c>
      <c r="B75" s="4">
        <f>IFERROR(VLOOKUP($A75,[1]!Tabla_Numerador_VACUNADOS_ZBS,7,FALSE),0)</f>
        <v>74</v>
      </c>
      <c r="C75" s="11">
        <v>221</v>
      </c>
      <c r="D75" s="5">
        <f>IFERROR(IF(B75/C75&gt;1,1,B75/C75),"  -  ")</f>
        <v>0.33484162895927599</v>
      </c>
      <c r="F75" s="10"/>
      <c r="G75" s="16"/>
    </row>
    <row r="76" spans="1:7" x14ac:dyDescent="0.25">
      <c r="A76" s="12" t="s">
        <v>88</v>
      </c>
      <c r="B76" s="4">
        <f>IFERROR(VLOOKUP($A76,[1]!Tabla_Numerador_VACUNADOS_ZBS,7,FALSE),0)</f>
        <v>26</v>
      </c>
      <c r="C76" s="11">
        <v>78</v>
      </c>
      <c r="D76" s="5">
        <f>IFERROR(IF(B76/C76&gt;1,1,B76/C76),"  -  ")</f>
        <v>0.33333333333333331</v>
      </c>
      <c r="F76" s="10"/>
      <c r="G76" s="16"/>
    </row>
    <row r="77" spans="1:7" x14ac:dyDescent="0.25">
      <c r="A77" s="9" t="s">
        <v>61</v>
      </c>
      <c r="B77" s="4">
        <f>IFERROR(VLOOKUP($A77,[1]!Tabla_Numerador_VACUNADOS_ZBS,7,FALSE),0)</f>
        <v>68</v>
      </c>
      <c r="C77" s="11">
        <v>211</v>
      </c>
      <c r="D77" s="5">
        <f>IFERROR(IF(B77/C77&gt;1,1,B77/C77),"  -  ")</f>
        <v>0.32227488151658767</v>
      </c>
      <c r="F77" s="10"/>
      <c r="G77" s="16"/>
    </row>
    <row r="78" spans="1:7" x14ac:dyDescent="0.25">
      <c r="A78" s="9" t="s">
        <v>80</v>
      </c>
      <c r="B78" s="4">
        <f>IFERROR(VLOOKUP($A78,[1]!Tabla_Numerador_VACUNADOS_ZBS,7,FALSE),0)</f>
        <v>57</v>
      </c>
      <c r="C78" s="11">
        <v>190</v>
      </c>
      <c r="D78" s="5">
        <f>IFERROR(IF(B78/C78&gt;1,1,B78/C78),"  -  ")</f>
        <v>0.3</v>
      </c>
      <c r="F78" s="10"/>
      <c r="G78" s="16"/>
    </row>
    <row r="79" spans="1:7" x14ac:dyDescent="0.25">
      <c r="A79" s="9" t="s">
        <v>134</v>
      </c>
      <c r="B79" s="4">
        <f>IFERROR(VLOOKUP($A79,[1]!Tabla_Numerador_VACUNADOS_ZBS,7,FALSE),0)</f>
        <v>25</v>
      </c>
      <c r="C79" s="11">
        <v>89</v>
      </c>
      <c r="D79" s="5">
        <f>IFERROR(IF(B79/C79&gt;1,1,B79/C79),"  -  ")</f>
        <v>0.2808988764044944</v>
      </c>
      <c r="F79" s="10"/>
      <c r="G79" s="16"/>
    </row>
    <row r="80" spans="1:7" x14ac:dyDescent="0.25">
      <c r="A80" s="13" t="s">
        <v>90</v>
      </c>
      <c r="B80" s="4">
        <f>IFERROR(VLOOKUP($A80,[1]!Tabla_Numerador_VACUNADOS_ZBS,7,FALSE),0)</f>
        <v>32</v>
      </c>
      <c r="C80" s="11">
        <v>124</v>
      </c>
      <c r="D80" s="5">
        <f>IFERROR(IF(B80/C80&gt;1,1,B80/C80),"  -  ")</f>
        <v>0.25806451612903225</v>
      </c>
      <c r="F80" s="10"/>
      <c r="G80" s="16"/>
    </row>
    <row r="81" spans="1:7" x14ac:dyDescent="0.25">
      <c r="A81" s="12" t="s">
        <v>59</v>
      </c>
      <c r="B81" s="4">
        <f>IFERROR(VLOOKUP($A81,[1]!Tabla_Numerador_VACUNADOS_ZBS,7,FALSE),0)</f>
        <v>15</v>
      </c>
      <c r="C81" s="11">
        <v>59</v>
      </c>
      <c r="D81" s="5">
        <f>IFERROR(IF(B81/C81&gt;1,1,B81/C81),"  -  ")</f>
        <v>0.25423728813559321</v>
      </c>
      <c r="F81" s="10"/>
      <c r="G81" s="16"/>
    </row>
    <row r="82" spans="1:7" x14ac:dyDescent="0.25">
      <c r="A82" s="9" t="s">
        <v>128</v>
      </c>
      <c r="B82" s="4">
        <f>IFERROR(VLOOKUP($A82,[1]!Tabla_Numerador_VACUNADOS_ZBS,7,FALSE),0)</f>
        <v>18</v>
      </c>
      <c r="C82" s="11">
        <v>82</v>
      </c>
      <c r="D82" s="5">
        <f>IFERROR(IF(B82/C82&gt;1,1,B82/C82),"  -  ")</f>
        <v>0.21951219512195122</v>
      </c>
      <c r="F82" s="10"/>
      <c r="G82" s="16"/>
    </row>
    <row r="83" spans="1:7" x14ac:dyDescent="0.25">
      <c r="A83" s="9" t="s">
        <v>131</v>
      </c>
      <c r="B83" s="4">
        <f>IFERROR(VLOOKUP($A83,[1]!Tabla_Numerador_VACUNADOS_ZBS,7,FALSE),0)</f>
        <v>13</v>
      </c>
      <c r="C83" s="11">
        <v>71</v>
      </c>
      <c r="D83" s="5">
        <f>IFERROR(IF(B83/C83&gt;1,1,B83/C83),"  -  ")</f>
        <v>0.18309859154929578</v>
      </c>
      <c r="F83" s="10"/>
      <c r="G83" s="16"/>
    </row>
    <row r="84" spans="1:7" x14ac:dyDescent="0.25">
      <c r="A84" s="12" t="s">
        <v>129</v>
      </c>
      <c r="B84" s="4">
        <f>IFERROR(VLOOKUP($A84,[1]!Tabla_Numerador_VACUNADOS_ZBS,7,FALSE),0)</f>
        <v>13</v>
      </c>
      <c r="C84" s="11">
        <v>79</v>
      </c>
      <c r="D84" s="5">
        <f>IFERROR(IF(B84/C84&gt;1,1,B84/C84),"  -  ")</f>
        <v>0.16455696202531644</v>
      </c>
      <c r="F84" s="10"/>
      <c r="G84" s="16"/>
    </row>
    <row r="85" spans="1:7" x14ac:dyDescent="0.25">
      <c r="A85" s="9" t="s">
        <v>123</v>
      </c>
      <c r="B85" s="4">
        <f>IFERROR(VLOOKUP($A85,[1]!Tabla_Numerador_VACUNADOS_ZBS,7,FALSE),0)</f>
        <v>23</v>
      </c>
      <c r="C85" s="11">
        <v>142</v>
      </c>
      <c r="D85" s="5">
        <f>IFERROR(IF(B85/C85&gt;1,1,B85/C85),"  -  ")</f>
        <v>0.1619718309859155</v>
      </c>
      <c r="F85" s="10"/>
      <c r="G85" s="16"/>
    </row>
    <row r="86" spans="1:7" ht="15.75" thickBot="1" x14ac:dyDescent="0.3">
      <c r="A86" s="31" t="s">
        <v>78</v>
      </c>
      <c r="B86" s="25">
        <f>IFERROR(VLOOKUP($A86,[1]!Tabla_Numerador_VACUNADOS_ZBS,7,FALSE),0)</f>
        <v>6</v>
      </c>
      <c r="C86" s="26">
        <v>50</v>
      </c>
      <c r="D86" s="22">
        <f>IFERROR(IF(B86/C86&gt;1,1,B86/C86),"  -  ")</f>
        <v>0.12</v>
      </c>
      <c r="F86" s="10"/>
      <c r="G86" s="16"/>
    </row>
    <row r="87" spans="1:7" x14ac:dyDescent="0.25">
      <c r="A87" s="23" t="s">
        <v>47</v>
      </c>
      <c r="B87" s="24">
        <f>SUM(B1:B86)</f>
        <v>5049</v>
      </c>
      <c r="C87" s="24">
        <f>SUM(C2:C86)</f>
        <v>8896</v>
      </c>
      <c r="D87" s="21">
        <f t="shared" ref="D87" si="0">IFERROR(IF(B87/C87&gt;1,1,B87/C87),"  -  ")</f>
        <v>0.56755845323741005</v>
      </c>
      <c r="F87" s="10"/>
      <c r="G87" s="16"/>
    </row>
  </sheetData>
  <sortState ref="A2:G86">
    <sortCondition descending="1" ref="D2:D8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0" zoomScaleNormal="80" workbookViewId="0">
      <selection activeCell="F10" sqref="F10"/>
    </sheetView>
  </sheetViews>
  <sheetFormatPr baseColWidth="10" defaultColWidth="11.42578125" defaultRowHeight="15" x14ac:dyDescent="0.25"/>
  <cols>
    <col min="2" max="2" width="37.7109375" customWidth="1"/>
    <col min="3" max="3" width="23.28515625" customWidth="1"/>
    <col min="4" max="4" width="11.85546875" customWidth="1"/>
    <col min="5" max="5" width="11.42578125" customWidth="1"/>
    <col min="6" max="6" width="20.85546875" bestFit="1" customWidth="1"/>
    <col min="7" max="7" width="14.42578125" bestFit="1" customWidth="1"/>
  </cols>
  <sheetData>
    <row r="1" spans="1:8" x14ac:dyDescent="0.25">
      <c r="B1" s="9"/>
      <c r="C1" s="1" t="s">
        <v>136</v>
      </c>
      <c r="D1" s="1" t="s">
        <v>1</v>
      </c>
      <c r="E1" s="2" t="s">
        <v>2</v>
      </c>
    </row>
    <row r="2" spans="1:8" x14ac:dyDescent="0.25">
      <c r="A2" s="10"/>
      <c r="B2" s="12" t="s">
        <v>137</v>
      </c>
      <c r="C2" s="11">
        <f>IFERROR(VLOOKUP($B2,[1]!NumeradoresAreaEdades,7,FALSE),0)</f>
        <v>266</v>
      </c>
      <c r="D2" s="11">
        <v>344</v>
      </c>
      <c r="E2" s="14">
        <f t="shared" ref="E2:E10" si="0">C2/D2</f>
        <v>0.77325581395348841</v>
      </c>
      <c r="G2" s="16"/>
      <c r="H2" s="15"/>
    </row>
    <row r="3" spans="1:8" x14ac:dyDescent="0.25">
      <c r="A3" s="10"/>
      <c r="B3" s="12" t="s">
        <v>140</v>
      </c>
      <c r="C3" s="11">
        <f>IFERROR(VLOOKUP($B3,[1]!NumeradoresAreaEdades,7,FALSE),0)</f>
        <v>537</v>
      </c>
      <c r="D3" s="11">
        <v>736</v>
      </c>
      <c r="E3" s="14">
        <f t="shared" si="0"/>
        <v>0.72961956521739135</v>
      </c>
      <c r="G3" s="16"/>
      <c r="H3" s="15"/>
    </row>
    <row r="4" spans="1:8" x14ac:dyDescent="0.25">
      <c r="A4" s="10"/>
      <c r="B4" s="12" t="s">
        <v>143</v>
      </c>
      <c r="C4" s="11">
        <f>IFERROR(VLOOKUP($B4,[1]!NumeradoresAreaEdades,7,FALSE),0)</f>
        <v>227</v>
      </c>
      <c r="D4" s="11">
        <v>344</v>
      </c>
      <c r="E4" s="14">
        <f t="shared" si="0"/>
        <v>0.65988372093023251</v>
      </c>
      <c r="F4" s="10"/>
      <c r="G4" s="16"/>
      <c r="H4" s="15"/>
    </row>
    <row r="5" spans="1:8" x14ac:dyDescent="0.25">
      <c r="A5" s="10"/>
      <c r="B5" s="12" t="s">
        <v>139</v>
      </c>
      <c r="C5" s="11">
        <f>IFERROR(VLOOKUP($B5,[1]!NumeradoresAreaEdades,7,FALSE),0)</f>
        <v>947</v>
      </c>
      <c r="D5" s="11">
        <v>1573</v>
      </c>
      <c r="E5" s="14">
        <f t="shared" si="0"/>
        <v>0.60203432930705658</v>
      </c>
      <c r="G5" s="16"/>
      <c r="H5" s="15"/>
    </row>
    <row r="6" spans="1:8" x14ac:dyDescent="0.25">
      <c r="A6" s="10"/>
      <c r="B6" s="12" t="s">
        <v>138</v>
      </c>
      <c r="C6" s="11">
        <f>IFERROR(VLOOKUP($B6,[1]!NumeradoresAreaEdades,7,FALSE),0)</f>
        <v>181</v>
      </c>
      <c r="D6" s="11">
        <v>312</v>
      </c>
      <c r="E6" s="14">
        <f t="shared" si="0"/>
        <v>0.58012820512820518</v>
      </c>
      <c r="G6" s="16"/>
      <c r="H6" s="15"/>
    </row>
    <row r="7" spans="1:8" x14ac:dyDescent="0.25">
      <c r="A7" s="10"/>
      <c r="B7" s="12" t="s">
        <v>141</v>
      </c>
      <c r="C7" s="11">
        <f>IFERROR(VLOOKUP($B7,[1]!NumeradoresAreaEdades,7,FALSE),0)</f>
        <v>616</v>
      </c>
      <c r="D7" s="11">
        <v>1073</v>
      </c>
      <c r="E7" s="14">
        <f t="shared" si="0"/>
        <v>0.5740913327120224</v>
      </c>
      <c r="G7" s="16"/>
      <c r="H7" s="15"/>
    </row>
    <row r="8" spans="1:8" x14ac:dyDescent="0.25">
      <c r="A8" s="10"/>
      <c r="B8" s="12" t="s">
        <v>144</v>
      </c>
      <c r="C8" s="11">
        <f>IFERROR(VLOOKUP($B8,[1]!NumeradoresAreaEdades,7,FALSE),0)</f>
        <v>617</v>
      </c>
      <c r="D8" s="11">
        <v>1119</v>
      </c>
      <c r="E8" s="14">
        <f t="shared" si="0"/>
        <v>0.55138516532618409</v>
      </c>
      <c r="G8" s="16"/>
      <c r="H8" s="15"/>
    </row>
    <row r="9" spans="1:8" x14ac:dyDescent="0.25">
      <c r="A9" s="10"/>
      <c r="B9" s="12" t="s">
        <v>142</v>
      </c>
      <c r="C9" s="11">
        <f>IFERROR(VLOOKUP($B9,[1]!NumeradoresAreaEdades,7,FALSE),0)</f>
        <v>893</v>
      </c>
      <c r="D9" s="11">
        <v>1782</v>
      </c>
      <c r="E9" s="14">
        <f t="shared" si="0"/>
        <v>0.50112233445566778</v>
      </c>
      <c r="G9" s="16"/>
      <c r="H9" s="15"/>
    </row>
    <row r="10" spans="1:8" ht="15.75" thickBot="1" x14ac:dyDescent="0.3">
      <c r="A10" s="10"/>
      <c r="B10" s="18" t="s">
        <v>145</v>
      </c>
      <c r="C10" s="26">
        <f>IFERROR(VLOOKUP($B10,[1]!NumeradoresAreaEdades,7,FALSE),0)</f>
        <v>765</v>
      </c>
      <c r="D10" s="26">
        <v>1613</v>
      </c>
      <c r="E10" s="22">
        <f t="shared" si="0"/>
        <v>0.47427154370737756</v>
      </c>
      <c r="G10" s="16"/>
      <c r="H10" s="15"/>
    </row>
    <row r="11" spans="1:8" x14ac:dyDescent="0.25">
      <c r="B11" s="27" t="s">
        <v>47</v>
      </c>
      <c r="C11" s="19">
        <f>SUM(C2:C10)</f>
        <v>5049</v>
      </c>
      <c r="D11" s="19">
        <f>SUM(D2:D10)</f>
        <v>8896</v>
      </c>
      <c r="E11" s="28">
        <f>C11/D11</f>
        <v>0.56755845323741005</v>
      </c>
      <c r="H11" s="15"/>
    </row>
  </sheetData>
  <sortState ref="B2:E11">
    <sortCondition descending="1" ref="E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workbookViewId="0">
      <selection activeCell="E1" sqref="E1:E1048576"/>
    </sheetView>
  </sheetViews>
  <sheetFormatPr baseColWidth="10" defaultRowHeight="15" x14ac:dyDescent="0.25"/>
  <cols>
    <col min="1" max="1" width="27.140625" bestFit="1" customWidth="1"/>
    <col min="2" max="2" width="18.7109375" bestFit="1" customWidth="1"/>
    <col min="3" max="3" width="9.7109375" bestFit="1" customWidth="1"/>
    <col min="4" max="4" width="9.85546875" bestFit="1" customWidth="1"/>
    <col min="5" max="5" width="11.42578125" customWidth="1"/>
  </cols>
  <sheetData>
    <row r="1" spans="1:4" x14ac:dyDescent="0.25">
      <c r="B1" s="1" t="s">
        <v>0</v>
      </c>
      <c r="C1" s="1" t="s">
        <v>1</v>
      </c>
      <c r="D1" s="2" t="s">
        <v>2</v>
      </c>
    </row>
    <row r="2" spans="1:4" x14ac:dyDescent="0.25">
      <c r="A2" s="3" t="s">
        <v>3</v>
      </c>
      <c r="B2" s="1">
        <f>IFERROR(VLOOKUP($A2,[2]Numerador_VACUNADOS_MUNICIPIO!$A$2:$C$48,3,FALSE),0)</f>
        <v>5</v>
      </c>
      <c r="C2" s="4">
        <v>5</v>
      </c>
      <c r="D2" s="5">
        <f>IFERROR(IF(B2/C2&gt;1,1,B2/C2),"  -  ")</f>
        <v>1</v>
      </c>
    </row>
    <row r="3" spans="1:4" x14ac:dyDescent="0.25">
      <c r="A3" s="3" t="s">
        <v>19</v>
      </c>
      <c r="B3" s="1">
        <f>IFERROR(VLOOKUP($A3,[2]Numerador_VACUNADOS_MUNICIPIO!$A$2:$C$48,3,FALSE),0)</f>
        <v>3</v>
      </c>
      <c r="C3" s="4">
        <v>4</v>
      </c>
      <c r="D3" s="5">
        <f>IFERROR(IF(B3/C3&gt;1,1,B3/C3),"  -  ")</f>
        <v>0.75</v>
      </c>
    </row>
    <row r="4" spans="1:4" x14ac:dyDescent="0.25">
      <c r="A4" s="3" t="s">
        <v>9</v>
      </c>
      <c r="B4" s="1">
        <f>IFERROR(VLOOKUP($A4,[2]Numerador_VACUNADOS_MUNICIPIO!$A$2:$C$48,3,FALSE),0)</f>
        <v>69</v>
      </c>
      <c r="C4" s="4">
        <v>142</v>
      </c>
      <c r="D4" s="5">
        <f>IFERROR(IF(B4/C4&gt;1,1,B4/C4),"  -  ")</f>
        <v>0.4859154929577465</v>
      </c>
    </row>
    <row r="5" spans="1:4" x14ac:dyDescent="0.25">
      <c r="A5" s="3" t="s">
        <v>6</v>
      </c>
      <c r="B5" s="1">
        <f>IFERROR(VLOOKUP($A5,[2]Numerador_VACUNADOS_MUNICIPIO!$A$2:$C$48,3,FALSE),0)</f>
        <v>48</v>
      </c>
      <c r="C5" s="4">
        <v>131</v>
      </c>
      <c r="D5" s="5">
        <f>IFERROR(IF(B5/C5&gt;1,1,B5/C5),"  -  ")</f>
        <v>0.36641221374045801</v>
      </c>
    </row>
    <row r="6" spans="1:4" x14ac:dyDescent="0.25">
      <c r="A6" s="1" t="s">
        <v>27</v>
      </c>
      <c r="B6" s="1">
        <f>IFERROR(VLOOKUP($A6,[2]Numerador_VACUNADOS_MUNICIPIO!$A$2:$C$48,3,FALSE),0)</f>
        <v>11</v>
      </c>
      <c r="C6" s="1">
        <v>32</v>
      </c>
      <c r="D6" s="30">
        <f>IFERROR(IF(B6/C6&gt;1,1,B6/C6),"  -  ")</f>
        <v>0.34375</v>
      </c>
    </row>
    <row r="7" spans="1:4" x14ac:dyDescent="0.25">
      <c r="A7" s="3" t="s">
        <v>14</v>
      </c>
      <c r="B7" s="1">
        <f>IFERROR(VLOOKUP($A7,[2]Numerador_VACUNADOS_MUNICIPIO!$A$2:$C$48,3,FALSE),0)</f>
        <v>7</v>
      </c>
      <c r="C7" s="4">
        <v>22</v>
      </c>
      <c r="D7" s="5">
        <f>IFERROR(IF(B7/C7&gt;1,1,B7/C7),"  -  ")</f>
        <v>0.31818181818181818</v>
      </c>
    </row>
    <row r="8" spans="1:4" x14ac:dyDescent="0.25">
      <c r="A8" s="3" t="s">
        <v>13</v>
      </c>
      <c r="B8" s="1">
        <f>IFERROR(VLOOKUP($A8,[2]Numerador_VACUNADOS_MUNICIPIO!$A$2:$C$48,3,FALSE),0)</f>
        <v>19</v>
      </c>
      <c r="C8" s="4">
        <v>64</v>
      </c>
      <c r="D8" s="5">
        <f>IFERROR(IF(B8/C8&gt;1,1,B8/C8),"  -  ")</f>
        <v>0.296875</v>
      </c>
    </row>
    <row r="9" spans="1:4" x14ac:dyDescent="0.25">
      <c r="A9" s="3" t="s">
        <v>26</v>
      </c>
      <c r="B9" s="1">
        <f>IFERROR(VLOOKUP($A9,[2]Numerador_VACUNADOS_MUNICIPIO!$A$2:$C$48,3,FALSE),0)</f>
        <v>49</v>
      </c>
      <c r="C9" s="4">
        <v>250</v>
      </c>
      <c r="D9" s="5">
        <f>IFERROR(IF(B9/C9&gt;1,1,B9/C9),"  -  ")</f>
        <v>0.19600000000000001</v>
      </c>
    </row>
    <row r="10" spans="1:4" x14ac:dyDescent="0.25">
      <c r="A10" s="3" t="s">
        <v>43</v>
      </c>
      <c r="B10" s="1">
        <f>IFERROR(VLOOKUP($A10,[2]Numerador_VACUNADOS_MUNICIPIO!$A$2:$C$48,3,FALSE),0)</f>
        <v>30</v>
      </c>
      <c r="C10" s="4">
        <v>201</v>
      </c>
      <c r="D10" s="5">
        <f>IFERROR(IF(B10/C10&gt;1,1,B10/C10),"  -  ")</f>
        <v>0.14925373134328357</v>
      </c>
    </row>
    <row r="11" spans="1:4" x14ac:dyDescent="0.25">
      <c r="A11" s="3" t="s">
        <v>10</v>
      </c>
      <c r="B11" s="1">
        <f>IFERROR(VLOOKUP($A11,[2]Numerador_VACUNADOS_MUNICIPIO!$A$2:$C$48,3,FALSE),0)</f>
        <v>5</v>
      </c>
      <c r="C11" s="4">
        <v>39</v>
      </c>
      <c r="D11" s="5">
        <f>IFERROR(IF(B11/C11&gt;1,1,B11/C11),"  -  ")</f>
        <v>0.12820512820512819</v>
      </c>
    </row>
    <row r="12" spans="1:4" x14ac:dyDescent="0.25">
      <c r="A12" s="3" t="s">
        <v>23</v>
      </c>
      <c r="B12" s="1">
        <f>IFERROR(VLOOKUP($A12,[2]Numerador_VACUNADOS_MUNICIPIO!$A$2:$C$48,3,FALSE),0)</f>
        <v>14</v>
      </c>
      <c r="C12" s="4">
        <v>140</v>
      </c>
      <c r="D12" s="5">
        <f>IFERROR(IF(B12/C12&gt;1,1,B12/C12),"  -  ")</f>
        <v>0.1</v>
      </c>
    </row>
    <row r="13" spans="1:4" x14ac:dyDescent="0.25">
      <c r="A13" s="3" t="s">
        <v>22</v>
      </c>
      <c r="B13" s="1">
        <f>IFERROR(VLOOKUP($A13,[2]Numerador_VACUNADOS_MUNICIPIO!$A$2:$C$48,3,FALSE),0)</f>
        <v>27</v>
      </c>
      <c r="C13" s="4">
        <v>271</v>
      </c>
      <c r="D13" s="5">
        <f>IFERROR(IF(B13/C13&gt;1,1,B13/C13),"  -  ")</f>
        <v>9.9630996309963096E-2</v>
      </c>
    </row>
    <row r="14" spans="1:4" x14ac:dyDescent="0.25">
      <c r="A14" s="3" t="s">
        <v>24</v>
      </c>
      <c r="B14" s="1">
        <f>IFERROR(VLOOKUP($A14,[2]Numerador_VACUNADOS_MUNICIPIO!$A$2:$C$48,3,FALSE),0)</f>
        <v>276</v>
      </c>
      <c r="C14" s="4">
        <v>2862</v>
      </c>
      <c r="D14" s="5">
        <f>IFERROR(IF(B14/C14&gt;1,1,B14/C14),"  -  ")</f>
        <v>9.6436058700209645E-2</v>
      </c>
    </row>
    <row r="15" spans="1:4" x14ac:dyDescent="0.25">
      <c r="A15" s="3" t="s">
        <v>34</v>
      </c>
      <c r="B15" s="1">
        <f>IFERROR(VLOOKUP($A15,[2]Numerador_VACUNADOS_MUNICIPIO!$A$2:$C$48,3,FALSE),0)</f>
        <v>40</v>
      </c>
      <c r="C15" s="4">
        <v>439</v>
      </c>
      <c r="D15" s="5">
        <f>IFERROR(IF(B15/C15&gt;1,1,B15/C15),"  -  ")</f>
        <v>9.1116173120728935E-2</v>
      </c>
    </row>
    <row r="16" spans="1:4" x14ac:dyDescent="0.25">
      <c r="A16" s="3" t="s">
        <v>5</v>
      </c>
      <c r="B16" s="1">
        <f>IFERROR(VLOOKUP($A16,[2]Numerador_VACUNADOS_MUNICIPIO!$A$2:$C$48,3,FALSE),0)</f>
        <v>4</v>
      </c>
      <c r="C16" s="4">
        <v>49</v>
      </c>
      <c r="D16" s="5">
        <f>IFERROR(IF(B16/C16&gt;1,1,B16/C16),"  -  ")</f>
        <v>8.1632653061224483E-2</v>
      </c>
    </row>
    <row r="17" spans="1:4" x14ac:dyDescent="0.25">
      <c r="A17" s="3" t="s">
        <v>29</v>
      </c>
      <c r="B17" s="1">
        <f>IFERROR(VLOOKUP($A17,[2]Numerador_VACUNADOS_MUNICIPIO!$A$2:$C$48,3,FALSE),0)</f>
        <v>46</v>
      </c>
      <c r="C17" s="4">
        <v>585</v>
      </c>
      <c r="D17" s="5">
        <f>IFERROR(IF(B17/C17&gt;1,1,B17/C17),"  -  ")</f>
        <v>7.8632478632478631E-2</v>
      </c>
    </row>
    <row r="18" spans="1:4" x14ac:dyDescent="0.25">
      <c r="A18" s="3" t="s">
        <v>39</v>
      </c>
      <c r="B18" s="1">
        <f>IFERROR(VLOOKUP($A18,[2]Numerador_VACUNADOS_MUNICIPIO!$A$2:$C$48,3,FALSE),0)</f>
        <v>4</v>
      </c>
      <c r="C18" s="4">
        <v>55</v>
      </c>
      <c r="D18" s="5">
        <f>IFERROR(IF(B18/C18&gt;1,1,B18/C18),"  -  ")</f>
        <v>7.2727272727272724E-2</v>
      </c>
    </row>
    <row r="19" spans="1:4" x14ac:dyDescent="0.25">
      <c r="A19" s="3" t="s">
        <v>36</v>
      </c>
      <c r="B19" s="1">
        <f>IFERROR(VLOOKUP($A19,[2]Numerador_VACUNADOS_MUNICIPIO!$A$2:$C$48,3,FALSE),0)</f>
        <v>88</v>
      </c>
      <c r="C19" s="4">
        <v>1227</v>
      </c>
      <c r="D19" s="5">
        <f>IFERROR(IF(B19/C19&gt;1,1,B19/C19),"  -  ")</f>
        <v>7.1719641401792988E-2</v>
      </c>
    </row>
    <row r="20" spans="1:4" x14ac:dyDescent="0.25">
      <c r="A20" s="3" t="s">
        <v>16</v>
      </c>
      <c r="B20" s="1">
        <f>IFERROR(VLOOKUP($A20,[2]Numerador_VACUNADOS_MUNICIPIO!$A$2:$C$48,3,FALSE),0)</f>
        <v>14</v>
      </c>
      <c r="C20" s="4">
        <v>205</v>
      </c>
      <c r="D20" s="5">
        <f>IFERROR(IF(B20/C20&gt;1,1,B20/C20),"  -  ")</f>
        <v>6.8292682926829273E-2</v>
      </c>
    </row>
    <row r="21" spans="1:4" x14ac:dyDescent="0.25">
      <c r="A21" s="3" t="s">
        <v>17</v>
      </c>
      <c r="B21" s="1">
        <f>IFERROR(VLOOKUP($A21,[2]Numerador_VACUNADOS_MUNICIPIO!$A$2:$C$48,3,FALSE),0)</f>
        <v>5</v>
      </c>
      <c r="C21" s="4">
        <v>77</v>
      </c>
      <c r="D21" s="5">
        <f>IFERROR(IF(B21/C21&gt;1,1,B21/C21),"  -  ")</f>
        <v>6.4935064935064929E-2</v>
      </c>
    </row>
    <row r="22" spans="1:4" x14ac:dyDescent="0.25">
      <c r="A22" s="3" t="s">
        <v>38</v>
      </c>
      <c r="B22" s="1">
        <f>IFERROR(VLOOKUP($A22,[2]Numerador_VACUNADOS_MUNICIPIO!$A$2:$C$48,3,FALSE),0)</f>
        <v>11</v>
      </c>
      <c r="C22" s="4">
        <v>180</v>
      </c>
      <c r="D22" s="5">
        <f>IFERROR(IF(B22/C22&gt;1,1,B22/C22),"  -  ")</f>
        <v>6.1111111111111109E-2</v>
      </c>
    </row>
    <row r="23" spans="1:4" x14ac:dyDescent="0.25">
      <c r="A23" s="3" t="s">
        <v>42</v>
      </c>
      <c r="B23" s="1">
        <f>IFERROR(VLOOKUP($A23,[2]Numerador_VACUNADOS_MUNICIPIO!$A$2:$C$48,3,FALSE),0)</f>
        <v>5</v>
      </c>
      <c r="C23" s="4">
        <v>98</v>
      </c>
      <c r="D23" s="5">
        <f>IFERROR(IF(B23/C23&gt;1,1,B23/C23),"  -  ")</f>
        <v>5.1020408163265307E-2</v>
      </c>
    </row>
    <row r="24" spans="1:4" x14ac:dyDescent="0.25">
      <c r="A24" s="3" t="s">
        <v>11</v>
      </c>
      <c r="B24" s="1">
        <f>IFERROR(VLOOKUP($A24,[2]Numerador_VACUNADOS_MUNICIPIO!$A$2:$C$48,3,FALSE),0)</f>
        <v>5</v>
      </c>
      <c r="C24" s="4">
        <v>147</v>
      </c>
      <c r="D24" s="5">
        <f>IFERROR(IF(B24/C24&gt;1,1,B24/C24),"  -  ")</f>
        <v>3.4013605442176874E-2</v>
      </c>
    </row>
    <row r="25" spans="1:4" x14ac:dyDescent="0.25">
      <c r="A25" s="3" t="s">
        <v>15</v>
      </c>
      <c r="B25" s="1">
        <f>IFERROR(VLOOKUP($A25,[2]Numerador_VACUNADOS_MUNICIPIO!$A$2:$C$48,3,FALSE),0)</f>
        <v>9</v>
      </c>
      <c r="C25" s="4">
        <v>273</v>
      </c>
      <c r="D25" s="5">
        <f>IFERROR(IF(B25/C25&gt;1,1,B25/C25),"  -  ")</f>
        <v>3.2967032967032968E-2</v>
      </c>
    </row>
    <row r="26" spans="1:4" x14ac:dyDescent="0.25">
      <c r="A26" s="3" t="s">
        <v>28</v>
      </c>
      <c r="B26" s="1">
        <f>IFERROR(VLOOKUP($A26,[2]Numerador_VACUNADOS_MUNICIPIO!$A$2:$C$48,3,FALSE),0)</f>
        <v>1</v>
      </c>
      <c r="C26" s="4">
        <v>33</v>
      </c>
      <c r="D26" s="5">
        <f>IFERROR(IF(B26/C26&gt;1,1,B26/C26),"  -  ")</f>
        <v>3.0303030303030304E-2</v>
      </c>
    </row>
    <row r="27" spans="1:4" x14ac:dyDescent="0.25">
      <c r="A27" s="3" t="s">
        <v>18</v>
      </c>
      <c r="B27" s="1">
        <f>IFERROR(VLOOKUP($A27,[2]Numerador_VACUNADOS_MUNICIPIO!$A$2:$C$48,3,FALSE),0)</f>
        <v>6</v>
      </c>
      <c r="C27" s="4">
        <v>221</v>
      </c>
      <c r="D27" s="5">
        <f>IFERROR(IF(B27/C27&gt;1,1,B27/C27),"  -  ")</f>
        <v>2.7149321266968326E-2</v>
      </c>
    </row>
    <row r="28" spans="1:4" x14ac:dyDescent="0.25">
      <c r="A28" s="3" t="s">
        <v>7</v>
      </c>
      <c r="B28" s="1">
        <f>IFERROR(VLOOKUP($A28,[2]Numerador_VACUNADOS_MUNICIPIO!$A$2:$C$48,3,FALSE),0)</f>
        <v>2</v>
      </c>
      <c r="C28" s="4">
        <v>75</v>
      </c>
      <c r="D28" s="5">
        <f>IFERROR(IF(B28/C28&gt;1,1,B28/C28),"  -  ")</f>
        <v>2.6666666666666668E-2</v>
      </c>
    </row>
    <row r="29" spans="1:4" x14ac:dyDescent="0.25">
      <c r="A29" s="3" t="s">
        <v>40</v>
      </c>
      <c r="B29" s="1">
        <f>IFERROR(VLOOKUP($A29,[2]Numerador_VACUNADOS_MUNICIPIO!$A$2:$C$48,3,FALSE),0)</f>
        <v>4</v>
      </c>
      <c r="C29" s="4">
        <v>153</v>
      </c>
      <c r="D29" s="5">
        <f>IFERROR(IF(B29/C29&gt;1,1,B29/C29),"  -  ")</f>
        <v>2.6143790849673203E-2</v>
      </c>
    </row>
    <row r="30" spans="1:4" x14ac:dyDescent="0.25">
      <c r="A30" s="3" t="s">
        <v>37</v>
      </c>
      <c r="B30" s="1">
        <f>IFERROR(VLOOKUP($A30,[2]Numerador_VACUNADOS_MUNICIPIO!$A$2:$C$48,3,FALSE),0)</f>
        <v>2</v>
      </c>
      <c r="C30" s="4">
        <v>100</v>
      </c>
      <c r="D30" s="5">
        <f>IFERROR(IF(B30/C30&gt;1,1,B30/C30),"  -  ")</f>
        <v>0.02</v>
      </c>
    </row>
    <row r="31" spans="1:4" x14ac:dyDescent="0.25">
      <c r="A31" s="3" t="s">
        <v>8</v>
      </c>
      <c r="B31" s="1">
        <f>IFERROR(VLOOKUP($A31,[2]Numerador_VACUNADOS_MUNICIPIO!$A$2:$C$48,3,FALSE),0)</f>
        <v>4</v>
      </c>
      <c r="C31" s="4">
        <v>220</v>
      </c>
      <c r="D31" s="5">
        <f>IFERROR(IF(B31/C31&gt;1,1,B31/C31),"  -  ")</f>
        <v>1.8181818181818181E-2</v>
      </c>
    </row>
    <row r="32" spans="1:4" x14ac:dyDescent="0.25">
      <c r="A32" s="3" t="s">
        <v>30</v>
      </c>
      <c r="B32" s="1">
        <f>IFERROR(VLOOKUP($A32,[2]Numerador_VACUNADOS_MUNICIPIO!$A$2:$C$48,3,FALSE),0)</f>
        <v>1</v>
      </c>
      <c r="C32" s="4">
        <v>63</v>
      </c>
      <c r="D32" s="5">
        <f>IFERROR(IF(B32/C32&gt;1,1,B32/C32),"  -  ")</f>
        <v>1.5873015873015872E-2</v>
      </c>
    </row>
    <row r="33" spans="1:4" x14ac:dyDescent="0.25">
      <c r="A33" s="3" t="s">
        <v>33</v>
      </c>
      <c r="B33" s="1">
        <f>IFERROR(VLOOKUP($A33,[2]Numerador_VACUNADOS_MUNICIPIO!$A$2:$C$48,3,FALSE),0)</f>
        <v>2</v>
      </c>
      <c r="C33" s="4">
        <v>131</v>
      </c>
      <c r="D33" s="5">
        <f>IFERROR(IF(B33/C33&gt;1,1,B33/C33),"  -  ")</f>
        <v>1.5267175572519083E-2</v>
      </c>
    </row>
    <row r="34" spans="1:4" x14ac:dyDescent="0.25">
      <c r="A34" s="3" t="s">
        <v>46</v>
      </c>
      <c r="B34" s="1">
        <f>IFERROR(VLOOKUP($A34,[2]Numerador_VACUNADOS_MUNICIPIO!$A$2:$C$48,3,FALSE),0)</f>
        <v>1</v>
      </c>
      <c r="C34" s="4">
        <v>67</v>
      </c>
      <c r="D34" s="5">
        <f>IFERROR(IF(B34/C34&gt;1,1,B34/C34),"  -  ")</f>
        <v>1.4925373134328358E-2</v>
      </c>
    </row>
    <row r="35" spans="1:4" x14ac:dyDescent="0.25">
      <c r="A35" s="3" t="s">
        <v>31</v>
      </c>
      <c r="B35" s="1">
        <f>IFERROR(VLOOKUP($A35,[2]Numerador_VACUNADOS_MUNICIPIO!$A$2:$C$48,3,FALSE),0)</f>
        <v>1</v>
      </c>
      <c r="C35" s="4">
        <v>78</v>
      </c>
      <c r="D35" s="5">
        <f>IFERROR(IF(B35/C35&gt;1,1,B35/C35),"  -  ")</f>
        <v>1.282051282051282E-2</v>
      </c>
    </row>
    <row r="36" spans="1:4" x14ac:dyDescent="0.25">
      <c r="A36" s="3" t="s">
        <v>21</v>
      </c>
      <c r="B36" s="1">
        <f>IFERROR(VLOOKUP($A36,[2]Numerador_VACUNADOS_MUNICIPIO!$A$2:$C$48,3,FALSE),0)</f>
        <v>1</v>
      </c>
      <c r="C36" s="4">
        <v>122</v>
      </c>
      <c r="D36" s="5">
        <f>IFERROR(IF(B36/C36&gt;1,1,B36/C36),"  -  ")</f>
        <v>8.1967213114754103E-3</v>
      </c>
    </row>
    <row r="37" spans="1:4" x14ac:dyDescent="0.25">
      <c r="A37" s="3" t="s">
        <v>20</v>
      </c>
      <c r="B37" s="1">
        <f>IFERROR(VLOOKUP($A37,[2]Numerador_VACUNADOS_MUNICIPIO!$A$2:$C$48,3,FALSE),0)</f>
        <v>1</v>
      </c>
      <c r="C37" s="4">
        <v>179</v>
      </c>
      <c r="D37" s="5">
        <f>IFERROR(IF(B37/C37&gt;1,1,B37/C37),"  -  ")</f>
        <v>5.5865921787709499E-3</v>
      </c>
    </row>
    <row r="38" spans="1:4" x14ac:dyDescent="0.25">
      <c r="A38" s="3" t="s">
        <v>32</v>
      </c>
      <c r="B38" s="1">
        <f>IFERROR(VLOOKUP($A38,[2]Numerador_VACUNADOS_MUNICIPIO!$A$2:$C$48,3,FALSE),0)</f>
        <v>1</v>
      </c>
      <c r="C38" s="4">
        <v>190</v>
      </c>
      <c r="D38" s="5">
        <f>IFERROR(IF(B38/C38&gt;1,1,B38/C38),"  -  ")</f>
        <v>5.263157894736842E-3</v>
      </c>
    </row>
    <row r="39" spans="1:4" x14ac:dyDescent="0.25">
      <c r="A39" s="3" t="s">
        <v>4</v>
      </c>
      <c r="B39" s="1">
        <f>IFERROR(VLOOKUP($A39,[2]Numerador_VACUNADOS_MUNICIPIO!$A$2:$C$48,3,FALSE),0)</f>
        <v>0</v>
      </c>
      <c r="C39" s="4">
        <v>34</v>
      </c>
      <c r="D39" s="5">
        <f>IFERROR(IF(B39/C39&gt;1,1,B39/C39),"  -  ")</f>
        <v>0</v>
      </c>
    </row>
    <row r="40" spans="1:4" x14ac:dyDescent="0.25">
      <c r="A40" s="3" t="s">
        <v>44</v>
      </c>
      <c r="B40" s="1">
        <f>IFERROR(VLOOKUP($A40,[2]Numerador_VACUNADOS_MUNICIPIO!$A$2:$C$48,3,FALSE),0)</f>
        <v>0</v>
      </c>
      <c r="C40" s="4">
        <v>12</v>
      </c>
      <c r="D40" s="5">
        <f>IFERROR(IF(B40/C40&gt;1,1,B40/C40),"  -  ")</f>
        <v>0</v>
      </c>
    </row>
    <row r="41" spans="1:4" x14ac:dyDescent="0.25">
      <c r="A41" s="3" t="s">
        <v>45</v>
      </c>
      <c r="B41" s="1">
        <f>IFERROR(VLOOKUP($A41,[2]Numerador_VACUNADOS_MUNICIPIO!$A$2:$C$48,3,FALSE),0)</f>
        <v>0</v>
      </c>
      <c r="C41" s="4">
        <v>5</v>
      </c>
      <c r="D41" s="5">
        <f>IFERROR(IF(B41/C41&gt;1,1,B41/C41),"  -  ")</f>
        <v>0</v>
      </c>
    </row>
    <row r="42" spans="1:4" x14ac:dyDescent="0.25">
      <c r="A42" s="3" t="s">
        <v>25</v>
      </c>
      <c r="B42" s="1">
        <f>IFERROR(VLOOKUP($A42,[2]Numerador_VACUNADOS_MUNICIPIO!$A$2:$C$48,3,FALSE),0)</f>
        <v>0</v>
      </c>
      <c r="C42" s="4">
        <v>9</v>
      </c>
      <c r="D42" s="5">
        <f>IFERROR(IF(B42/C42&gt;1,1,B42/C42),"  -  ")</f>
        <v>0</v>
      </c>
    </row>
    <row r="43" spans="1:4" x14ac:dyDescent="0.25">
      <c r="A43" s="3" t="s">
        <v>12</v>
      </c>
      <c r="B43" s="1">
        <f>IFERROR(VLOOKUP($A43,[2]Numerador_VACUNADOS_MUNICIPIO!$A$2:$C$48,3,FALSE),0)</f>
        <v>0</v>
      </c>
      <c r="C43" s="4">
        <v>90</v>
      </c>
      <c r="D43" s="5">
        <f>IFERROR(IF(B43/C43&gt;1,1,B43/C43),"  -  ")</f>
        <v>0</v>
      </c>
    </row>
    <row r="44" spans="1:4" x14ac:dyDescent="0.25">
      <c r="A44" s="3" t="s">
        <v>35</v>
      </c>
      <c r="B44" s="1">
        <f>IFERROR(VLOOKUP($A44,[2]Numerador_VACUNADOS_MUNICIPIO!$A$2:$C$48,3,FALSE),0)</f>
        <v>0</v>
      </c>
      <c r="C44" s="4">
        <v>127</v>
      </c>
      <c r="D44" s="5">
        <f>IFERROR(IF(B44/C44&gt;1,1,B44/C44),"  -  ")</f>
        <v>0</v>
      </c>
    </row>
    <row r="45" spans="1:4" x14ac:dyDescent="0.25">
      <c r="A45" s="3" t="s">
        <v>41</v>
      </c>
      <c r="B45" s="1">
        <f>IFERROR(VLOOKUP($A45,[2]Numerador_VACUNADOS_MUNICIPIO!$A$2:$C$48,3,FALSE),0)</f>
        <v>0</v>
      </c>
      <c r="C45" s="4">
        <v>17</v>
      </c>
      <c r="D45" s="5">
        <f>IFERROR(IF(B45/C45&gt;1,1,B45/C45),"  -  ")</f>
        <v>0</v>
      </c>
    </row>
    <row r="46" spans="1:4" x14ac:dyDescent="0.25">
      <c r="A46" s="17" t="s">
        <v>47</v>
      </c>
      <c r="B46" s="19">
        <f>SUM(B1:B45)</f>
        <v>821</v>
      </c>
      <c r="C46" s="19">
        <f>SUM(C2:C45)</f>
        <v>9424</v>
      </c>
      <c r="D46" s="21">
        <f t="shared" ref="D46" si="0">IFERROR(IF(B46/C46&gt;1,1,B46/C46),"  -  ")</f>
        <v>8.7117996604414258E-2</v>
      </c>
    </row>
  </sheetData>
  <sortState ref="A2:G45">
    <sortCondition descending="1" ref="D2:D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B1" workbookViewId="0">
      <pane xSplit="1" ySplit="1" topLeftCell="C71" activePane="bottomRight" state="frozen"/>
      <selection activeCell="B1" sqref="B1"/>
      <selection pane="topRight" activeCell="C1" sqref="C1"/>
      <selection pane="bottomLeft" activeCell="B2" sqref="B2"/>
      <selection pane="bottomRight" activeCell="C1" sqref="C1:C1048576"/>
    </sheetView>
  </sheetViews>
  <sheetFormatPr baseColWidth="10" defaultColWidth="11.42578125" defaultRowHeight="15" x14ac:dyDescent="0.25"/>
  <cols>
    <col min="1" max="1" width="11.42578125" hidden="1" customWidth="1"/>
    <col min="2" max="2" width="29.140625" bestFit="1" customWidth="1"/>
    <col min="3" max="3" width="18.7109375" bestFit="1" customWidth="1"/>
    <col min="4" max="4" width="9.7109375" bestFit="1" customWidth="1"/>
    <col min="5" max="5" width="9.85546875" bestFit="1" customWidth="1"/>
  </cols>
  <sheetData>
    <row r="1" spans="1:8" x14ac:dyDescent="0.25">
      <c r="B1" s="9" t="s">
        <v>146</v>
      </c>
      <c r="C1" s="1" t="s">
        <v>0</v>
      </c>
      <c r="D1" s="1" t="s">
        <v>1</v>
      </c>
      <c r="E1" s="2" t="s">
        <v>2</v>
      </c>
    </row>
    <row r="2" spans="1:8" x14ac:dyDescent="0.25">
      <c r="A2" s="10" t="s">
        <v>52</v>
      </c>
      <c r="B2" s="9" t="s">
        <v>63</v>
      </c>
      <c r="C2" s="4">
        <f>IFERROR(VLOOKUP($B2,[2]!Tabla_Numerador_VACUNADOS_ZBS,3,FALSE),0)</f>
        <v>89</v>
      </c>
      <c r="D2" s="11">
        <v>170</v>
      </c>
      <c r="E2" s="5">
        <f>IFERROR(IF(C2/D2&gt;1,1,C2/D2),"  -  ")</f>
        <v>0.52352941176470591</v>
      </c>
      <c r="G2" s="10"/>
      <c r="H2" s="16"/>
    </row>
    <row r="3" spans="1:8" x14ac:dyDescent="0.25">
      <c r="A3" s="10" t="s">
        <v>53</v>
      </c>
      <c r="B3" s="12" t="s">
        <v>53</v>
      </c>
      <c r="C3" s="4">
        <f>IFERROR(VLOOKUP($B3,[2]!Tabla_Numerador_VACUNADOS_ZBS,3,FALSE),0)</f>
        <v>33</v>
      </c>
      <c r="D3" s="11">
        <v>73</v>
      </c>
      <c r="E3" s="5">
        <f>IFERROR(IF(C3/D3&gt;1,1,C3/D3),"  -  ")</f>
        <v>0.45205479452054792</v>
      </c>
      <c r="G3" s="10"/>
      <c r="H3" s="16"/>
    </row>
    <row r="4" spans="1:8" x14ac:dyDescent="0.25">
      <c r="A4" s="10" t="s">
        <v>50</v>
      </c>
      <c r="B4" s="12" t="s">
        <v>51</v>
      </c>
      <c r="C4" s="4">
        <f>IFERROR(VLOOKUP($B4,[2]!Tabla_Numerador_VACUNADOS_ZBS,3,FALSE),0)</f>
        <v>13</v>
      </c>
      <c r="D4" s="11">
        <v>32</v>
      </c>
      <c r="E4" s="5">
        <f>IFERROR(IF(C4/D4&gt;1,1,C4/D4),"  -  ")</f>
        <v>0.40625</v>
      </c>
      <c r="G4" s="10"/>
      <c r="H4" s="16"/>
    </row>
    <row r="5" spans="1:8" x14ac:dyDescent="0.25">
      <c r="A5" s="10" t="s">
        <v>48</v>
      </c>
      <c r="B5" s="9" t="s">
        <v>62</v>
      </c>
      <c r="C5" s="4">
        <f>IFERROR(VLOOKUP($B5,[2]!Tabla_Numerador_VACUNADOS_ZBS,3,FALSE),0)</f>
        <v>49</v>
      </c>
      <c r="D5" s="11">
        <v>130</v>
      </c>
      <c r="E5" s="5">
        <f>IFERROR(IF(C5/D5&gt;1,1,C5/D5),"  -  ")</f>
        <v>0.37692307692307692</v>
      </c>
      <c r="G5" s="10"/>
      <c r="H5" s="16"/>
    </row>
    <row r="6" spans="1:8" x14ac:dyDescent="0.25">
      <c r="A6" s="10" t="s">
        <v>55</v>
      </c>
      <c r="B6" s="12" t="s">
        <v>85</v>
      </c>
      <c r="C6" s="4">
        <f>IFERROR(VLOOKUP($B6,[2]!Tabla_Numerador_VACUNADOS_ZBS,3,FALSE),0)</f>
        <v>7</v>
      </c>
      <c r="D6" s="11">
        <v>19</v>
      </c>
      <c r="E6" s="5">
        <f>IFERROR(IF(C6/D6&gt;1,1,C6/D6),"  -  ")</f>
        <v>0.36842105263157893</v>
      </c>
      <c r="G6" s="10"/>
      <c r="H6" s="16"/>
    </row>
    <row r="7" spans="1:8" x14ac:dyDescent="0.25">
      <c r="A7" s="10" t="s">
        <v>57</v>
      </c>
      <c r="B7" s="12" t="s">
        <v>81</v>
      </c>
      <c r="C7" s="4">
        <f>IFERROR(VLOOKUP($B7,[2]!Tabla_Numerador_VACUNADOS_ZBS,3,FALSE),0)</f>
        <v>63</v>
      </c>
      <c r="D7" s="11">
        <v>183</v>
      </c>
      <c r="E7" s="5">
        <f>IFERROR(IF(C7/D7&gt;1,1,C7/D7),"  -  ")</f>
        <v>0.34426229508196721</v>
      </c>
      <c r="G7" s="10"/>
      <c r="H7" s="16"/>
    </row>
    <row r="8" spans="1:8" x14ac:dyDescent="0.25">
      <c r="A8" s="10" t="s">
        <v>66</v>
      </c>
      <c r="B8" s="12" t="s">
        <v>94</v>
      </c>
      <c r="C8" s="4">
        <f>IFERROR(VLOOKUP($B8,[2]!Tabla_Numerador_VACUNADOS_ZBS,3,FALSE),0)</f>
        <v>18</v>
      </c>
      <c r="D8" s="11">
        <v>60</v>
      </c>
      <c r="E8" s="5">
        <f>IFERROR(IF(C8/D8&gt;1,1,C8/D8),"  -  ")</f>
        <v>0.3</v>
      </c>
      <c r="G8" s="10"/>
      <c r="H8" s="16"/>
    </row>
    <row r="9" spans="1:8" x14ac:dyDescent="0.25">
      <c r="A9" s="10" t="s">
        <v>84</v>
      </c>
      <c r="B9" s="12" t="s">
        <v>133</v>
      </c>
      <c r="C9" s="4">
        <f>IFERROR(VLOOKUP($B9,[2]!Tabla_Numerador_VACUNADOS_ZBS,3,FALSE),0)</f>
        <v>22</v>
      </c>
      <c r="D9" s="11">
        <v>88</v>
      </c>
      <c r="E9" s="5">
        <f>IFERROR(IF(C9/D9&gt;1,1,C9/D9),"  -  ")</f>
        <v>0.25</v>
      </c>
      <c r="G9" s="10"/>
      <c r="H9" s="16"/>
    </row>
    <row r="10" spans="1:8" x14ac:dyDescent="0.25">
      <c r="A10" s="10" t="s">
        <v>59</v>
      </c>
      <c r="B10" s="12" t="s">
        <v>74</v>
      </c>
      <c r="C10" s="4">
        <f>IFERROR(VLOOKUP($B10,[2]!Tabla_Numerador_VACUNADOS_ZBS,3,FALSE),0)</f>
        <v>44</v>
      </c>
      <c r="D10" s="11">
        <v>179</v>
      </c>
      <c r="E10" s="5">
        <f>IFERROR(IF(C10/D10&gt;1,1,C10/D10),"  -  ")</f>
        <v>0.24581005586592178</v>
      </c>
      <c r="G10" s="10"/>
      <c r="H10" s="16"/>
    </row>
    <row r="11" spans="1:8" x14ac:dyDescent="0.25">
      <c r="A11" s="10" t="s">
        <v>65</v>
      </c>
      <c r="B11" s="12" t="s">
        <v>77</v>
      </c>
      <c r="C11" s="4">
        <f>IFERROR(VLOOKUP($B11,[2]!Tabla_Numerador_VACUNADOS_ZBS,3,FALSE),0)</f>
        <v>24</v>
      </c>
      <c r="D11" s="11">
        <v>123</v>
      </c>
      <c r="E11" s="5">
        <f>IFERROR(IF(C11/D11&gt;1,1,C11/D11),"  -  ")</f>
        <v>0.1951219512195122</v>
      </c>
      <c r="G11" s="10"/>
      <c r="H11" s="16"/>
    </row>
    <row r="12" spans="1:8" x14ac:dyDescent="0.25">
      <c r="A12" s="10" t="s">
        <v>67</v>
      </c>
      <c r="B12" s="9" t="s">
        <v>107</v>
      </c>
      <c r="C12" s="4">
        <f>IFERROR(VLOOKUP($B12,[2]!Tabla_Numerador_VACUNADOS_ZBS,3,FALSE),0)</f>
        <v>2</v>
      </c>
      <c r="D12" s="11">
        <v>11</v>
      </c>
      <c r="E12" s="5">
        <f>IFERROR(IF(C12/D12&gt;1,1,C12/D12),"  -  ")</f>
        <v>0.18181818181818182</v>
      </c>
      <c r="G12" s="10"/>
      <c r="H12" s="16"/>
    </row>
    <row r="13" spans="1:8" x14ac:dyDescent="0.25">
      <c r="A13" s="10" t="s">
        <v>70</v>
      </c>
      <c r="B13" s="9" t="s">
        <v>104</v>
      </c>
      <c r="C13" s="4">
        <f>IFERROR(VLOOKUP($B13,[2]!Tabla_Numerador_VACUNADOS_ZBS,3,FALSE),0)</f>
        <v>26</v>
      </c>
      <c r="D13" s="11">
        <v>145</v>
      </c>
      <c r="E13" s="5">
        <f>IFERROR(IF(C13/D13&gt;1,1,C13/D13),"  -  ")</f>
        <v>0.1793103448275862</v>
      </c>
      <c r="G13" s="10"/>
      <c r="H13" s="16"/>
    </row>
    <row r="14" spans="1:8" x14ac:dyDescent="0.25">
      <c r="A14" s="10" t="s">
        <v>106</v>
      </c>
      <c r="B14" s="9" t="s">
        <v>71</v>
      </c>
      <c r="C14" s="4">
        <f>IFERROR(VLOOKUP($B14,[2]!Tabla_Numerador_VACUNADOS_ZBS,3,FALSE),0)</f>
        <v>14</v>
      </c>
      <c r="D14" s="11">
        <v>83</v>
      </c>
      <c r="E14" s="5">
        <f>IFERROR(IF(C14/D14&gt;1,1,C14/D14),"  -  ")</f>
        <v>0.16867469879518071</v>
      </c>
      <c r="G14" s="10"/>
      <c r="H14" s="16"/>
    </row>
    <row r="15" spans="1:8" x14ac:dyDescent="0.25">
      <c r="A15" s="10" t="s">
        <v>49</v>
      </c>
      <c r="B15" s="12" t="s">
        <v>117</v>
      </c>
      <c r="C15" s="4">
        <f>IFERROR(VLOOKUP($B15,[2]!Tabla_Numerador_VACUNADOS_ZBS,3,FALSE),0)</f>
        <v>30</v>
      </c>
      <c r="D15" s="11">
        <v>179</v>
      </c>
      <c r="E15" s="5">
        <f>IFERROR(IF(C15/D15&gt;1,1,C15/D15),"  -  ")</f>
        <v>0.16759776536312848</v>
      </c>
      <c r="G15" s="10"/>
      <c r="H15" s="16"/>
    </row>
    <row r="16" spans="1:8" x14ac:dyDescent="0.25">
      <c r="A16" s="10" t="s">
        <v>86</v>
      </c>
      <c r="B16" s="12" t="s">
        <v>110</v>
      </c>
      <c r="C16" s="4">
        <f>IFERROR(VLOOKUP($B16,[2]!Tabla_Numerador_VACUNADOS_ZBS,3,FALSE),0)</f>
        <v>15</v>
      </c>
      <c r="D16" s="11">
        <v>90</v>
      </c>
      <c r="E16" s="5">
        <f>IFERROR(IF(C16/D16&gt;1,1,C16/D16),"  -  ")</f>
        <v>0.16666666666666666</v>
      </c>
      <c r="G16" s="10"/>
      <c r="H16" s="16"/>
    </row>
    <row r="17" spans="1:8" x14ac:dyDescent="0.25">
      <c r="A17" s="10" t="s">
        <v>108</v>
      </c>
      <c r="B17" s="12" t="s">
        <v>99</v>
      </c>
      <c r="C17" s="4">
        <f>IFERROR(VLOOKUP($B17,[2]!Tabla_Numerador_VACUNADOS_ZBS,3,FALSE),0)</f>
        <v>18</v>
      </c>
      <c r="D17" s="11">
        <v>123</v>
      </c>
      <c r="E17" s="5">
        <f>IFERROR(IF(C17/D17&gt;1,1,C17/D17),"  -  ")</f>
        <v>0.14634146341463414</v>
      </c>
      <c r="G17" s="10"/>
      <c r="H17" s="16"/>
    </row>
    <row r="18" spans="1:8" x14ac:dyDescent="0.25">
      <c r="A18" s="10" t="s">
        <v>63</v>
      </c>
      <c r="B18" s="9" t="s">
        <v>57</v>
      </c>
      <c r="C18" s="4">
        <f>IFERROR(VLOOKUP($B18,[2]!Tabla_Numerador_VACUNADOS_ZBS,3,FALSE),0)</f>
        <v>28</v>
      </c>
      <c r="D18" s="11">
        <v>192</v>
      </c>
      <c r="E18" s="5">
        <f>IFERROR(IF(C18/D18&gt;1,1,C18/D18),"  -  ")</f>
        <v>0.14583333333333334</v>
      </c>
      <c r="G18" s="10"/>
      <c r="H18" s="16"/>
    </row>
    <row r="19" spans="1:8" x14ac:dyDescent="0.25">
      <c r="A19" s="10" t="s">
        <v>75</v>
      </c>
      <c r="B19" s="12" t="s">
        <v>54</v>
      </c>
      <c r="C19" s="4">
        <f>IFERROR(VLOOKUP($B19,[2]!Tabla_Numerador_VACUNADOS_ZBS,3,FALSE),0)</f>
        <v>5</v>
      </c>
      <c r="D19" s="11">
        <v>40</v>
      </c>
      <c r="E19" s="5">
        <f>IFERROR(IF(C19/D19&gt;1,1,C19/D19),"  -  ")</f>
        <v>0.125</v>
      </c>
      <c r="G19" s="10"/>
      <c r="H19" s="16"/>
    </row>
    <row r="20" spans="1:8" x14ac:dyDescent="0.25">
      <c r="A20" s="10" t="s">
        <v>94</v>
      </c>
      <c r="B20" s="13" t="s">
        <v>90</v>
      </c>
      <c r="C20" s="4">
        <f>IFERROR(VLOOKUP($B20,[2]!Tabla_Numerador_VACUNADOS_ZBS,3,FALSE),0)</f>
        <v>15</v>
      </c>
      <c r="D20" s="11">
        <v>124</v>
      </c>
      <c r="E20" s="5">
        <f>IFERROR(IF(C20/D20&gt;1,1,C20/D20),"  -  ")</f>
        <v>0.12096774193548387</v>
      </c>
      <c r="G20" s="10"/>
      <c r="H20" s="16"/>
    </row>
    <row r="21" spans="1:8" x14ac:dyDescent="0.25">
      <c r="A21" s="10" t="s">
        <v>56</v>
      </c>
      <c r="B21" s="12" t="s">
        <v>109</v>
      </c>
      <c r="C21" s="4">
        <f>IFERROR(VLOOKUP($B21,[2]!Tabla_Numerador_VACUNADOS_ZBS,3,FALSE),0)</f>
        <v>17</v>
      </c>
      <c r="D21" s="11">
        <v>148</v>
      </c>
      <c r="E21" s="5">
        <f>IFERROR(IF(C21/D21&gt;1,1,C21/D21),"  -  ")</f>
        <v>0.11486486486486487</v>
      </c>
      <c r="G21" s="10"/>
      <c r="H21" s="16"/>
    </row>
    <row r="22" spans="1:8" x14ac:dyDescent="0.25">
      <c r="A22" s="10" t="s">
        <v>61</v>
      </c>
      <c r="B22" s="12" t="s">
        <v>119</v>
      </c>
      <c r="C22" s="4">
        <f>IFERROR(VLOOKUP($B22,[2]!Tabla_Numerador_VACUNADOS_ZBS,3,FALSE),0)</f>
        <v>8</v>
      </c>
      <c r="D22" s="11">
        <v>74</v>
      </c>
      <c r="E22" s="5">
        <f>IFERROR(IF(C22/D22&gt;1,1,C22/D22),"  -  ")</f>
        <v>0.10810810810810811</v>
      </c>
      <c r="G22" s="10"/>
      <c r="H22" s="16"/>
    </row>
    <row r="23" spans="1:8" x14ac:dyDescent="0.25">
      <c r="A23" s="10" t="s">
        <v>60</v>
      </c>
      <c r="B23" s="9" t="s">
        <v>111</v>
      </c>
      <c r="C23" s="4">
        <f>IFERROR(VLOOKUP($B23,[2]!Tabla_Numerador_VACUNADOS_ZBS,3,FALSE),0)</f>
        <v>5</v>
      </c>
      <c r="D23" s="11">
        <v>48</v>
      </c>
      <c r="E23" s="5">
        <f>IFERROR(IF(C23/D23&gt;1,1,C23/D23),"  -  ")</f>
        <v>0.10416666666666667</v>
      </c>
      <c r="G23" s="10"/>
      <c r="H23" s="16"/>
    </row>
    <row r="24" spans="1:8" x14ac:dyDescent="0.25">
      <c r="A24" s="10" t="s">
        <v>96</v>
      </c>
      <c r="B24" s="9" t="s">
        <v>58</v>
      </c>
      <c r="C24" s="4">
        <f>IFERROR(VLOOKUP($B24,[2]!Tabla_Numerador_VACUNADOS_ZBS,3,FALSE),0)</f>
        <v>3</v>
      </c>
      <c r="D24" s="11">
        <v>29</v>
      </c>
      <c r="E24" s="5">
        <f>IFERROR(IF(C24/D24&gt;1,1,C24/D24),"  -  ")</f>
        <v>0.10344827586206896</v>
      </c>
      <c r="G24" s="10"/>
      <c r="H24" s="16"/>
    </row>
    <row r="25" spans="1:8" x14ac:dyDescent="0.25">
      <c r="A25" s="10" t="s">
        <v>91</v>
      </c>
      <c r="B25" s="9" t="s">
        <v>52</v>
      </c>
      <c r="C25" s="4">
        <f>IFERROR(VLOOKUP($B25,[2]!Tabla_Numerador_VACUNADOS_ZBS,3,FALSE),0)</f>
        <v>16</v>
      </c>
      <c r="D25" s="11">
        <v>164</v>
      </c>
      <c r="E25" s="5">
        <f>IFERROR(IF(C25/D25&gt;1,1,C25/D25),"  -  ")</f>
        <v>9.7560975609756101E-2</v>
      </c>
      <c r="G25" s="10"/>
      <c r="H25" s="16"/>
    </row>
    <row r="26" spans="1:8" x14ac:dyDescent="0.25">
      <c r="A26" s="10" t="s">
        <v>78</v>
      </c>
      <c r="B26" s="12" t="s">
        <v>97</v>
      </c>
      <c r="C26" s="4">
        <f>IFERROR(VLOOKUP($B26,[2]!Tabla_Numerador_VACUNADOS_ZBS,3,FALSE),0)</f>
        <v>9</v>
      </c>
      <c r="D26" s="11">
        <v>94</v>
      </c>
      <c r="E26" s="5">
        <f>IFERROR(IF(C26/D26&gt;1,1,C26/D26),"  -  ")</f>
        <v>9.5744680851063829E-2</v>
      </c>
      <c r="G26" s="10"/>
      <c r="H26" s="16"/>
    </row>
    <row r="27" spans="1:8" x14ac:dyDescent="0.25">
      <c r="A27" s="10" t="s">
        <v>73</v>
      </c>
      <c r="B27" s="12" t="s">
        <v>70</v>
      </c>
      <c r="C27" s="4">
        <f>IFERROR(VLOOKUP($B27,[2]!Tabla_Numerador_VACUNADOS_ZBS,3,FALSE),0)</f>
        <v>12</v>
      </c>
      <c r="D27" s="11">
        <v>126</v>
      </c>
      <c r="E27" s="5">
        <f>IFERROR(IF(C27/D27&gt;1,1,C27/D27),"  -  ")</f>
        <v>9.5238095238095233E-2</v>
      </c>
      <c r="G27" s="10"/>
      <c r="H27" s="16"/>
    </row>
    <row r="28" spans="1:8" x14ac:dyDescent="0.25">
      <c r="A28" s="10" t="s">
        <v>128</v>
      </c>
      <c r="B28" s="12" t="s">
        <v>93</v>
      </c>
      <c r="C28" s="4">
        <f>IFERROR(VLOOKUP($B28,[2]!Tabla_Numerador_VACUNADOS_ZBS,3,FALSE),0)</f>
        <v>6</v>
      </c>
      <c r="D28" s="11">
        <v>65</v>
      </c>
      <c r="E28" s="5">
        <f>IFERROR(IF(C28/D28&gt;1,1,C28/D28),"  -  ")</f>
        <v>9.2307692307692313E-2</v>
      </c>
      <c r="G28" s="10"/>
      <c r="H28" s="16"/>
    </row>
    <row r="29" spans="1:8" x14ac:dyDescent="0.25">
      <c r="A29" s="10" t="s">
        <v>89</v>
      </c>
      <c r="B29" s="12" t="s">
        <v>56</v>
      </c>
      <c r="C29" s="4">
        <f>IFERROR(VLOOKUP($B29,[2]!Tabla_Numerador_VACUNADOS_ZBS,3,FALSE),0)</f>
        <v>4</v>
      </c>
      <c r="D29" s="11">
        <v>45</v>
      </c>
      <c r="E29" s="5">
        <f>IFERROR(IF(C29/D29&gt;1,1,C29/D29),"  -  ")</f>
        <v>8.8888888888888892E-2</v>
      </c>
      <c r="G29" s="10"/>
      <c r="H29" s="16"/>
    </row>
    <row r="30" spans="1:8" x14ac:dyDescent="0.25">
      <c r="A30" s="10" t="s">
        <v>102</v>
      </c>
      <c r="B30" s="12" t="s">
        <v>68</v>
      </c>
      <c r="C30" s="4">
        <f>IFERROR(VLOOKUP($B30,[2]!Tabla_Numerador_VACUNADOS_ZBS,3,FALSE),0)</f>
        <v>3</v>
      </c>
      <c r="D30" s="11">
        <v>34</v>
      </c>
      <c r="E30" s="5">
        <f>IFERROR(IF(C30/D30&gt;1,1,C30/D30),"  -  ")</f>
        <v>8.8235294117647065E-2</v>
      </c>
      <c r="G30" s="10"/>
      <c r="H30" s="16"/>
    </row>
    <row r="31" spans="1:8" x14ac:dyDescent="0.25">
      <c r="A31" s="10" t="s">
        <v>80</v>
      </c>
      <c r="B31" s="12" t="s">
        <v>96</v>
      </c>
      <c r="C31" s="4">
        <f>IFERROR(VLOOKUP($B31,[2]!Tabla_Numerador_VACUNADOS_ZBS,3,FALSE),0)</f>
        <v>7</v>
      </c>
      <c r="D31" s="11">
        <v>80</v>
      </c>
      <c r="E31" s="5">
        <f>IFERROR(IF(C31/D31&gt;1,1,C31/D31),"  -  ")</f>
        <v>8.7499999999999994E-2</v>
      </c>
      <c r="G31" s="10"/>
      <c r="H31" s="16"/>
    </row>
    <row r="32" spans="1:8" x14ac:dyDescent="0.25">
      <c r="A32" s="10" t="s">
        <v>77</v>
      </c>
      <c r="B32" s="12" t="s">
        <v>86</v>
      </c>
      <c r="C32" s="4">
        <f>IFERROR(VLOOKUP($B32,[2]!Tabla_Numerador_VACUNADOS_ZBS,3,FALSE),0)</f>
        <v>11</v>
      </c>
      <c r="D32" s="11">
        <v>135</v>
      </c>
      <c r="E32" s="5">
        <f>IFERROR(IF(C32/D32&gt;1,1,C32/D32),"  -  ")</f>
        <v>8.1481481481481488E-2</v>
      </c>
      <c r="G32" s="10"/>
      <c r="H32" s="16"/>
    </row>
    <row r="33" spans="1:8" x14ac:dyDescent="0.25">
      <c r="B33" s="12" t="s">
        <v>92</v>
      </c>
      <c r="C33" s="4">
        <f>IFERROR(VLOOKUP($B33,[2]!Tabla_Numerador_VACUNADOS_ZBS,3,FALSE),0)</f>
        <v>6</v>
      </c>
      <c r="D33" s="11">
        <v>74</v>
      </c>
      <c r="E33" s="5">
        <f>IFERROR(IF(C33/D33&gt;1,1,C33/D33),"  -  ")</f>
        <v>8.1081081081081086E-2</v>
      </c>
      <c r="G33" s="10"/>
      <c r="H33" s="16"/>
    </row>
    <row r="34" spans="1:8" x14ac:dyDescent="0.25">
      <c r="A34" s="10" t="s">
        <v>72</v>
      </c>
      <c r="B34" s="12" t="s">
        <v>126</v>
      </c>
      <c r="C34" s="4">
        <f>IFERROR(VLOOKUP($B34,[2]!Tabla_Numerador_VACUNADOS_ZBS,3,FALSE),0)</f>
        <v>7</v>
      </c>
      <c r="D34" s="11">
        <v>89</v>
      </c>
      <c r="E34" s="5">
        <f>IFERROR(IF(C34/D34&gt;1,1,C34/D34),"  -  ")</f>
        <v>7.8651685393258425E-2</v>
      </c>
      <c r="G34" s="10"/>
      <c r="H34" s="16"/>
    </row>
    <row r="35" spans="1:8" x14ac:dyDescent="0.25">
      <c r="A35" s="10" t="s">
        <v>88</v>
      </c>
      <c r="B35" s="9" t="s">
        <v>49</v>
      </c>
      <c r="C35" s="4">
        <f>IFERROR(VLOOKUP($B35,[2]!Tabla_Numerador_VACUNADOS_ZBS,3,FALSE),0)</f>
        <v>1</v>
      </c>
      <c r="D35" s="11">
        <v>13</v>
      </c>
      <c r="E35" s="5">
        <f>IFERROR(IF(C35/D35&gt;1,1,C35/D35),"  -  ")</f>
        <v>7.6923076923076927E-2</v>
      </c>
      <c r="G35" s="10"/>
      <c r="H35" s="16"/>
    </row>
    <row r="36" spans="1:8" x14ac:dyDescent="0.25">
      <c r="A36" s="10" t="s">
        <v>121</v>
      </c>
      <c r="B36" s="9" t="s">
        <v>135</v>
      </c>
      <c r="C36" s="4">
        <f>IFERROR(VLOOKUP($B36,[2]!Tabla_Numerador_VACUNADOS_ZBS,3,FALSE),0)</f>
        <v>8</v>
      </c>
      <c r="D36" s="11">
        <v>104</v>
      </c>
      <c r="E36" s="5">
        <f>IFERROR(IF(C36/D36&gt;1,1,C36/D36),"  -  ")</f>
        <v>7.6923076923076927E-2</v>
      </c>
      <c r="G36" s="10"/>
      <c r="H36" s="16"/>
    </row>
    <row r="37" spans="1:8" x14ac:dyDescent="0.25">
      <c r="A37" s="10" t="s">
        <v>97</v>
      </c>
      <c r="B37" s="9" t="s">
        <v>61</v>
      </c>
      <c r="C37" s="4">
        <f>IFERROR(VLOOKUP($B37,[2]!Tabla_Numerador_VACUNADOS_ZBS,3,FALSE),0)</f>
        <v>16</v>
      </c>
      <c r="D37" s="11">
        <v>211</v>
      </c>
      <c r="E37" s="5">
        <f>IFERROR(IF(C37/D37&gt;1,1,C37/D37),"  -  ")</f>
        <v>7.582938388625593E-2</v>
      </c>
      <c r="G37" s="10"/>
      <c r="H37" s="16"/>
    </row>
    <row r="38" spans="1:8" x14ac:dyDescent="0.25">
      <c r="A38" s="10" t="s">
        <v>90</v>
      </c>
      <c r="B38" s="12" t="s">
        <v>79</v>
      </c>
      <c r="C38" s="4">
        <f>IFERROR(VLOOKUP($B38,[2]!Tabla_Numerador_VACUNADOS_ZBS,3,FALSE),0)</f>
        <v>8</v>
      </c>
      <c r="D38" s="11">
        <v>107</v>
      </c>
      <c r="E38" s="5">
        <f>IFERROR(IF(C38/D38&gt;1,1,C38/D38),"  -  ")</f>
        <v>7.476635514018691E-2</v>
      </c>
      <c r="G38" s="10"/>
      <c r="H38" s="16"/>
    </row>
    <row r="39" spans="1:8" x14ac:dyDescent="0.25">
      <c r="A39" s="10" t="s">
        <v>109</v>
      </c>
      <c r="B39" s="12" t="s">
        <v>108</v>
      </c>
      <c r="C39" s="4">
        <f>IFERROR(VLOOKUP($B39,[2]!Tabla_Numerador_VACUNADOS_ZBS,3,FALSE),0)</f>
        <v>13</v>
      </c>
      <c r="D39" s="11">
        <v>182</v>
      </c>
      <c r="E39" s="5">
        <f>IFERROR(IF(C39/D39&gt;1,1,C39/D39),"  -  ")</f>
        <v>7.1428571428571425E-2</v>
      </c>
      <c r="G39" s="10"/>
      <c r="H39" s="16"/>
    </row>
    <row r="40" spans="1:8" x14ac:dyDescent="0.25">
      <c r="A40" s="10" t="s">
        <v>113</v>
      </c>
      <c r="B40" s="12" t="s">
        <v>116</v>
      </c>
      <c r="C40" s="4">
        <f>IFERROR(VLOOKUP($B40,[2]!Tabla_Numerador_VACUNADOS_ZBS,3,FALSE),0)</f>
        <v>6</v>
      </c>
      <c r="D40" s="11">
        <v>88</v>
      </c>
      <c r="E40" s="5">
        <f>IFERROR(IF(C40/D40&gt;1,1,C40/D40),"  -  ")</f>
        <v>6.8181818181818177E-2</v>
      </c>
      <c r="G40" s="10"/>
      <c r="H40" s="16"/>
    </row>
    <row r="41" spans="1:8" x14ac:dyDescent="0.25">
      <c r="A41" s="10" t="s">
        <v>82</v>
      </c>
      <c r="B41" s="9" t="s">
        <v>80</v>
      </c>
      <c r="C41" s="4">
        <f>IFERROR(VLOOKUP($B41,[2]!Tabla_Numerador_VACUNADOS_ZBS,3,FALSE),0)</f>
        <v>12</v>
      </c>
      <c r="D41" s="11">
        <v>190</v>
      </c>
      <c r="E41" s="5">
        <f>IFERROR(IF(C41/D41&gt;1,1,C41/D41),"  -  ")</f>
        <v>6.3157894736842107E-2</v>
      </c>
      <c r="G41" s="10"/>
      <c r="H41" s="16"/>
    </row>
    <row r="42" spans="1:8" x14ac:dyDescent="0.25">
      <c r="A42" s="10" t="s">
        <v>79</v>
      </c>
      <c r="B42" s="9" t="s">
        <v>72</v>
      </c>
      <c r="C42" s="4">
        <f>IFERROR(VLOOKUP($B42,[2]!Tabla_Numerador_VACUNADOS_ZBS,3,FALSE),0)</f>
        <v>3</v>
      </c>
      <c r="D42" s="11">
        <v>52</v>
      </c>
      <c r="E42" s="5">
        <f>IFERROR(IF(C42/D42&gt;1,1,C42/D42),"  -  ")</f>
        <v>5.7692307692307696E-2</v>
      </c>
      <c r="G42" s="10"/>
      <c r="H42" s="16"/>
    </row>
    <row r="43" spans="1:8" x14ac:dyDescent="0.25">
      <c r="A43" s="10" t="s">
        <v>116</v>
      </c>
      <c r="B43" s="9" t="s">
        <v>134</v>
      </c>
      <c r="C43" s="4">
        <f>IFERROR(VLOOKUP($B43,[2]!Tabla_Numerador_VACUNADOS_ZBS,3,FALSE),0)</f>
        <v>5</v>
      </c>
      <c r="D43" s="11">
        <v>89</v>
      </c>
      <c r="E43" s="5">
        <f>IFERROR(IF(C43/D43&gt;1,1,C43/D43),"  -  ")</f>
        <v>5.6179775280898875E-2</v>
      </c>
      <c r="G43" s="10"/>
      <c r="H43" s="16"/>
    </row>
    <row r="44" spans="1:8" x14ac:dyDescent="0.25">
      <c r="A44" s="10" t="s">
        <v>104</v>
      </c>
      <c r="B44" s="12" t="s">
        <v>124</v>
      </c>
      <c r="C44" s="4">
        <f>IFERROR(VLOOKUP($B44,[2]!Tabla_Numerador_VACUNADOS_ZBS,3,FALSE),0)</f>
        <v>10</v>
      </c>
      <c r="D44" s="11">
        <v>185</v>
      </c>
      <c r="E44" s="5">
        <f>IFERROR(IF(C44/D44&gt;1,1,C44/D44),"  -  ")</f>
        <v>5.4054054054054057E-2</v>
      </c>
      <c r="G44" s="10"/>
      <c r="H44" s="16"/>
    </row>
    <row r="45" spans="1:8" x14ac:dyDescent="0.25">
      <c r="A45" s="10" t="s">
        <v>107</v>
      </c>
      <c r="B45" s="9" t="s">
        <v>98</v>
      </c>
      <c r="C45" s="4">
        <f>IFERROR(VLOOKUP($B45,[2]!Tabla_Numerador_VACUNADOS_ZBS,3,FALSE),0)</f>
        <v>5</v>
      </c>
      <c r="D45" s="11">
        <v>94</v>
      </c>
      <c r="E45" s="5">
        <f>IFERROR(IF(C45/D45&gt;1,1,C45/D45),"  -  ")</f>
        <v>5.3191489361702128E-2</v>
      </c>
      <c r="G45" s="10"/>
      <c r="H45" s="16"/>
    </row>
    <row r="46" spans="1:8" x14ac:dyDescent="0.25">
      <c r="A46" s="10" t="s">
        <v>117</v>
      </c>
      <c r="B46" s="9" t="s">
        <v>76</v>
      </c>
      <c r="C46" s="4">
        <f>IFERROR(VLOOKUP($B46,[2]!Tabla_Numerador_VACUNADOS_ZBS,3,FALSE),0)</f>
        <v>6</v>
      </c>
      <c r="D46" s="11">
        <v>119</v>
      </c>
      <c r="E46" s="5">
        <f>IFERROR(IF(C46/D46&gt;1,1,C46/D46),"  -  ")</f>
        <v>5.0420168067226892E-2</v>
      </c>
      <c r="G46" s="10"/>
      <c r="H46" s="16"/>
    </row>
    <row r="47" spans="1:8" x14ac:dyDescent="0.25">
      <c r="A47" s="10" t="s">
        <v>62</v>
      </c>
      <c r="B47" s="9" t="s">
        <v>128</v>
      </c>
      <c r="C47" s="4">
        <f>IFERROR(VLOOKUP($B47,[2]!Tabla_Numerador_VACUNADOS_ZBS,3,FALSE),0)</f>
        <v>4</v>
      </c>
      <c r="D47" s="11">
        <v>82</v>
      </c>
      <c r="E47" s="5">
        <f>IFERROR(IF(C47/D47&gt;1,1,C47/D47),"  -  ")</f>
        <v>4.878048780487805E-2</v>
      </c>
      <c r="G47" s="10"/>
      <c r="H47" s="16"/>
    </row>
    <row r="48" spans="1:8" x14ac:dyDescent="0.25">
      <c r="A48" s="10" t="s">
        <v>71</v>
      </c>
      <c r="B48" s="12" t="s">
        <v>73</v>
      </c>
      <c r="C48" s="4">
        <f>IFERROR(VLOOKUP($B48,[2]!Tabla_Numerador_VACUNADOS_ZBS,3,FALSE),0)</f>
        <v>4</v>
      </c>
      <c r="D48" s="11">
        <v>83</v>
      </c>
      <c r="E48" s="5">
        <f>IFERROR(IF(C48/D48&gt;1,1,C48/D48),"  -  ")</f>
        <v>4.8192771084337352E-2</v>
      </c>
      <c r="G48" s="10"/>
      <c r="H48" s="16"/>
    </row>
    <row r="49" spans="1:8" x14ac:dyDescent="0.25">
      <c r="A49" s="10" t="s">
        <v>122</v>
      </c>
      <c r="B49" s="9" t="s">
        <v>95</v>
      </c>
      <c r="C49" s="4">
        <f>IFERROR(VLOOKUP($B49,[2]!Tabla_Numerador_VACUNADOS_ZBS,3,FALSE),0)</f>
        <v>5</v>
      </c>
      <c r="D49" s="11">
        <v>111</v>
      </c>
      <c r="E49" s="5">
        <f>IFERROR(IF(C49/D49&gt;1,1,C49/D49),"  -  ")</f>
        <v>4.5045045045045043E-2</v>
      </c>
      <c r="G49" s="10"/>
      <c r="H49" s="16"/>
    </row>
    <row r="50" spans="1:8" x14ac:dyDescent="0.25">
      <c r="A50" s="10" t="s">
        <v>115</v>
      </c>
      <c r="B50" s="9" t="s">
        <v>113</v>
      </c>
      <c r="C50" s="4">
        <f>IFERROR(VLOOKUP($B50,[2]!Tabla_Numerador_VACUNADOS_ZBS,3,FALSE),0)</f>
        <v>3</v>
      </c>
      <c r="D50" s="11">
        <v>78</v>
      </c>
      <c r="E50" s="5">
        <f>IFERROR(IF(C50/D50&gt;1,1,C50/D50),"  -  ")</f>
        <v>3.8461538461538464E-2</v>
      </c>
      <c r="G50" s="10"/>
      <c r="H50" s="16"/>
    </row>
    <row r="51" spans="1:8" x14ac:dyDescent="0.25">
      <c r="A51" s="10" t="s">
        <v>87</v>
      </c>
      <c r="B51" s="9" t="s">
        <v>127</v>
      </c>
      <c r="C51" s="4">
        <f>IFERROR(VLOOKUP($B51,[2]!Tabla_Numerador_VACUNADOS_ZBS,3,FALSE),0)</f>
        <v>4</v>
      </c>
      <c r="D51" s="11">
        <v>107</v>
      </c>
      <c r="E51" s="5">
        <f>IFERROR(IF(C51/D51&gt;1,1,C51/D51),"  -  ")</f>
        <v>3.7383177570093455E-2</v>
      </c>
      <c r="G51" s="10"/>
      <c r="H51" s="16"/>
    </row>
    <row r="52" spans="1:8" x14ac:dyDescent="0.25">
      <c r="A52" s="10" t="s">
        <v>92</v>
      </c>
      <c r="B52" s="12" t="s">
        <v>115</v>
      </c>
      <c r="C52" s="4">
        <f>IFERROR(VLOOKUP($B52,[2]!Tabla_Numerador_VACUNADOS_ZBS,3,FALSE),0)</f>
        <v>8</v>
      </c>
      <c r="D52" s="11">
        <v>221</v>
      </c>
      <c r="E52" s="5">
        <f>IFERROR(IF(C52/D52&gt;1,1,C52/D52),"  -  ")</f>
        <v>3.6199095022624438E-2</v>
      </c>
      <c r="G52" s="10"/>
      <c r="H52" s="16"/>
    </row>
    <row r="53" spans="1:8" x14ac:dyDescent="0.25">
      <c r="A53" s="10" t="s">
        <v>120</v>
      </c>
      <c r="B53" s="9" t="s">
        <v>55</v>
      </c>
      <c r="C53" s="4">
        <f>IFERROR(VLOOKUP($B53,[2]!Tabla_Numerador_VACUNADOS_ZBS,3,FALSE),0)</f>
        <v>4</v>
      </c>
      <c r="D53" s="11">
        <v>115</v>
      </c>
      <c r="E53" s="5">
        <f>IFERROR(IF(C53/D53&gt;1,1,C53/D53),"  -  ")</f>
        <v>3.4782608695652174E-2</v>
      </c>
      <c r="G53" s="10"/>
      <c r="H53" s="16"/>
    </row>
    <row r="54" spans="1:8" x14ac:dyDescent="0.25">
      <c r="A54" s="10" t="s">
        <v>133</v>
      </c>
      <c r="B54" s="12" t="s">
        <v>125</v>
      </c>
      <c r="C54" s="4">
        <f>IFERROR(VLOOKUP($B54,[2]!Tabla_Numerador_VACUNADOS_ZBS,3,FALSE),0)</f>
        <v>2</v>
      </c>
      <c r="D54" s="11">
        <v>59</v>
      </c>
      <c r="E54" s="5">
        <f>IFERROR(IF(C54/D54&gt;1,1,C54/D54),"  -  ")</f>
        <v>3.3898305084745763E-2</v>
      </c>
      <c r="G54" s="10"/>
      <c r="H54" s="16"/>
    </row>
    <row r="55" spans="1:8" x14ac:dyDescent="0.25">
      <c r="A55" s="10" t="s">
        <v>69</v>
      </c>
      <c r="B55" s="12" t="s">
        <v>87</v>
      </c>
      <c r="C55" s="4">
        <f>IFERROR(VLOOKUP($B55,[2]!Tabla_Numerador_VACUNADOS_ZBS,3,FALSE),0)</f>
        <v>5</v>
      </c>
      <c r="D55" s="11">
        <v>149</v>
      </c>
      <c r="E55" s="5">
        <f>IFERROR(IF(C55/D55&gt;1,1,C55/D55),"  -  ")</f>
        <v>3.3557046979865772E-2</v>
      </c>
      <c r="G55" s="10"/>
      <c r="H55" s="16"/>
    </row>
    <row r="56" spans="1:8" x14ac:dyDescent="0.25">
      <c r="A56" s="10" t="s">
        <v>58</v>
      </c>
      <c r="B56" s="9" t="s">
        <v>91</v>
      </c>
      <c r="C56" s="4">
        <f>IFERROR(VLOOKUP($B56,[2]!Tabla_Numerador_VACUNADOS_ZBS,3,FALSE),0)</f>
        <v>4</v>
      </c>
      <c r="D56" s="11">
        <v>121</v>
      </c>
      <c r="E56" s="5">
        <f>IFERROR(IF(C56/D56&gt;1,1,C56/D56),"  -  ")</f>
        <v>3.3057851239669422E-2</v>
      </c>
      <c r="G56" s="10"/>
      <c r="H56" s="16"/>
    </row>
    <row r="57" spans="1:8" x14ac:dyDescent="0.25">
      <c r="A57" s="10" t="s">
        <v>111</v>
      </c>
      <c r="B57" s="9" t="s">
        <v>64</v>
      </c>
      <c r="C57" s="4">
        <f>IFERROR(VLOOKUP($B57,[2]!Tabla_Numerador_VACUNADOS_ZBS,3,FALSE),0)</f>
        <v>5</v>
      </c>
      <c r="D57" s="11">
        <v>161</v>
      </c>
      <c r="E57" s="5">
        <f>IFERROR(IF(C57/D57&gt;1,1,C57/D57),"  -  ")</f>
        <v>3.1055900621118012E-2</v>
      </c>
      <c r="G57" s="10"/>
      <c r="H57" s="16"/>
    </row>
    <row r="58" spans="1:8" x14ac:dyDescent="0.25">
      <c r="A58" s="10" t="s">
        <v>100</v>
      </c>
      <c r="B58" s="12" t="s">
        <v>75</v>
      </c>
      <c r="C58" s="4">
        <f>IFERROR(VLOOKUP($B58,[2]!Tabla_Numerador_VACUNADOS_ZBS,3,FALSE),0)</f>
        <v>4</v>
      </c>
      <c r="D58" s="11">
        <v>135</v>
      </c>
      <c r="E58" s="5">
        <f>IFERROR(IF(C58/D58&gt;1,1,C58/D58),"  -  ")</f>
        <v>2.9629629629629631E-2</v>
      </c>
      <c r="G58" s="10"/>
      <c r="H58" s="16"/>
    </row>
    <row r="59" spans="1:8" x14ac:dyDescent="0.25">
      <c r="A59" s="10" t="s">
        <v>124</v>
      </c>
      <c r="B59" s="12" t="s">
        <v>65</v>
      </c>
      <c r="C59" s="4">
        <f>IFERROR(VLOOKUP($B59,[2]!Tabla_Numerador_VACUNADOS_ZBS,3,FALSE),0)</f>
        <v>2</v>
      </c>
      <c r="D59" s="11">
        <v>72</v>
      </c>
      <c r="E59" s="5">
        <f>IFERROR(IF(C59/D59&gt;1,1,C59/D59),"  -  ")</f>
        <v>2.7777777777777776E-2</v>
      </c>
      <c r="G59" s="10"/>
      <c r="H59" s="16"/>
    </row>
    <row r="60" spans="1:8" x14ac:dyDescent="0.25">
      <c r="A60" s="10" t="s">
        <v>76</v>
      </c>
      <c r="B60" s="12" t="s">
        <v>88</v>
      </c>
      <c r="C60" s="4">
        <f>IFERROR(VLOOKUP($B60,[2]!Tabla_Numerador_VACUNADOS_ZBS,3,FALSE),0)</f>
        <v>2</v>
      </c>
      <c r="D60" s="11">
        <v>78</v>
      </c>
      <c r="E60" s="5">
        <f>IFERROR(IF(C60/D60&gt;1,1,C60/D60),"  -  ")</f>
        <v>2.564102564102564E-2</v>
      </c>
      <c r="G60" s="10"/>
      <c r="H60" s="16"/>
    </row>
    <row r="61" spans="1:8" x14ac:dyDescent="0.25">
      <c r="A61" s="10" t="s">
        <v>126</v>
      </c>
      <c r="B61" s="9" t="s">
        <v>105</v>
      </c>
      <c r="C61" s="4">
        <f>IFERROR(VLOOKUP($B61,[2]!Tabla_Numerador_VACUNADOS_ZBS,3,FALSE),0)</f>
        <v>2</v>
      </c>
      <c r="D61" s="11">
        <v>78</v>
      </c>
      <c r="E61" s="5">
        <f>IFERROR(IF(C61/D61&gt;1,1,C61/D61),"  -  ")</f>
        <v>2.564102564102564E-2</v>
      </c>
      <c r="G61" s="10"/>
      <c r="H61" s="16"/>
    </row>
    <row r="62" spans="1:8" x14ac:dyDescent="0.25">
      <c r="A62" s="10" t="s">
        <v>99</v>
      </c>
      <c r="B62" s="9" t="s">
        <v>114</v>
      </c>
      <c r="C62" s="4">
        <f>IFERROR(VLOOKUP($B62,[2]!Tabla_Numerador_VACUNADOS_ZBS,3,FALSE),0)</f>
        <v>3</v>
      </c>
      <c r="D62" s="11">
        <v>140</v>
      </c>
      <c r="E62" s="5">
        <f>IFERROR(IF(C62/D62&gt;1,1,C62/D62),"  -  ")</f>
        <v>2.1428571428571429E-2</v>
      </c>
      <c r="G62" s="10"/>
      <c r="H62" s="16"/>
    </row>
    <row r="63" spans="1:8" x14ac:dyDescent="0.25">
      <c r="A63" s="10" t="s">
        <v>95</v>
      </c>
      <c r="B63" s="12" t="s">
        <v>112</v>
      </c>
      <c r="C63" s="4">
        <f>IFERROR(VLOOKUP($B63,[2]!Tabla_Numerador_VACUNADOS_ZBS,3,FALSE),0)</f>
        <v>2</v>
      </c>
      <c r="D63" s="11">
        <v>94</v>
      </c>
      <c r="E63" s="5">
        <f>IFERROR(IF(C63/D63&gt;1,1,C63/D63),"  -  ")</f>
        <v>2.1276595744680851E-2</v>
      </c>
      <c r="G63" s="10"/>
      <c r="H63" s="16"/>
    </row>
    <row r="64" spans="1:8" x14ac:dyDescent="0.25">
      <c r="A64" s="10" t="s">
        <v>123</v>
      </c>
      <c r="B64" s="12" t="s">
        <v>106</v>
      </c>
      <c r="C64" s="4">
        <f>IFERROR(VLOOKUP($B64,[2]!Tabla_Numerador_VACUNADOS_ZBS,3,FALSE),0)</f>
        <v>2</v>
      </c>
      <c r="D64" s="11">
        <v>101</v>
      </c>
      <c r="E64" s="5">
        <f>IFERROR(IF(C64/D64&gt;1,1,C64/D64),"  -  ")</f>
        <v>1.9801980198019802E-2</v>
      </c>
      <c r="G64" s="10"/>
      <c r="H64" s="16"/>
    </row>
    <row r="65" spans="1:8" x14ac:dyDescent="0.25">
      <c r="A65" s="10" t="s">
        <v>103</v>
      </c>
      <c r="B65" s="12" t="s">
        <v>59</v>
      </c>
      <c r="C65" s="4">
        <f>IFERROR(VLOOKUP($B65,[2]!Tabla_Numerador_VACUNADOS_ZBS,3,FALSE),0)</f>
        <v>1</v>
      </c>
      <c r="D65" s="11">
        <v>59</v>
      </c>
      <c r="E65" s="5">
        <f>IFERROR(IF(C65/D65&gt;1,1,C65/D65),"  -  ")</f>
        <v>1.6949152542372881E-2</v>
      </c>
      <c r="G65" s="10"/>
      <c r="H65" s="16"/>
    </row>
    <row r="66" spans="1:8" x14ac:dyDescent="0.25">
      <c r="A66" s="10" t="s">
        <v>110</v>
      </c>
      <c r="B66" s="9" t="s">
        <v>50</v>
      </c>
      <c r="C66" s="4">
        <f>IFERROR(VLOOKUP($B66,[2]!Tabla_Numerador_VACUNADOS_ZBS,3,FALSE),0)</f>
        <v>1</v>
      </c>
      <c r="D66" s="11">
        <v>61</v>
      </c>
      <c r="E66" s="5">
        <f>IFERROR(IF(C66/D66&gt;1,1,C66/D66),"  -  ")</f>
        <v>1.6393442622950821E-2</v>
      </c>
      <c r="G66" s="10"/>
      <c r="H66" s="16"/>
    </row>
    <row r="67" spans="1:8" x14ac:dyDescent="0.25">
      <c r="A67" s="10" t="s">
        <v>85</v>
      </c>
      <c r="B67" s="12" t="s">
        <v>83</v>
      </c>
      <c r="C67" s="4">
        <f>IFERROR(VLOOKUP($B67,[2]!Tabla_Numerador_VACUNADOS_ZBS,3,FALSE),0)</f>
        <v>1</v>
      </c>
      <c r="D67" s="11">
        <v>63</v>
      </c>
      <c r="E67" s="5">
        <f>IFERROR(IF(C67/D67&gt;1,1,C67/D67),"  -  ")</f>
        <v>1.5873015873015872E-2</v>
      </c>
      <c r="G67" s="10"/>
      <c r="H67" s="16"/>
    </row>
    <row r="68" spans="1:8" x14ac:dyDescent="0.25">
      <c r="A68" s="10" t="s">
        <v>134</v>
      </c>
      <c r="B68" s="9" t="s">
        <v>100</v>
      </c>
      <c r="C68" s="4">
        <f>IFERROR(VLOOKUP($B68,[2]!Tabla_Numerador_VACUNADOS_ZBS,3,FALSE),0)</f>
        <v>2</v>
      </c>
      <c r="D68" s="11">
        <v>131</v>
      </c>
      <c r="E68" s="5">
        <f>IFERROR(IF(C68/D68&gt;1,1,C68/D68),"  -  ")</f>
        <v>1.5267175572519083E-2</v>
      </c>
      <c r="G68" s="10"/>
      <c r="H68" s="16"/>
    </row>
    <row r="69" spans="1:8" x14ac:dyDescent="0.25">
      <c r="A69" s="10" t="s">
        <v>125</v>
      </c>
      <c r="B69" s="9" t="s">
        <v>123</v>
      </c>
      <c r="C69" s="4">
        <f>IFERROR(VLOOKUP($B69,[2]!Tabla_Numerador_VACUNADOS_ZBS,3,FALSE),0)</f>
        <v>2</v>
      </c>
      <c r="D69" s="11">
        <v>142</v>
      </c>
      <c r="E69" s="5">
        <f>IFERROR(IF(C69/D69&gt;1,1,C69/D69),"  -  ")</f>
        <v>1.4084507042253521E-2</v>
      </c>
      <c r="G69" s="10"/>
      <c r="H69" s="16"/>
    </row>
    <row r="70" spans="1:8" x14ac:dyDescent="0.25">
      <c r="A70" s="10" t="s">
        <v>118</v>
      </c>
      <c r="B70" s="9" t="s">
        <v>131</v>
      </c>
      <c r="C70" s="4">
        <f>IFERROR(VLOOKUP($B70,[2]!Tabla_Numerador_VACUNADOS_ZBS,3,FALSE),0)</f>
        <v>1</v>
      </c>
      <c r="D70" s="11">
        <v>71</v>
      </c>
      <c r="E70" s="5">
        <f>IFERROR(IF(C70/D70&gt;1,1,C70/D70),"  -  ")</f>
        <v>1.4084507042253521E-2</v>
      </c>
      <c r="G70" s="10"/>
      <c r="H70" s="16"/>
    </row>
    <row r="71" spans="1:8" x14ac:dyDescent="0.25">
      <c r="A71" s="10" t="s">
        <v>119</v>
      </c>
      <c r="B71" s="9" t="s">
        <v>102</v>
      </c>
      <c r="C71" s="4">
        <f>IFERROR(VLOOKUP($B71,[2]!Tabla_Numerador_VACUNADOS_ZBS,3,FALSE),0)</f>
        <v>2</v>
      </c>
      <c r="D71" s="11">
        <v>149</v>
      </c>
      <c r="E71" s="5">
        <f>IFERROR(IF(C71/D71&gt;1,1,C71/D71),"  -  ")</f>
        <v>1.3422818791946308E-2</v>
      </c>
      <c r="G71" s="10"/>
      <c r="H71" s="16"/>
    </row>
    <row r="72" spans="1:8" x14ac:dyDescent="0.25">
      <c r="A72" s="10" t="s">
        <v>112</v>
      </c>
      <c r="B72" s="12" t="s">
        <v>66</v>
      </c>
      <c r="C72" s="4">
        <f>IFERROR(VLOOKUP($B72,[2]!Tabla_Numerador_VACUNADOS_ZBS,3,FALSE),0)</f>
        <v>1</v>
      </c>
      <c r="D72" s="11">
        <v>75</v>
      </c>
      <c r="E72" s="5">
        <f>IFERROR(IF(C72/D72&gt;1,1,C72/D72),"  -  ")</f>
        <v>1.3333333333333334E-2</v>
      </c>
      <c r="G72" s="10"/>
      <c r="H72" s="16"/>
    </row>
    <row r="73" spans="1:8" x14ac:dyDescent="0.25">
      <c r="A73" s="10" t="s">
        <v>68</v>
      </c>
      <c r="B73" s="12" t="s">
        <v>129</v>
      </c>
      <c r="C73" s="4">
        <f>IFERROR(VLOOKUP($B73,[2]!Tabla_Numerador_VACUNADOS_ZBS,3,FALSE),0)</f>
        <v>1</v>
      </c>
      <c r="D73" s="11">
        <v>79</v>
      </c>
      <c r="E73" s="5">
        <f>IFERROR(IF(C73/D73&gt;1,1,C73/D73),"  -  ")</f>
        <v>1.2658227848101266E-2</v>
      </c>
      <c r="G73" s="10"/>
      <c r="H73" s="16"/>
    </row>
    <row r="74" spans="1:8" x14ac:dyDescent="0.25">
      <c r="A74" s="10" t="s">
        <v>98</v>
      </c>
      <c r="B74" s="9" t="s">
        <v>82</v>
      </c>
      <c r="C74" s="4">
        <f>IFERROR(VLOOKUP($B74,[2]!Tabla_Numerador_VACUNADOS_ZBS,3,FALSE),0)</f>
        <v>1</v>
      </c>
      <c r="D74" s="11">
        <v>95</v>
      </c>
      <c r="E74" s="5">
        <f>IFERROR(IF(C74/D74&gt;1,1,C74/D74),"  -  ")</f>
        <v>1.0526315789473684E-2</v>
      </c>
      <c r="G74" s="10"/>
      <c r="H74" s="16"/>
    </row>
    <row r="75" spans="1:8" x14ac:dyDescent="0.25">
      <c r="A75" s="10" t="s">
        <v>135</v>
      </c>
      <c r="B75" s="12" t="s">
        <v>101</v>
      </c>
      <c r="C75" s="4">
        <f>IFERROR(VLOOKUP($B75,[2]!Tabla_Numerador_VACUNADOS_ZBS,3,FALSE),0)</f>
        <v>2</v>
      </c>
      <c r="D75" s="11">
        <v>195</v>
      </c>
      <c r="E75" s="5">
        <f>IFERROR(IF(C75/D75&gt;1,1,C75/D75),"  -  ")</f>
        <v>1.0256410256410256E-2</v>
      </c>
      <c r="G75" s="10"/>
      <c r="H75" s="16"/>
    </row>
    <row r="76" spans="1:8" x14ac:dyDescent="0.25">
      <c r="A76" s="10" t="s">
        <v>93</v>
      </c>
      <c r="B76" s="9" t="s">
        <v>120</v>
      </c>
      <c r="C76" s="4">
        <f>IFERROR(VLOOKUP($B76,[2]!Tabla_Numerador_VACUNADOS_ZBS,3,FALSE),0)</f>
        <v>1</v>
      </c>
      <c r="D76" s="11">
        <v>105</v>
      </c>
      <c r="E76" s="5">
        <f>IFERROR(IF(C76/D76&gt;1,1,C76/D76),"  -  ")</f>
        <v>9.5238095238095247E-3</v>
      </c>
      <c r="G76" s="10"/>
      <c r="H76" s="16"/>
    </row>
    <row r="77" spans="1:8" x14ac:dyDescent="0.25">
      <c r="A77" s="10" t="s">
        <v>101</v>
      </c>
      <c r="B77" s="9" t="s">
        <v>121</v>
      </c>
      <c r="C77" s="4">
        <f>IFERROR(VLOOKUP($B77,[2]!Tabla_Numerador_VACUNADOS_ZBS,3,FALSE),0)</f>
        <v>1</v>
      </c>
      <c r="D77" s="11">
        <v>159</v>
      </c>
      <c r="E77" s="5">
        <f>IFERROR(IF(C77/D77&gt;1,1,C77/D77),"  -  ")</f>
        <v>6.2893081761006293E-3</v>
      </c>
      <c r="G77" s="10"/>
      <c r="H77" s="16"/>
    </row>
    <row r="78" spans="1:8" x14ac:dyDescent="0.25">
      <c r="A78" s="10" t="s">
        <v>83</v>
      </c>
      <c r="B78" s="9" t="s">
        <v>122</v>
      </c>
      <c r="C78" s="4">
        <f>IFERROR(VLOOKUP($B78,[2]!Tabla_Numerador_VACUNADOS_ZBS,3,FALSE),0)</f>
        <v>1</v>
      </c>
      <c r="D78" s="11">
        <v>176</v>
      </c>
      <c r="E78" s="5">
        <f>IFERROR(IF(C78/D78&gt;1,1,C78/D78),"  -  ")</f>
        <v>5.681818181818182E-3</v>
      </c>
      <c r="G78" s="10"/>
      <c r="H78" s="16"/>
    </row>
    <row r="79" spans="1:8" x14ac:dyDescent="0.25">
      <c r="A79" s="10" t="s">
        <v>105</v>
      </c>
      <c r="B79" s="12" t="s">
        <v>48</v>
      </c>
      <c r="C79" s="4">
        <f>IFERROR(VLOOKUP($B79,[2]!Tabla_Numerador_VACUNADOS_ZBS,3,FALSE),0)</f>
        <v>0</v>
      </c>
      <c r="D79" s="11">
        <v>31</v>
      </c>
      <c r="E79" s="5">
        <f>IFERROR(IF(C79/D79&gt;1,1,C79/D79),"  -  ")</f>
        <v>0</v>
      </c>
      <c r="G79" s="10"/>
      <c r="H79" s="16"/>
    </row>
    <row r="80" spans="1:8" x14ac:dyDescent="0.25">
      <c r="A80" s="10" t="s">
        <v>81</v>
      </c>
      <c r="B80" s="9" t="s">
        <v>67</v>
      </c>
      <c r="C80" s="4">
        <f>IFERROR(VLOOKUP($B80,[2]!Tabla_Numerador_VACUNADOS_ZBS,3,FALSE),0)</f>
        <v>0</v>
      </c>
      <c r="D80" s="11">
        <v>33</v>
      </c>
      <c r="E80" s="5">
        <f>IFERROR(IF(C80/D80&gt;1,1,C80/D80),"  -  ")</f>
        <v>0</v>
      </c>
    </row>
    <row r="81" spans="1:8" x14ac:dyDescent="0.25">
      <c r="A81" s="10" t="s">
        <v>130</v>
      </c>
      <c r="B81" s="9" t="s">
        <v>78</v>
      </c>
      <c r="C81" s="4">
        <f>IFERROR(VLOOKUP($B81,[2]!Tabla_Numerador_VACUNADOS_ZBS,3,FALSE),0)</f>
        <v>0</v>
      </c>
      <c r="D81" s="11">
        <v>50</v>
      </c>
      <c r="E81" s="5">
        <f>IFERROR(IF(C81/D81&gt;1,1,C81/D81),"  -  ")</f>
        <v>0</v>
      </c>
    </row>
    <row r="82" spans="1:8" x14ac:dyDescent="0.25">
      <c r="A82" s="10" t="s">
        <v>74</v>
      </c>
      <c r="B82" s="12" t="s">
        <v>60</v>
      </c>
      <c r="C82" s="4">
        <f>IFERROR(VLOOKUP($B82,[2]!Tabla_Numerador_VACUNADOS_ZBS,3,FALSE),0)</f>
        <v>0</v>
      </c>
      <c r="D82" s="11">
        <v>97</v>
      </c>
      <c r="E82" s="5">
        <f>IFERROR(IF(C82/D82&gt;1,1,C82/D82),"  -  ")</f>
        <v>0</v>
      </c>
    </row>
    <row r="83" spans="1:8" x14ac:dyDescent="0.25">
      <c r="A83" s="10" t="s">
        <v>131</v>
      </c>
      <c r="B83" s="9" t="s">
        <v>89</v>
      </c>
      <c r="C83" s="4">
        <f>IFERROR(VLOOKUP($B83,[2]!Tabla_Numerador_VACUNADOS_ZBS,3,FALSE),0)</f>
        <v>0</v>
      </c>
      <c r="D83" s="11">
        <v>85</v>
      </c>
      <c r="E83" s="5">
        <f>IFERROR(IF(C83/D83&gt;1,1,C83/D83),"  -  ")</f>
        <v>0</v>
      </c>
    </row>
    <row r="84" spans="1:8" x14ac:dyDescent="0.25">
      <c r="A84" s="10" t="s">
        <v>132</v>
      </c>
      <c r="B84" s="9" t="s">
        <v>103</v>
      </c>
      <c r="C84" s="4">
        <f>IFERROR(VLOOKUP($B84,[2]!Tabla_Numerador_VACUNADOS_ZBS,3,FALSE),0)</f>
        <v>0</v>
      </c>
      <c r="D84" s="11">
        <v>106</v>
      </c>
      <c r="E84" s="5">
        <f>IFERROR(IF(C84/D84&gt;1,1,C84/D84),"  -  ")</f>
        <v>0</v>
      </c>
    </row>
    <row r="85" spans="1:8" x14ac:dyDescent="0.25">
      <c r="A85" s="10" t="s">
        <v>129</v>
      </c>
      <c r="B85" s="9" t="s">
        <v>69</v>
      </c>
      <c r="C85" s="4">
        <f>IFERROR(VLOOKUP($B85,[2]!Tabla_Numerador_VACUNADOS_ZBS,3,FALSE),0)</f>
        <v>0</v>
      </c>
      <c r="D85" s="11">
        <v>98</v>
      </c>
      <c r="E85" s="5">
        <f>IFERROR(IF(C85/D85&gt;1,1,C85/D85),"  -  ")</f>
        <v>0</v>
      </c>
    </row>
    <row r="86" spans="1:8" ht="15.75" thickBot="1" x14ac:dyDescent="0.3">
      <c r="A86" s="10" t="s">
        <v>127</v>
      </c>
      <c r="B86" s="31" t="s">
        <v>118</v>
      </c>
      <c r="C86" s="25">
        <f>IFERROR(VLOOKUP($B86,[2]!Tabla_Numerador_VACUNADOS_ZBS,3,FALSE),0)</f>
        <v>0</v>
      </c>
      <c r="D86" s="26">
        <v>158</v>
      </c>
      <c r="E86" s="22">
        <f>IFERROR(IF(C86/D86&gt;1,1,C86/D86),"  -  ")</f>
        <v>0</v>
      </c>
    </row>
    <row r="87" spans="1:8" x14ac:dyDescent="0.25">
      <c r="A87" s="10" t="s">
        <v>114</v>
      </c>
      <c r="B87" s="23" t="s">
        <v>47</v>
      </c>
      <c r="C87" s="29">
        <f>SUM(C1:C86)</f>
        <v>805</v>
      </c>
      <c r="D87" s="24">
        <v>8886</v>
      </c>
      <c r="E87" s="21">
        <f t="shared" ref="E87" si="0">IFERROR(IF(C87/D87&gt;1,1,C87/D87),"  -  ")</f>
        <v>9.059194238127391E-2</v>
      </c>
    </row>
    <row r="88" spans="1:8" x14ac:dyDescent="0.25">
      <c r="G88" s="10"/>
      <c r="H88" s="16"/>
    </row>
  </sheetData>
  <sortState ref="A2:H86">
    <sortCondition descending="1" ref="E2:E8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80" zoomScaleNormal="80" workbookViewId="0">
      <selection activeCell="F10" sqref="F10"/>
    </sheetView>
  </sheetViews>
  <sheetFormatPr baseColWidth="10" defaultColWidth="11.42578125" defaultRowHeight="15" x14ac:dyDescent="0.25"/>
  <cols>
    <col min="2" max="2" width="37.7109375" customWidth="1"/>
    <col min="3" max="3" width="29.42578125" bestFit="1" customWidth="1"/>
    <col min="4" max="4" width="22" bestFit="1" customWidth="1"/>
    <col min="5" max="5" width="9.85546875" bestFit="1" customWidth="1"/>
    <col min="6" max="6" width="20.85546875" bestFit="1" customWidth="1"/>
    <col min="7" max="7" width="14.42578125" bestFit="1" customWidth="1"/>
  </cols>
  <sheetData>
    <row r="1" spans="1:8" x14ac:dyDescent="0.25">
      <c r="B1" s="9"/>
      <c r="C1" s="1" t="s">
        <v>136</v>
      </c>
      <c r="D1" s="1" t="s">
        <v>1</v>
      </c>
      <c r="E1" s="2" t="s">
        <v>2</v>
      </c>
    </row>
    <row r="2" spans="1:8" x14ac:dyDescent="0.25">
      <c r="A2" s="10"/>
      <c r="B2" s="12" t="s">
        <v>139</v>
      </c>
      <c r="C2" s="11">
        <f>IFERROR(VLOOKUP($B2,[2]!NumeradoresAreaEdades,3,FALSE),0)</f>
        <v>286</v>
      </c>
      <c r="D2" s="11">
        <v>1570</v>
      </c>
      <c r="E2" s="5">
        <f t="shared" ref="E2:E10" si="0">IFERROR(IF(C2/D2&gt;1,1,C2/D2),"  -  ")</f>
        <v>0.18216560509554139</v>
      </c>
      <c r="G2" s="10"/>
      <c r="H2" s="16"/>
    </row>
    <row r="3" spans="1:8" x14ac:dyDescent="0.25">
      <c r="A3" s="10"/>
      <c r="B3" s="12" t="s">
        <v>137</v>
      </c>
      <c r="C3" s="11">
        <f>IFERROR(VLOOKUP($B3,[2]!NumeradoresAreaEdades,3,FALSE),0)</f>
        <v>43</v>
      </c>
      <c r="D3" s="11">
        <v>338</v>
      </c>
      <c r="E3" s="14">
        <f t="shared" si="0"/>
        <v>0.12721893491124261</v>
      </c>
      <c r="G3" s="10"/>
      <c r="H3" s="16"/>
    </row>
    <row r="4" spans="1:8" x14ac:dyDescent="0.25">
      <c r="A4" s="10"/>
      <c r="B4" s="12" t="s">
        <v>144</v>
      </c>
      <c r="C4" s="11">
        <f>IFERROR(VLOOKUP($B4,[2]!NumeradoresAreaEdades,3,FALSE),0)</f>
        <v>126</v>
      </c>
      <c r="D4" s="11">
        <v>1072</v>
      </c>
      <c r="E4" s="14">
        <f t="shared" si="0"/>
        <v>0.11753731343283583</v>
      </c>
      <c r="F4" s="10"/>
      <c r="G4" s="10"/>
      <c r="H4" s="16"/>
    </row>
    <row r="5" spans="1:8" x14ac:dyDescent="0.25">
      <c r="A5" s="10"/>
      <c r="B5" s="12" t="s">
        <v>142</v>
      </c>
      <c r="C5" s="11">
        <f>IFERROR(VLOOKUP($B5,[2]!NumeradoresAreaEdades,3,FALSE),0)</f>
        <v>165</v>
      </c>
      <c r="D5" s="11">
        <v>1782</v>
      </c>
      <c r="E5" s="14">
        <f t="shared" si="0"/>
        <v>9.2592592592592587E-2</v>
      </c>
      <c r="G5" s="10"/>
      <c r="H5" s="16"/>
    </row>
    <row r="6" spans="1:8" x14ac:dyDescent="0.25">
      <c r="A6" s="10"/>
      <c r="B6" s="12" t="s">
        <v>145</v>
      </c>
      <c r="C6" s="11">
        <f>IFERROR(VLOOKUP($B6,[2]!NumeradoresAreaEdades,3,FALSE),0)</f>
        <v>95</v>
      </c>
      <c r="D6" s="11">
        <v>1613</v>
      </c>
      <c r="E6" s="14">
        <f t="shared" si="0"/>
        <v>5.8896466212027279E-2</v>
      </c>
      <c r="G6" s="10"/>
      <c r="H6" s="16"/>
    </row>
    <row r="7" spans="1:8" x14ac:dyDescent="0.25">
      <c r="A7" s="10"/>
      <c r="B7" s="12" t="s">
        <v>141</v>
      </c>
      <c r="C7" s="11">
        <f>IFERROR(VLOOKUP($B7,[2]!NumeradoresAreaEdades,3,FALSE),0)</f>
        <v>57</v>
      </c>
      <c r="D7" s="11">
        <v>1119</v>
      </c>
      <c r="E7" s="14">
        <f t="shared" si="0"/>
        <v>5.0938337801608578E-2</v>
      </c>
      <c r="G7" s="10"/>
      <c r="H7" s="16"/>
    </row>
    <row r="8" spans="1:8" x14ac:dyDescent="0.25">
      <c r="A8" s="10"/>
      <c r="B8" s="12" t="s">
        <v>143</v>
      </c>
      <c r="C8" s="11">
        <f>IFERROR(VLOOKUP($B8,[2]!NumeradoresAreaEdades,3,FALSE),0)</f>
        <v>16</v>
      </c>
      <c r="D8" s="11">
        <v>344</v>
      </c>
      <c r="E8" s="14">
        <f t="shared" si="0"/>
        <v>4.6511627906976744E-2</v>
      </c>
      <c r="G8" s="10"/>
      <c r="H8" s="16"/>
    </row>
    <row r="9" spans="1:8" x14ac:dyDescent="0.25">
      <c r="A9" s="10"/>
      <c r="B9" s="12" t="s">
        <v>140</v>
      </c>
      <c r="C9" s="11">
        <f>IFERROR(VLOOKUP($B9,[2]!NumeradoresAreaEdades,3,FALSE),0)</f>
        <v>12</v>
      </c>
      <c r="D9" s="11">
        <v>736</v>
      </c>
      <c r="E9" s="14">
        <f t="shared" si="0"/>
        <v>1.6304347826086956E-2</v>
      </c>
      <c r="G9" s="10"/>
      <c r="H9" s="16"/>
    </row>
    <row r="10" spans="1:8" x14ac:dyDescent="0.25">
      <c r="A10" s="10"/>
      <c r="B10" s="12" t="s">
        <v>138</v>
      </c>
      <c r="C10" s="11">
        <f>IFERROR(VLOOKUP($B10,[2]!NumeradoresAreaEdades,3,FALSE),0)</f>
        <v>5</v>
      </c>
      <c r="D10" s="11">
        <v>312</v>
      </c>
      <c r="E10" s="14">
        <f t="shared" si="0"/>
        <v>1.6025641025641024E-2</v>
      </c>
      <c r="G10" s="10"/>
      <c r="H10" s="16"/>
    </row>
    <row r="11" spans="1:8" ht="15.75" thickBot="1" x14ac:dyDescent="0.3">
      <c r="B11" s="6" t="s">
        <v>47</v>
      </c>
      <c r="C11" s="7">
        <f>SUM(C2:C10)</f>
        <v>805</v>
      </c>
      <c r="D11" s="7">
        <v>8886</v>
      </c>
      <c r="E11" s="8">
        <f t="shared" ref="E11" si="1">IFERROR(IF(C11/D11&gt;1,1,C11/D11),"  -  ")</f>
        <v>9.059194238127391E-2</v>
      </c>
      <c r="H11" s="15"/>
    </row>
  </sheetData>
  <sortState ref="B2:E10">
    <sortCondition descending="1" ref="E2:E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Embarazadas gripe- municipios</vt:lpstr>
      <vt:lpstr>Embarazadas gripe - ZBS</vt:lpstr>
      <vt:lpstr>Embarazadas gripe - áreas</vt:lpstr>
      <vt:lpstr>Embarazadas COVID - municipios</vt:lpstr>
      <vt:lpstr>Embarazadas COVID - ZBS</vt:lpstr>
      <vt:lpstr>Embarazadas COVID - áreas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2026-02-02T16:40:18Z</dcterms:modified>
</cp:coreProperties>
</file>