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8" tabRatio="727" activeTab="2"/>
  </bookViews>
  <sheets>
    <sheet name="70 y más años - municipios" sheetId="1" r:id="rId1"/>
    <sheet name="70 y más años - ZBS " sheetId="2" r:id="rId2"/>
    <sheet name="70 y más años - área" sheetId="3" r:id="rId3"/>
  </sheets>
  <externalReferences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7" i="2" l="1"/>
  <c r="B87" i="2"/>
  <c r="B47" i="1" l="1"/>
  <c r="C11" i="3" l="1"/>
  <c r="D5" i="1" l="1"/>
  <c r="D4" i="1"/>
  <c r="D3" i="1"/>
  <c r="D24" i="1"/>
  <c r="D19" i="1"/>
  <c r="D6" i="1"/>
  <c r="D2" i="1"/>
  <c r="D12" i="1"/>
  <c r="D32" i="1"/>
  <c r="D8" i="1"/>
  <c r="D9" i="1"/>
  <c r="D13" i="1"/>
  <c r="D22" i="1"/>
  <c r="D18" i="1"/>
  <c r="D16" i="1"/>
  <c r="D11" i="1"/>
  <c r="D35" i="1"/>
  <c r="D10" i="1"/>
  <c r="D30" i="1"/>
  <c r="D15" i="1"/>
  <c r="D28" i="1"/>
  <c r="D17" i="1"/>
  <c r="D38" i="1"/>
  <c r="D34" i="1"/>
  <c r="D29" i="1"/>
  <c r="D21" i="1"/>
  <c r="D23" i="1"/>
  <c r="D14" i="1"/>
  <c r="D39" i="1"/>
  <c r="D27" i="1"/>
  <c r="D37" i="1"/>
  <c r="D26" i="1"/>
  <c r="D33" i="1"/>
  <c r="D25" i="1"/>
  <c r="D41" i="1"/>
  <c r="D31" i="1"/>
  <c r="D40" i="1"/>
  <c r="D36" i="1"/>
  <c r="D43" i="1"/>
  <c r="D42" i="1"/>
  <c r="D44" i="1"/>
  <c r="D45" i="1"/>
  <c r="D46" i="1"/>
  <c r="D7" i="1"/>
  <c r="D20" i="1" l="1"/>
  <c r="D47" i="1" l="1"/>
  <c r="B6" i="3" l="1"/>
  <c r="D6" i="3" s="1"/>
  <c r="B8" i="3" l="1"/>
  <c r="D8" i="3" s="1"/>
  <c r="B7" i="3"/>
  <c r="D7" i="3" s="1"/>
  <c r="B2" i="3"/>
  <c r="B4" i="3"/>
  <c r="D4" i="3" s="1"/>
  <c r="B3" i="3"/>
  <c r="D3" i="3" s="1"/>
  <c r="B5" i="3"/>
  <c r="D5" i="3" s="1"/>
  <c r="B9" i="3"/>
  <c r="D9" i="3" s="1"/>
  <c r="B10" i="3"/>
  <c r="D10" i="3" s="1"/>
  <c r="B11" i="3" l="1"/>
  <c r="D2" i="3"/>
  <c r="D11" i="3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 l="1"/>
  <c r="D2" i="2"/>
</calcChain>
</file>

<file path=xl/sharedStrings.xml><?xml version="1.0" encoding="utf-8"?>
<sst xmlns="http://schemas.openxmlformats.org/spreadsheetml/2006/main" count="153" uniqueCount="145">
  <si>
    <t>Personas vacunadas</t>
  </si>
  <si>
    <t>Población</t>
  </si>
  <si>
    <t>Cobertura</t>
  </si>
  <si>
    <t>Abanilla</t>
  </si>
  <si>
    <t>BULLAS</t>
  </si>
  <si>
    <t>Abarán</t>
  </si>
  <si>
    <t>CALASPARRA</t>
  </si>
  <si>
    <t>LORQUÍ</t>
  </si>
  <si>
    <t>MORATALLA</t>
  </si>
  <si>
    <t>Alcantarilla</t>
  </si>
  <si>
    <t>VILLANUEVA DEL RÍO SEGURA</t>
  </si>
  <si>
    <t>CAMPOS DEL RÍO</t>
  </si>
  <si>
    <t>ALEDO</t>
  </si>
  <si>
    <t>Alguazas</t>
  </si>
  <si>
    <t>CEUTÍ</t>
  </si>
  <si>
    <t>BENIEL</t>
  </si>
  <si>
    <t>Archena</t>
  </si>
  <si>
    <t>LIBRILLA</t>
  </si>
  <si>
    <t>Beniel</t>
  </si>
  <si>
    <t>SANTOMERA</t>
  </si>
  <si>
    <t>Blanca</t>
  </si>
  <si>
    <t>YECLA</t>
  </si>
  <si>
    <t>Bullas</t>
  </si>
  <si>
    <t>ALHAMA DE MURCIA</t>
  </si>
  <si>
    <t>Calasparra</t>
  </si>
  <si>
    <t>TORRES DE COTILLAS (LAS)</t>
  </si>
  <si>
    <t>FORTUNA</t>
  </si>
  <si>
    <t>PUERTO LUMBRERAS</t>
  </si>
  <si>
    <t>MURCIA</t>
  </si>
  <si>
    <t>Cehegín</t>
  </si>
  <si>
    <t>ABANILLA</t>
  </si>
  <si>
    <t>Ceutí</t>
  </si>
  <si>
    <t>UNIÓN (LA)</t>
  </si>
  <si>
    <t>ALCANTARILLA</t>
  </si>
  <si>
    <t>Fortuna</t>
  </si>
  <si>
    <t>SAN PEDRO DEL PINATAR</t>
  </si>
  <si>
    <t>TOTANA</t>
  </si>
  <si>
    <t>Jumilla</t>
  </si>
  <si>
    <t>ULEA</t>
  </si>
  <si>
    <t>LORCA</t>
  </si>
  <si>
    <t>ALGUAZAS</t>
  </si>
  <si>
    <t>Lorquí</t>
  </si>
  <si>
    <t>CIEZA</t>
  </si>
  <si>
    <t>Mazarrón</t>
  </si>
  <si>
    <t>ÁGUILAS</t>
  </si>
  <si>
    <t>JUMILLA</t>
  </si>
  <si>
    <t>Moratalla</t>
  </si>
  <si>
    <t>CEHEGÍN</t>
  </si>
  <si>
    <t>Mula</t>
  </si>
  <si>
    <t>MOLINA DE SEGURA</t>
  </si>
  <si>
    <t>MULA</t>
  </si>
  <si>
    <t>CARAVACA DE LA CRUZ</t>
  </si>
  <si>
    <t>ARCHENA</t>
  </si>
  <si>
    <t>Puerto Lumbreras</t>
  </si>
  <si>
    <t>TORRE-PACHECO</t>
  </si>
  <si>
    <t>CARTAGENA</t>
  </si>
  <si>
    <t>San Javier</t>
  </si>
  <si>
    <t>SAN JAVIER</t>
  </si>
  <si>
    <t>San Pedro del Pinatar</t>
  </si>
  <si>
    <t>BLANCA</t>
  </si>
  <si>
    <t>Santomera</t>
  </si>
  <si>
    <t>MAZARRÓN</t>
  </si>
  <si>
    <t>FUENTE ÁLAMO DE MURCIA</t>
  </si>
  <si>
    <t>ALCÁZARES (LOS)</t>
  </si>
  <si>
    <t>ABARÁN</t>
  </si>
  <si>
    <t>PLIEGO</t>
  </si>
  <si>
    <t>ALBUDEITE</t>
  </si>
  <si>
    <t>RICOTE</t>
  </si>
  <si>
    <t>OJÓS</t>
  </si>
  <si>
    <t>Total general</t>
  </si>
  <si>
    <t>Águilas/Norte</t>
  </si>
  <si>
    <t>Águilas/Sur</t>
  </si>
  <si>
    <t>Murcia/Aljucer</t>
  </si>
  <si>
    <t>Alcantarilla/Sangonera La Seca</t>
  </si>
  <si>
    <t>Murcia/El Ranero</t>
  </si>
  <si>
    <t>Alhama</t>
  </si>
  <si>
    <t>Murcia/Floridablanca</t>
  </si>
  <si>
    <t>Yecla/Este</t>
  </si>
  <si>
    <t>Murcia/El Palmar</t>
  </si>
  <si>
    <t>Murcia/Zarandona</t>
  </si>
  <si>
    <t>Murcia/Monteagudo</t>
  </si>
  <si>
    <t>Caravaca</t>
  </si>
  <si>
    <t>Murcia/Santa María de Gracia</t>
  </si>
  <si>
    <t>Caravaca/Barranda</t>
  </si>
  <si>
    <t>Lorca/Centro</t>
  </si>
  <si>
    <t>Cartagena/Casco Antiguo</t>
  </si>
  <si>
    <t>Murcia/San Andrés</t>
  </si>
  <si>
    <t>Cartagena/Este</t>
  </si>
  <si>
    <t>Murcia/La Alberca</t>
  </si>
  <si>
    <t>Cartagena/Isaac Peral</t>
  </si>
  <si>
    <t>Cartagena/Los Barreros</t>
  </si>
  <si>
    <t>Murcia/Vista Alegre</t>
  </si>
  <si>
    <t>Cartagena/Los Dolores</t>
  </si>
  <si>
    <t>Cartagena/Mar Menor</t>
  </si>
  <si>
    <t>Cartagena/Oeste</t>
  </si>
  <si>
    <t>Cieza/Oeste</t>
  </si>
  <si>
    <t>Cartagena/Pozo Estrecho</t>
  </si>
  <si>
    <t>Murcia/La Ñora</t>
  </si>
  <si>
    <t>Cartagena/San Antón</t>
  </si>
  <si>
    <t>Lorca/San José</t>
  </si>
  <si>
    <t>Cartagena/Santa Lucía</t>
  </si>
  <si>
    <t>Murcia/Infante</t>
  </si>
  <si>
    <t>Murcia/Barrio del Carmen</t>
  </si>
  <si>
    <t>Cieza/Este</t>
  </si>
  <si>
    <t>Totana/Sur</t>
  </si>
  <si>
    <t>Murcia/Cabezo de Torres</t>
  </si>
  <si>
    <t>Fuente Álamo</t>
  </si>
  <si>
    <t>Las Torres de Cotillas</t>
  </si>
  <si>
    <t>Murcia/Alquerías</t>
  </si>
  <si>
    <t>La Manga</t>
  </si>
  <si>
    <t>Murcia/Espinardo</t>
  </si>
  <si>
    <t>La Unión</t>
  </si>
  <si>
    <t>Murcia/Puente Tocinos</t>
  </si>
  <si>
    <t>Murcia/Sur</t>
  </si>
  <si>
    <t>Lorca/La Paca</t>
  </si>
  <si>
    <t>Murcia/Vistabella</t>
  </si>
  <si>
    <t>Lorca/San Diego</t>
  </si>
  <si>
    <t>Murcia/Centro</t>
  </si>
  <si>
    <t>Murcia/Nonduermas</t>
  </si>
  <si>
    <t>Lorca/Sutullena</t>
  </si>
  <si>
    <t>Murcia/Algezares</t>
  </si>
  <si>
    <t>Los Alcázares</t>
  </si>
  <si>
    <t>Molina Sur</t>
  </si>
  <si>
    <t>Molina Norte</t>
  </si>
  <si>
    <t>Yecla/Oeste</t>
  </si>
  <si>
    <t>Totana/Norte</t>
  </si>
  <si>
    <t>Murcia/Beniaján</t>
  </si>
  <si>
    <t>Murcia/Campo de Cartagena</t>
  </si>
  <si>
    <t>Cartagena/Molinos Margafones</t>
  </si>
  <si>
    <t>Murcia/Llano de Brujas</t>
  </si>
  <si>
    <t>Torre Pacheco/Este</t>
  </si>
  <si>
    <t>Murcia/Sangonera La Verde</t>
  </si>
  <si>
    <t>Puerto de Mazarrón</t>
  </si>
  <si>
    <t>Torre Pacheco/Oeste</t>
  </si>
  <si>
    <t xml:space="preserve">Personas vacunadas </t>
  </si>
  <si>
    <t>Área 4</t>
  </si>
  <si>
    <t>Área 6</t>
  </si>
  <si>
    <t>Área 5</t>
  </si>
  <si>
    <t>Área 7</t>
  </si>
  <si>
    <t>Área 1</t>
  </si>
  <si>
    <t>Área 3</t>
  </si>
  <si>
    <t>Área 9</t>
  </si>
  <si>
    <t>Área 2</t>
  </si>
  <si>
    <t>Área 8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</si>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</sst>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4" tint="0.79998168889431442"/>
      </patternFill>
    </fill>
    <fill>
      <patternFill patternType="solid">
        <fgColor theme="9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right"/>
    </xf>
    <xf numFmtId="0" fontId="0" fillId="0" borderId="2" xfId="0" applyNumberFormat="1" applyBorder="1"/>
    <xf numFmtId="10" fontId="0" fillId="0" borderId="3" xfId="0" applyNumberFormat="1" applyBorder="1"/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right"/>
    </xf>
    <xf numFmtId="0" fontId="1" fillId="2" borderId="5" xfId="0" applyNumberFormat="1" applyFont="1" applyFill="1" applyBorder="1"/>
    <xf numFmtId="0" fontId="0" fillId="0" borderId="0" xfId="0" applyAlignment="1">
      <alignment horizontal="left"/>
    </xf>
    <xf numFmtId="0" fontId="0" fillId="0" borderId="1" xfId="0" applyFont="1" applyFill="1" applyBorder="1" applyAlignment="1">
      <alignment horizontal="left"/>
    </xf>
    <xf numFmtId="10" fontId="1" fillId="2" borderId="5" xfId="1" applyNumberFormat="1" applyFont="1" applyFill="1" applyBorder="1"/>
    <xf numFmtId="0" fontId="0" fillId="0" borderId="0" xfId="0" applyNumberFormat="1"/>
    <xf numFmtId="0" fontId="1" fillId="3" borderId="1" xfId="0" applyFont="1" applyFill="1" applyBorder="1"/>
    <xf numFmtId="0" fontId="1" fillId="3" borderId="2" xfId="0" applyFont="1" applyFill="1" applyBorder="1" applyAlignment="1">
      <alignment horizontal="right"/>
    </xf>
    <xf numFmtId="0" fontId="0" fillId="0" borderId="5" xfId="0" applyBorder="1" applyAlignment="1">
      <alignment horizontal="right"/>
    </xf>
    <xf numFmtId="10" fontId="1" fillId="3" borderId="3" xfId="0" applyNumberFormat="1" applyFont="1" applyFill="1" applyBorder="1"/>
    <xf numFmtId="10" fontId="0" fillId="0" borderId="6" xfId="0" applyNumberFormat="1" applyBorder="1"/>
    <xf numFmtId="0" fontId="1" fillId="2" borderId="1" xfId="0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1" fillId="2" borderId="2" xfId="0" applyFont="1" applyFill="1" applyBorder="1" applyAlignment="1">
      <alignment horizontal="right"/>
    </xf>
    <xf numFmtId="0" fontId="1" fillId="2" borderId="2" xfId="0" applyNumberFormat="1" applyFont="1" applyFill="1" applyBorder="1"/>
    <xf numFmtId="1" fontId="0" fillId="0" borderId="0" xfId="0" applyNumberForma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'70 y más años - área'!$D$1</c:f>
              <c:strCache>
                <c:ptCount val="1"/>
                <c:pt idx="0">
                  <c:v>Cobertura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'70 y más años - área'!$A$2:$A$11</c:f>
              <c:strCache>
                <c:ptCount val="10"/>
                <c:pt idx="0">
                  <c:v>Área 4</c:v>
                </c:pt>
                <c:pt idx="1">
                  <c:v>Área 6</c:v>
                </c:pt>
                <c:pt idx="2">
                  <c:v>Área 5</c:v>
                </c:pt>
                <c:pt idx="3">
                  <c:v>Área 7</c:v>
                </c:pt>
                <c:pt idx="4">
                  <c:v>Área 1</c:v>
                </c:pt>
                <c:pt idx="5">
                  <c:v>Área 3</c:v>
                </c:pt>
                <c:pt idx="6">
                  <c:v>Área 2</c:v>
                </c:pt>
                <c:pt idx="7">
                  <c:v>Área 8</c:v>
                </c:pt>
                <c:pt idx="8">
                  <c:v>Área 9</c:v>
                </c:pt>
                <c:pt idx="9">
                  <c:v>Total general</c:v>
                </c:pt>
              </c:strCache>
            </c:strRef>
          </c:cat>
          <c:val>
            <c:numRef>
              <c:f>'70 y más años - área'!$D$2:$D$11</c:f>
              <c:numCache>
                <c:formatCode>0.00%</c:formatCode>
                <c:ptCount val="10"/>
                <c:pt idx="0">
                  <c:v>0.39201349831271093</c:v>
                </c:pt>
                <c:pt idx="1">
                  <c:v>0.37775306582646034</c:v>
                </c:pt>
                <c:pt idx="2">
                  <c:v>0.37048624690392384</c:v>
                </c:pt>
                <c:pt idx="3">
                  <c:v>0.3682678908107222</c:v>
                </c:pt>
                <c:pt idx="4">
                  <c:v>0.35079389082110995</c:v>
                </c:pt>
                <c:pt idx="5">
                  <c:v>0.3445175144275936</c:v>
                </c:pt>
                <c:pt idx="6">
                  <c:v>0.31616017727128837</c:v>
                </c:pt>
                <c:pt idx="7">
                  <c:v>0.3103711041682542</c:v>
                </c:pt>
                <c:pt idx="8">
                  <c:v>0.26032190342897132</c:v>
                </c:pt>
                <c:pt idx="9">
                  <c:v>0.34687129048668813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3215072"/>
        <c:axId val="45207578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'70 y más años - área'!$B$1</c15:sqref>
                        </c15:formulaRef>
                      </c:ext>
                    </c:extLst>
                    <c:strCache>
                      <c:ptCount val="1"/>
                      <c:pt idx="0">
                        <c:v>Personas vacunadas 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'70 y más años - área'!$A$2:$A$11</c15:sqref>
                        </c15:formulaRef>
                      </c:ext>
                    </c:extLst>
                    <c:strCache>
                      <c:ptCount val="10"/>
                      <c:pt idx="0">
                        <c:v>Área 4</c:v>
                      </c:pt>
                      <c:pt idx="1">
                        <c:v>Área 6</c:v>
                      </c:pt>
                      <c:pt idx="2">
                        <c:v>Área 5</c:v>
                      </c:pt>
                      <c:pt idx="3">
                        <c:v>Área 7</c:v>
                      </c:pt>
                      <c:pt idx="4">
                        <c:v>Área 1</c:v>
                      </c:pt>
                      <c:pt idx="5">
                        <c:v>Área 3</c:v>
                      </c:pt>
                      <c:pt idx="6">
                        <c:v>Área 2</c:v>
                      </c:pt>
                      <c:pt idx="7">
                        <c:v>Área 8</c:v>
                      </c:pt>
                      <c:pt idx="8">
                        <c:v>Área 9</c:v>
                      </c:pt>
                      <c:pt idx="9">
                        <c:v>Total general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'70 y más años - área'!$B$2:$B$11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4182</c:v>
                      </c:pt>
                      <c:pt idx="1">
                        <c:v>12229</c:v>
                      </c:pt>
                      <c:pt idx="2">
                        <c:v>2842</c:v>
                      </c:pt>
                      <c:pt idx="3">
                        <c:v>8985</c:v>
                      </c:pt>
                      <c:pt idx="4">
                        <c:v>11599</c:v>
                      </c:pt>
                      <c:pt idx="5">
                        <c:v>7701</c:v>
                      </c:pt>
                      <c:pt idx="6">
                        <c:v>11985</c:v>
                      </c:pt>
                      <c:pt idx="7">
                        <c:v>4073</c:v>
                      </c:pt>
                      <c:pt idx="8">
                        <c:v>1860</c:v>
                      </c:pt>
                      <c:pt idx="9">
                        <c:v>65456</c:v>
                      </c:pt>
                    </c:numCache>
                  </c:numRef>
                </c:val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'70 y más años - área'!$C$1</c15:sqref>
                        </c15:formulaRef>
                      </c:ext>
                    </c:extLst>
                    <c:strCache>
                      <c:ptCount val="1"/>
                      <c:pt idx="0">
                        <c:v>Población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'70 y más años - área'!$A$2:$A$11</c15:sqref>
                        </c15:formulaRef>
                      </c:ext>
                    </c:extLst>
                    <c:strCache>
                      <c:ptCount val="10"/>
                      <c:pt idx="0">
                        <c:v>Área 4</c:v>
                      </c:pt>
                      <c:pt idx="1">
                        <c:v>Área 6</c:v>
                      </c:pt>
                      <c:pt idx="2">
                        <c:v>Área 5</c:v>
                      </c:pt>
                      <c:pt idx="3">
                        <c:v>Área 7</c:v>
                      </c:pt>
                      <c:pt idx="4">
                        <c:v>Área 1</c:v>
                      </c:pt>
                      <c:pt idx="5">
                        <c:v>Área 3</c:v>
                      </c:pt>
                      <c:pt idx="6">
                        <c:v>Área 2</c:v>
                      </c:pt>
                      <c:pt idx="7">
                        <c:v>Área 8</c:v>
                      </c:pt>
                      <c:pt idx="8">
                        <c:v>Área 9</c:v>
                      </c:pt>
                      <c:pt idx="9">
                        <c:v>Total general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'70 y más años - área'!$C$2:$C$11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10668</c:v>
                      </c:pt>
                      <c:pt idx="1">
                        <c:v>32373</c:v>
                      </c:pt>
                      <c:pt idx="2">
                        <c:v>7671</c:v>
                      </c:pt>
                      <c:pt idx="3">
                        <c:v>24398</c:v>
                      </c:pt>
                      <c:pt idx="4">
                        <c:v>33065</c:v>
                      </c:pt>
                      <c:pt idx="5">
                        <c:v>22353</c:v>
                      </c:pt>
                      <c:pt idx="6">
                        <c:v>37908</c:v>
                      </c:pt>
                      <c:pt idx="7">
                        <c:v>13123</c:v>
                      </c:pt>
                      <c:pt idx="8">
                        <c:v>7145</c:v>
                      </c:pt>
                      <c:pt idx="9">
                        <c:v>188704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183215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2075784"/>
        <c:crosses val="autoZero"/>
        <c:auto val="1"/>
        <c:lblAlgn val="ctr"/>
        <c:lblOffset val="100"/>
        <c:noMultiLvlLbl val="0"/>
      </c:catAx>
      <c:valAx>
        <c:axId val="45207578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3215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1394460</xdr:colOff>
      <xdr:row>12</xdr:row>
      <xdr:rowOff>53340</xdr:rowOff>
    </xdr:from>
    <xdr:to>
      <xdr:col>2</xdr:col>
      <xdr:colOff>1432560</xdr:colOff>
      <xdr:row>32</xdr:row>
      <xdr:rowOff>144780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aludInf/GRIPE/Campa&#241;a%20GRIPE%202025-2026/Coberturas%20provisionales%20semanales%20gripe%20y%20COVID%202025-26/TRABAJO%20numeradores%20COVID.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berturas_Ministerio_par"/>
      <sheetName val="TD_PRUEBAS"/>
      <sheetName val="notas transformación"/>
      <sheetName val="Equivalencia_areas"/>
      <sheetName val="DATOS_TRANSFORMADOS"/>
      <sheetName val="TD_VACUNADOS_POR_MUNICIPIO"/>
      <sheetName val="TD_VACUNADOS_POR_ZBS"/>
      <sheetName val="TD_VACUNADOS_POR_AREA"/>
      <sheetName val="TD_EMBARAZADAS_VAC_MUNICIPIO"/>
      <sheetName val="TD_EMBARAZADAS_VAC_ZBS"/>
      <sheetName val="TD_EMBARAZADAS_VAC_AREA"/>
      <sheetName val="Numerador_VACUNADOS_MUNICIPIO"/>
      <sheetName val="Numerador_VACUNADOS_ZBS"/>
      <sheetName val="Numerador_VACUNADOS_AR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Área de salud</v>
          </cell>
          <cell r="B1" t="str">
            <v>70 o más años</v>
          </cell>
        </row>
        <row r="2">
          <cell r="A2" t="str">
            <v>Área 1</v>
          </cell>
          <cell r="B2">
            <v>11599</v>
          </cell>
        </row>
        <row r="3">
          <cell r="A3" t="str">
            <v>Área 2</v>
          </cell>
          <cell r="B3">
            <v>11985</v>
          </cell>
        </row>
        <row r="4">
          <cell r="A4" t="str">
            <v>Área 3</v>
          </cell>
          <cell r="B4">
            <v>7701</v>
          </cell>
        </row>
        <row r="5">
          <cell r="A5" t="str">
            <v>Área 4</v>
          </cell>
          <cell r="B5">
            <v>4182</v>
          </cell>
        </row>
        <row r="6">
          <cell r="A6" t="str">
            <v>Área 5</v>
          </cell>
          <cell r="B6">
            <v>2842</v>
          </cell>
        </row>
        <row r="7">
          <cell r="A7" t="str">
            <v>Área 6</v>
          </cell>
          <cell r="B7">
            <v>12229</v>
          </cell>
        </row>
        <row r="8">
          <cell r="A8" t="str">
            <v>Área 7</v>
          </cell>
          <cell r="B8">
            <v>8985</v>
          </cell>
        </row>
        <row r="9">
          <cell r="A9" t="str">
            <v>Área 8</v>
          </cell>
          <cell r="B9">
            <v>4073</v>
          </cell>
        </row>
        <row r="10">
          <cell r="A10" t="str">
            <v>Área 9</v>
          </cell>
          <cell r="B10">
            <v>1860</v>
          </cell>
        </row>
        <row r="11">
          <cell r="A11" t="str">
            <v xml:space="preserve">Total </v>
          </cell>
          <cell r="B11">
            <v>65456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5"/>
  <sheetViews>
    <sheetView topLeftCell="A20" workbookViewId="0">
      <selection activeCell="B47" sqref="B47"/>
    </sheetView>
  </sheetViews>
  <sheetFormatPr baseColWidth="10" defaultRowHeight="14.4" x14ac:dyDescent="0.3"/>
  <cols>
    <col min="1" max="1" width="27.109375" bestFit="1" customWidth="1"/>
    <col min="2" max="2" width="12.33203125" bestFit="1" customWidth="1"/>
    <col min="3" max="3" width="9.6640625" bestFit="1" customWidth="1"/>
    <col min="4" max="4" width="9.88671875" bestFit="1" customWidth="1"/>
  </cols>
  <sheetData>
    <row r="1" spans="1:9" x14ac:dyDescent="0.3">
      <c r="A1" s="1"/>
      <c r="B1" s="2" t="s">
        <v>0</v>
      </c>
      <c r="C1" s="2" t="s">
        <v>1</v>
      </c>
      <c r="D1" s="3" t="s">
        <v>2</v>
      </c>
    </row>
    <row r="2" spans="1:9" x14ac:dyDescent="0.3">
      <c r="A2" s="4" t="s">
        <v>14</v>
      </c>
      <c r="B2" s="5">
        <v>565</v>
      </c>
      <c r="C2" s="5">
        <v>1200</v>
      </c>
      <c r="D2" s="7">
        <f t="shared" ref="D2:D47" si="0">B2/C2</f>
        <v>0.47083333333333333</v>
      </c>
      <c r="F2" s="11"/>
      <c r="G2" s="14"/>
    </row>
    <row r="3" spans="1:9" x14ac:dyDescent="0.3">
      <c r="A3" s="4" t="s">
        <v>8</v>
      </c>
      <c r="B3" s="5">
        <v>691</v>
      </c>
      <c r="C3" s="5">
        <v>1479</v>
      </c>
      <c r="D3" s="7">
        <f t="shared" si="0"/>
        <v>0.46720757268424612</v>
      </c>
      <c r="F3" s="11"/>
      <c r="G3" s="14"/>
    </row>
    <row r="4" spans="1:9" x14ac:dyDescent="0.3">
      <c r="A4" s="4" t="s">
        <v>7</v>
      </c>
      <c r="B4" s="5">
        <v>388</v>
      </c>
      <c r="C4" s="5">
        <v>848</v>
      </c>
      <c r="D4" s="7">
        <f t="shared" si="0"/>
        <v>0.45754716981132076</v>
      </c>
      <c r="F4" s="11"/>
      <c r="G4" s="14"/>
    </row>
    <row r="5" spans="1:9" x14ac:dyDescent="0.3">
      <c r="A5" s="4" t="s">
        <v>6</v>
      </c>
      <c r="B5" s="5">
        <v>716</v>
      </c>
      <c r="C5" s="5">
        <v>1565</v>
      </c>
      <c r="D5" s="7">
        <f t="shared" si="0"/>
        <v>0.45750798722044728</v>
      </c>
      <c r="F5" s="11"/>
      <c r="G5" s="14"/>
    </row>
    <row r="6" spans="1:9" x14ac:dyDescent="0.3">
      <c r="A6" s="4" t="s">
        <v>12</v>
      </c>
      <c r="B6" s="5">
        <v>104</v>
      </c>
      <c r="C6" s="5">
        <v>233</v>
      </c>
      <c r="D6" s="7">
        <f t="shared" si="0"/>
        <v>0.44635193133047213</v>
      </c>
      <c r="F6" s="11"/>
      <c r="G6" s="14"/>
      <c r="I6" t="s">
        <v>144</v>
      </c>
    </row>
    <row r="7" spans="1:9" x14ac:dyDescent="0.3">
      <c r="A7" s="4" t="s">
        <v>4</v>
      </c>
      <c r="B7" s="5">
        <v>743</v>
      </c>
      <c r="C7" s="5">
        <v>1752</v>
      </c>
      <c r="D7" s="7">
        <f t="shared" si="0"/>
        <v>0.42408675799086759</v>
      </c>
      <c r="F7" s="11"/>
      <c r="G7" s="14"/>
    </row>
    <row r="8" spans="1:9" x14ac:dyDescent="0.3">
      <c r="A8" s="4" t="s">
        <v>19</v>
      </c>
      <c r="B8" s="5">
        <v>702</v>
      </c>
      <c r="C8" s="5">
        <v>1742</v>
      </c>
      <c r="D8" s="7">
        <f t="shared" si="0"/>
        <v>0.40298507462686567</v>
      </c>
      <c r="F8" s="11"/>
      <c r="G8" s="14"/>
    </row>
    <row r="9" spans="1:9" x14ac:dyDescent="0.3">
      <c r="A9" s="4" t="s">
        <v>21</v>
      </c>
      <c r="B9" s="5">
        <v>1810</v>
      </c>
      <c r="C9" s="5">
        <v>4738</v>
      </c>
      <c r="D9" s="7">
        <f t="shared" si="0"/>
        <v>0.38201772899957787</v>
      </c>
      <c r="F9" s="11"/>
      <c r="G9" s="14"/>
    </row>
    <row r="10" spans="1:9" x14ac:dyDescent="0.3">
      <c r="A10" s="4" t="s">
        <v>33</v>
      </c>
      <c r="B10" s="5">
        <v>1889</v>
      </c>
      <c r="C10" s="5">
        <v>5057</v>
      </c>
      <c r="D10" s="7">
        <f t="shared" si="0"/>
        <v>0.37354162546964603</v>
      </c>
      <c r="F10" s="11"/>
      <c r="G10" s="14"/>
    </row>
    <row r="11" spans="1:9" x14ac:dyDescent="0.3">
      <c r="A11" s="4" t="s">
        <v>28</v>
      </c>
      <c r="B11" s="5">
        <v>22348</v>
      </c>
      <c r="C11" s="5">
        <v>60089</v>
      </c>
      <c r="D11" s="7">
        <f t="shared" si="0"/>
        <v>0.37191499276073825</v>
      </c>
      <c r="F11" s="11"/>
      <c r="G11" s="14"/>
    </row>
    <row r="12" spans="1:9" x14ac:dyDescent="0.3">
      <c r="A12" s="4" t="s">
        <v>15</v>
      </c>
      <c r="B12" s="5">
        <v>448</v>
      </c>
      <c r="C12" s="5">
        <v>1214</v>
      </c>
      <c r="D12" s="7">
        <f t="shared" si="0"/>
        <v>0.36902800658978585</v>
      </c>
      <c r="F12" s="11"/>
      <c r="G12" s="14"/>
    </row>
    <row r="13" spans="1:9" x14ac:dyDescent="0.3">
      <c r="A13" s="4" t="s">
        <v>23</v>
      </c>
      <c r="B13" s="5">
        <v>1038</v>
      </c>
      <c r="C13" s="5">
        <v>2848</v>
      </c>
      <c r="D13" s="7">
        <f t="shared" si="0"/>
        <v>0.36446629213483145</v>
      </c>
      <c r="F13" s="11"/>
      <c r="G13" s="14"/>
    </row>
    <row r="14" spans="1:9" x14ac:dyDescent="0.3">
      <c r="A14" s="4" t="s">
        <v>49</v>
      </c>
      <c r="B14" s="5">
        <v>2916</v>
      </c>
      <c r="C14" s="5">
        <v>8009</v>
      </c>
      <c r="D14" s="7">
        <f t="shared" si="0"/>
        <v>0.36409039830191037</v>
      </c>
      <c r="F14" s="11"/>
      <c r="G14" s="14"/>
    </row>
    <row r="15" spans="1:9" x14ac:dyDescent="0.3">
      <c r="A15" s="4" t="s">
        <v>36</v>
      </c>
      <c r="B15" s="5">
        <v>1363</v>
      </c>
      <c r="C15" s="5">
        <v>3791</v>
      </c>
      <c r="D15" s="7">
        <f t="shared" si="0"/>
        <v>0.35953574254814036</v>
      </c>
      <c r="F15" s="11"/>
      <c r="G15" s="14"/>
    </row>
    <row r="16" spans="1:9" x14ac:dyDescent="0.3">
      <c r="A16" s="4" t="s">
        <v>27</v>
      </c>
      <c r="B16" s="5">
        <v>753</v>
      </c>
      <c r="C16" s="5">
        <v>2144</v>
      </c>
      <c r="D16" s="7">
        <f t="shared" si="0"/>
        <v>0.3512126865671642</v>
      </c>
      <c r="F16" s="11"/>
      <c r="G16" s="14"/>
    </row>
    <row r="17" spans="1:7" x14ac:dyDescent="0.3">
      <c r="A17" s="4" t="s">
        <v>39</v>
      </c>
      <c r="B17" s="5">
        <v>4062</v>
      </c>
      <c r="C17" s="5">
        <v>11687</v>
      </c>
      <c r="D17" s="7">
        <f t="shared" si="0"/>
        <v>0.3475656712586635</v>
      </c>
      <c r="F17" s="11"/>
      <c r="G17" s="14"/>
    </row>
    <row r="18" spans="1:7" x14ac:dyDescent="0.3">
      <c r="A18" s="4" t="s">
        <v>26</v>
      </c>
      <c r="B18" s="5">
        <v>468</v>
      </c>
      <c r="C18" s="5">
        <v>1357</v>
      </c>
      <c r="D18" s="7">
        <f t="shared" si="0"/>
        <v>0.34487840825350036</v>
      </c>
      <c r="F18" s="11"/>
      <c r="G18" s="14"/>
    </row>
    <row r="19" spans="1:7" x14ac:dyDescent="0.3">
      <c r="A19" s="4" t="s">
        <v>11</v>
      </c>
      <c r="B19" s="5">
        <v>121</v>
      </c>
      <c r="C19" s="5">
        <v>352</v>
      </c>
      <c r="D19" s="7">
        <f t="shared" si="0"/>
        <v>0.34375</v>
      </c>
    </row>
    <row r="20" spans="1:7" x14ac:dyDescent="0.3">
      <c r="A20" s="4" t="s">
        <v>30</v>
      </c>
      <c r="B20" s="5">
        <v>456</v>
      </c>
      <c r="C20" s="5">
        <v>1337</v>
      </c>
      <c r="D20" s="7">
        <f t="shared" si="0"/>
        <v>0.34106207928197457</v>
      </c>
      <c r="F20" s="11"/>
      <c r="G20" s="14"/>
    </row>
    <row r="21" spans="1:7" x14ac:dyDescent="0.3">
      <c r="A21" s="4" t="s">
        <v>45</v>
      </c>
      <c r="B21" s="5">
        <v>1051</v>
      </c>
      <c r="C21" s="5">
        <v>3097</v>
      </c>
      <c r="D21" s="7">
        <f t="shared" si="0"/>
        <v>0.33936067161769456</v>
      </c>
      <c r="F21" s="11"/>
      <c r="G21" s="14"/>
    </row>
    <row r="22" spans="1:7" x14ac:dyDescent="0.3">
      <c r="A22" s="4" t="s">
        <v>25</v>
      </c>
      <c r="B22" s="5">
        <v>869</v>
      </c>
      <c r="C22" s="5">
        <v>2590</v>
      </c>
      <c r="D22" s="7">
        <f t="shared" si="0"/>
        <v>0.33552123552123553</v>
      </c>
      <c r="F22" s="11"/>
      <c r="G22" s="14"/>
    </row>
    <row r="23" spans="1:7" x14ac:dyDescent="0.3">
      <c r="A23" s="4" t="s">
        <v>47</v>
      </c>
      <c r="B23" s="5">
        <v>826</v>
      </c>
      <c r="C23" s="5">
        <v>2463</v>
      </c>
      <c r="D23" s="7">
        <f t="shared" si="0"/>
        <v>0.33536337799431587</v>
      </c>
      <c r="F23" s="11"/>
      <c r="G23" s="14"/>
    </row>
    <row r="24" spans="1:7" x14ac:dyDescent="0.3">
      <c r="A24" s="4" t="s">
        <v>10</v>
      </c>
      <c r="B24" s="5">
        <v>137</v>
      </c>
      <c r="C24" s="5">
        <v>412</v>
      </c>
      <c r="D24" s="7">
        <f t="shared" si="0"/>
        <v>0.33252427184466021</v>
      </c>
      <c r="F24" s="11"/>
      <c r="G24" s="14"/>
    </row>
    <row r="25" spans="1:7" x14ac:dyDescent="0.3">
      <c r="A25" s="4" t="s">
        <v>57</v>
      </c>
      <c r="B25" s="5">
        <v>1418</v>
      </c>
      <c r="C25" s="5">
        <v>4286</v>
      </c>
      <c r="D25" s="7">
        <f t="shared" si="0"/>
        <v>0.3308446103593094</v>
      </c>
      <c r="F25" s="11"/>
      <c r="G25" s="14"/>
    </row>
    <row r="26" spans="1:7" x14ac:dyDescent="0.3">
      <c r="A26" s="4" t="s">
        <v>54</v>
      </c>
      <c r="B26" s="5">
        <v>1196</v>
      </c>
      <c r="C26" s="5">
        <v>3657</v>
      </c>
      <c r="D26" s="7">
        <f t="shared" si="0"/>
        <v>0.32704402515723269</v>
      </c>
      <c r="F26" s="11"/>
      <c r="G26" s="14"/>
    </row>
    <row r="27" spans="1:7" x14ac:dyDescent="0.3">
      <c r="A27" s="4" t="s">
        <v>51</v>
      </c>
      <c r="B27" s="5">
        <v>1234</v>
      </c>
      <c r="C27" s="5">
        <v>3828</v>
      </c>
      <c r="D27" s="7">
        <f t="shared" si="0"/>
        <v>0.32236154649947751</v>
      </c>
      <c r="F27" s="11"/>
      <c r="G27" s="14"/>
    </row>
    <row r="28" spans="1:7" x14ac:dyDescent="0.3">
      <c r="A28" s="4" t="s">
        <v>38</v>
      </c>
      <c r="B28" s="5">
        <v>54</v>
      </c>
      <c r="C28" s="5">
        <v>168</v>
      </c>
      <c r="D28" s="7">
        <f t="shared" si="0"/>
        <v>0.32142857142857145</v>
      </c>
      <c r="F28" s="11"/>
      <c r="G28" s="14"/>
    </row>
    <row r="29" spans="1:7" x14ac:dyDescent="0.3">
      <c r="A29" s="4" t="s">
        <v>44</v>
      </c>
      <c r="B29" s="5">
        <v>1675</v>
      </c>
      <c r="C29" s="5">
        <v>5218</v>
      </c>
      <c r="D29" s="7">
        <f t="shared" si="0"/>
        <v>0.32100421617477959</v>
      </c>
      <c r="F29" s="11"/>
      <c r="G29" s="14"/>
    </row>
    <row r="30" spans="1:7" x14ac:dyDescent="0.3">
      <c r="A30" s="4" t="s">
        <v>35</v>
      </c>
      <c r="B30" s="5">
        <v>1101</v>
      </c>
      <c r="C30" s="5">
        <v>3439</v>
      </c>
      <c r="D30" s="7">
        <f t="shared" si="0"/>
        <v>0.32015120674614711</v>
      </c>
      <c r="F30" s="11"/>
      <c r="G30" s="14"/>
    </row>
    <row r="31" spans="1:7" x14ac:dyDescent="0.3">
      <c r="A31" s="4" t="s">
        <v>61</v>
      </c>
      <c r="B31" s="5">
        <v>1782</v>
      </c>
      <c r="C31" s="5">
        <v>5630</v>
      </c>
      <c r="D31" s="7">
        <f t="shared" si="0"/>
        <v>0.31651865008880997</v>
      </c>
      <c r="F31" s="11"/>
      <c r="G31" s="14"/>
    </row>
    <row r="32" spans="1:7" x14ac:dyDescent="0.3">
      <c r="A32" s="4" t="s">
        <v>17</v>
      </c>
      <c r="B32" s="5">
        <v>235</v>
      </c>
      <c r="C32" s="5">
        <v>743</v>
      </c>
      <c r="D32" s="7">
        <f t="shared" si="0"/>
        <v>0.31628532974427992</v>
      </c>
      <c r="F32" s="11"/>
      <c r="G32" s="14"/>
    </row>
    <row r="33" spans="1:7" x14ac:dyDescent="0.3">
      <c r="A33" s="4" t="s">
        <v>55</v>
      </c>
      <c r="B33" s="5">
        <v>9496</v>
      </c>
      <c r="C33" s="5">
        <v>30482</v>
      </c>
      <c r="D33" s="7">
        <f t="shared" si="0"/>
        <v>0.31152811495308708</v>
      </c>
      <c r="F33" s="11"/>
      <c r="G33" s="14"/>
    </row>
    <row r="34" spans="1:7" x14ac:dyDescent="0.3">
      <c r="A34" s="4" t="s">
        <v>42</v>
      </c>
      <c r="B34" s="5">
        <v>1438</v>
      </c>
      <c r="C34" s="5">
        <v>4793</v>
      </c>
      <c r="D34" s="7">
        <f t="shared" si="0"/>
        <v>0.30002086375964948</v>
      </c>
      <c r="F34" s="11"/>
      <c r="G34" s="14"/>
    </row>
    <row r="35" spans="1:7" x14ac:dyDescent="0.3">
      <c r="A35" s="4" t="s">
        <v>32</v>
      </c>
      <c r="B35" s="5">
        <v>657</v>
      </c>
      <c r="C35" s="5">
        <v>2210</v>
      </c>
      <c r="D35" s="7">
        <f t="shared" si="0"/>
        <v>0.29728506787330317</v>
      </c>
      <c r="F35" s="11"/>
      <c r="G35" s="14"/>
    </row>
    <row r="36" spans="1:7" x14ac:dyDescent="0.3">
      <c r="A36" s="4" t="s">
        <v>63</v>
      </c>
      <c r="B36" s="5">
        <v>715</v>
      </c>
      <c r="C36" s="5">
        <v>2435</v>
      </c>
      <c r="D36" s="7">
        <f t="shared" si="0"/>
        <v>0.29363449691991789</v>
      </c>
      <c r="F36" s="11"/>
      <c r="G36" s="14"/>
    </row>
    <row r="37" spans="1:7" x14ac:dyDescent="0.3">
      <c r="A37" s="4" t="s">
        <v>52</v>
      </c>
      <c r="B37" s="5">
        <v>703</v>
      </c>
      <c r="C37" s="5">
        <v>2406</v>
      </c>
      <c r="D37" s="7">
        <f t="shared" si="0"/>
        <v>0.29218620116375726</v>
      </c>
      <c r="F37" s="11"/>
      <c r="G37" s="14"/>
    </row>
    <row r="38" spans="1:7" x14ac:dyDescent="0.3">
      <c r="A38" s="4" t="s">
        <v>40</v>
      </c>
      <c r="B38" s="5">
        <v>320</v>
      </c>
      <c r="C38" s="5">
        <v>1098</v>
      </c>
      <c r="D38" s="7">
        <f t="shared" si="0"/>
        <v>0.29143897996357016</v>
      </c>
      <c r="F38" s="11"/>
      <c r="G38" s="14"/>
    </row>
    <row r="39" spans="1:7" x14ac:dyDescent="0.3">
      <c r="A39" s="4" t="s">
        <v>50</v>
      </c>
      <c r="B39" s="5">
        <v>608</v>
      </c>
      <c r="C39" s="5">
        <v>2248</v>
      </c>
      <c r="D39" s="7">
        <f t="shared" si="0"/>
        <v>0.27046263345195731</v>
      </c>
      <c r="F39" s="11"/>
      <c r="G39" s="14"/>
    </row>
    <row r="40" spans="1:7" x14ac:dyDescent="0.3">
      <c r="A40" s="4" t="s">
        <v>62</v>
      </c>
      <c r="B40" s="5">
        <v>521</v>
      </c>
      <c r="C40" s="5">
        <v>1974</v>
      </c>
      <c r="D40" s="7">
        <f t="shared" si="0"/>
        <v>0.26393110435663625</v>
      </c>
      <c r="F40" s="11"/>
      <c r="G40" s="14"/>
    </row>
    <row r="41" spans="1:7" x14ac:dyDescent="0.3">
      <c r="A41" s="4" t="s">
        <v>59</v>
      </c>
      <c r="B41" s="5">
        <v>185</v>
      </c>
      <c r="C41" s="5">
        <v>965</v>
      </c>
      <c r="D41" s="7">
        <f t="shared" si="0"/>
        <v>0.19170984455958548</v>
      </c>
      <c r="F41" s="11"/>
      <c r="G41" s="14"/>
    </row>
    <row r="42" spans="1:7" x14ac:dyDescent="0.3">
      <c r="A42" s="4" t="s">
        <v>65</v>
      </c>
      <c r="B42" s="5">
        <v>111</v>
      </c>
      <c r="C42" s="5">
        <v>639</v>
      </c>
      <c r="D42" s="7">
        <f t="shared" si="0"/>
        <v>0.17370892018779344</v>
      </c>
      <c r="F42" s="11"/>
      <c r="G42" s="14"/>
    </row>
    <row r="43" spans="1:7" x14ac:dyDescent="0.3">
      <c r="A43" s="4" t="s">
        <v>64</v>
      </c>
      <c r="B43" s="5">
        <v>298</v>
      </c>
      <c r="C43" s="5">
        <v>1812</v>
      </c>
      <c r="D43" s="7">
        <f t="shared" si="0"/>
        <v>0.16445916114790288</v>
      </c>
      <c r="F43" s="11"/>
      <c r="G43" s="14"/>
    </row>
    <row r="44" spans="1:7" x14ac:dyDescent="0.3">
      <c r="A44" s="4" t="s">
        <v>66</v>
      </c>
      <c r="B44" s="5">
        <v>28</v>
      </c>
      <c r="C44" s="5">
        <v>218</v>
      </c>
      <c r="D44" s="7">
        <f t="shared" si="0"/>
        <v>0.12844036697247707</v>
      </c>
      <c r="F44" s="11"/>
      <c r="G44" s="14"/>
    </row>
    <row r="45" spans="1:7" x14ac:dyDescent="0.3">
      <c r="A45" s="4" t="s">
        <v>67</v>
      </c>
      <c r="B45" s="5">
        <v>32</v>
      </c>
      <c r="C45" s="5">
        <v>265</v>
      </c>
      <c r="D45" s="7">
        <f t="shared" si="0"/>
        <v>0.12075471698113208</v>
      </c>
      <c r="E45" t="s">
        <v>144</v>
      </c>
      <c r="F45" s="11"/>
      <c r="G45" s="14"/>
    </row>
    <row r="46" spans="1:7" ht="15" thickBot="1" x14ac:dyDescent="0.35">
      <c r="A46" s="21" t="s">
        <v>68</v>
      </c>
      <c r="B46" s="17">
        <v>7</v>
      </c>
      <c r="C46" s="17">
        <v>108</v>
      </c>
      <c r="D46" s="19">
        <f t="shared" si="0"/>
        <v>6.4814814814814811E-2</v>
      </c>
      <c r="F46" s="11"/>
      <c r="G46" s="14"/>
    </row>
    <row r="47" spans="1:7" x14ac:dyDescent="0.3">
      <c r="A47" s="20" t="s">
        <v>69</v>
      </c>
      <c r="B47" s="22">
        <f>SUM(B1:B46)</f>
        <v>68278</v>
      </c>
      <c r="C47" s="23">
        <v>198626</v>
      </c>
      <c r="D47" s="18">
        <f t="shared" si="0"/>
        <v>0.34375157330863026</v>
      </c>
      <c r="F47" s="11"/>
      <c r="G47" s="14"/>
    </row>
    <row r="48" spans="1:7" x14ac:dyDescent="0.3">
      <c r="F48" s="11"/>
      <c r="G48" s="14"/>
    </row>
    <row r="56" spans="6:7" x14ac:dyDescent="0.3">
      <c r="F56" s="11"/>
      <c r="G56" s="14"/>
    </row>
    <row r="59" spans="6:7" x14ac:dyDescent="0.3">
      <c r="F59" s="11"/>
      <c r="G59" s="14"/>
    </row>
    <row r="60" spans="6:7" x14ac:dyDescent="0.3">
      <c r="F60" s="11"/>
      <c r="G60" s="14"/>
    </row>
    <row r="63" spans="6:7" x14ac:dyDescent="0.3">
      <c r="F63" s="11"/>
      <c r="G63" s="14"/>
    </row>
    <row r="64" spans="6:7" x14ac:dyDescent="0.3">
      <c r="F64" s="11"/>
      <c r="G64" s="14"/>
    </row>
    <row r="66" spans="6:7" x14ac:dyDescent="0.3">
      <c r="F66" s="11"/>
      <c r="G66" s="14"/>
    </row>
    <row r="67" spans="6:7" x14ac:dyDescent="0.3">
      <c r="F67" s="11"/>
      <c r="G67" s="14"/>
    </row>
    <row r="70" spans="6:7" x14ac:dyDescent="0.3">
      <c r="F70" s="11"/>
      <c r="G70" s="14"/>
    </row>
    <row r="74" spans="6:7" x14ac:dyDescent="0.3">
      <c r="F74" s="11"/>
      <c r="G74" s="14"/>
    </row>
    <row r="75" spans="6:7" x14ac:dyDescent="0.3">
      <c r="F75" s="11"/>
      <c r="G75" s="14"/>
    </row>
    <row r="78" spans="6:7" x14ac:dyDescent="0.3">
      <c r="F78" s="11"/>
      <c r="G78" s="14"/>
    </row>
    <row r="79" spans="6:7" x14ac:dyDescent="0.3">
      <c r="F79" s="11"/>
      <c r="G79" s="14"/>
    </row>
    <row r="80" spans="6:7" x14ac:dyDescent="0.3">
      <c r="F80" s="11"/>
      <c r="G80" s="14"/>
    </row>
    <row r="81" spans="6:7" x14ac:dyDescent="0.3">
      <c r="F81" s="11"/>
      <c r="G81" s="14"/>
    </row>
    <row r="82" spans="6:7" x14ac:dyDescent="0.3">
      <c r="F82" s="11"/>
      <c r="G82" s="14"/>
    </row>
    <row r="83" spans="6:7" x14ac:dyDescent="0.3">
      <c r="F83" s="11"/>
      <c r="G83" s="14"/>
    </row>
    <row r="84" spans="6:7" x14ac:dyDescent="0.3">
      <c r="F84" s="11"/>
      <c r="G84" s="14"/>
    </row>
    <row r="85" spans="6:7" x14ac:dyDescent="0.3">
      <c r="F85" s="11"/>
      <c r="G85" s="14"/>
    </row>
  </sheetData>
  <sortState ref="A2:E85">
    <sortCondition descending="1" ref="D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7"/>
  <sheetViews>
    <sheetView workbookViewId="0">
      <pane xSplit="1" ySplit="1" topLeftCell="B60" activePane="bottomRight" state="frozen"/>
      <selection activeCell="B1" sqref="B1"/>
      <selection pane="topRight" activeCell="C1" sqref="C1"/>
      <selection pane="bottomLeft" activeCell="B2" sqref="B2"/>
      <selection pane="bottomRight" activeCell="B87" sqref="B87"/>
    </sheetView>
  </sheetViews>
  <sheetFormatPr baseColWidth="10" defaultColWidth="11.44140625" defaultRowHeight="14.4" x14ac:dyDescent="0.3"/>
  <cols>
    <col min="1" max="1" width="29.109375" bestFit="1" customWidth="1"/>
    <col min="2" max="2" width="12.33203125" bestFit="1" customWidth="1"/>
    <col min="3" max="3" width="9.6640625" bestFit="1" customWidth="1"/>
    <col min="4" max="4" width="9.88671875" bestFit="1" customWidth="1"/>
  </cols>
  <sheetData>
    <row r="1" spans="1:7" x14ac:dyDescent="0.3">
      <c r="A1" s="1"/>
      <c r="B1" s="2" t="s">
        <v>0</v>
      </c>
      <c r="C1" s="2" t="s">
        <v>1</v>
      </c>
      <c r="D1" s="3" t="s">
        <v>2</v>
      </c>
    </row>
    <row r="2" spans="1:7" x14ac:dyDescent="0.3">
      <c r="A2" s="4" t="s">
        <v>3</v>
      </c>
      <c r="B2" s="5">
        <v>452</v>
      </c>
      <c r="C2" s="5">
        <v>1243</v>
      </c>
      <c r="D2" s="7">
        <f>B2/C2</f>
        <v>0.36363636363636365</v>
      </c>
      <c r="F2" s="11"/>
      <c r="G2" s="14"/>
    </row>
    <row r="3" spans="1:7" x14ac:dyDescent="0.3">
      <c r="A3" s="1" t="s">
        <v>5</v>
      </c>
      <c r="B3" s="5">
        <v>291</v>
      </c>
      <c r="C3" s="5">
        <v>1735</v>
      </c>
      <c r="D3" s="7">
        <f>B3/C3</f>
        <v>0.16772334293948127</v>
      </c>
      <c r="F3" s="11"/>
      <c r="G3" s="14"/>
    </row>
    <row r="4" spans="1:7" x14ac:dyDescent="0.3">
      <c r="A4" s="1" t="s">
        <v>70</v>
      </c>
      <c r="B4" s="5">
        <v>722</v>
      </c>
      <c r="C4" s="5">
        <v>2693</v>
      </c>
      <c r="D4" s="7">
        <f>B4/C4</f>
        <v>0.26810248793167474</v>
      </c>
      <c r="F4" s="11"/>
      <c r="G4" s="14"/>
    </row>
    <row r="5" spans="1:7" x14ac:dyDescent="0.3">
      <c r="A5" s="4" t="s">
        <v>71</v>
      </c>
      <c r="B5" s="5">
        <v>897</v>
      </c>
      <c r="C5" s="5">
        <v>2361</v>
      </c>
      <c r="D5" s="7">
        <f>B5/C5</f>
        <v>0.37992376111817028</v>
      </c>
      <c r="F5" s="11"/>
      <c r="G5" s="14"/>
    </row>
    <row r="6" spans="1:7" x14ac:dyDescent="0.3">
      <c r="A6" s="1" t="s">
        <v>9</v>
      </c>
      <c r="B6" s="5">
        <v>803</v>
      </c>
      <c r="C6" s="5">
        <v>2034</v>
      </c>
      <c r="D6" s="7">
        <f>B6/C6</f>
        <v>0.39478859390363813</v>
      </c>
      <c r="F6" s="11"/>
      <c r="G6" s="14"/>
    </row>
    <row r="7" spans="1:7" x14ac:dyDescent="0.3">
      <c r="A7" s="1" t="s">
        <v>73</v>
      </c>
      <c r="B7" s="5">
        <v>1223</v>
      </c>
      <c r="C7" s="5">
        <v>3325</v>
      </c>
      <c r="D7" s="7">
        <f>B7/C7</f>
        <v>0.36781954887218044</v>
      </c>
      <c r="F7" s="11"/>
      <c r="G7" s="14"/>
    </row>
    <row r="8" spans="1:7" x14ac:dyDescent="0.3">
      <c r="A8" s="4" t="s">
        <v>13</v>
      </c>
      <c r="B8" s="5">
        <v>311</v>
      </c>
      <c r="C8" s="5">
        <v>1049</v>
      </c>
      <c r="D8" s="7">
        <f>B8/C8</f>
        <v>0.29647283126787416</v>
      </c>
      <c r="F8" s="11"/>
      <c r="G8" s="14"/>
    </row>
    <row r="9" spans="1:7" x14ac:dyDescent="0.3">
      <c r="A9" s="1" t="s">
        <v>75</v>
      </c>
      <c r="B9" s="5">
        <v>1240</v>
      </c>
      <c r="C9" s="5">
        <v>3350</v>
      </c>
      <c r="D9" s="7">
        <f>B9/C9</f>
        <v>0.37014925373134328</v>
      </c>
      <c r="F9" s="11"/>
      <c r="G9" s="14"/>
    </row>
    <row r="10" spans="1:7" x14ac:dyDescent="0.3">
      <c r="A10" s="1" t="s">
        <v>16</v>
      </c>
      <c r="B10" s="5">
        <v>908</v>
      </c>
      <c r="C10" s="5">
        <v>3138</v>
      </c>
      <c r="D10" s="7">
        <f>B10/C10</f>
        <v>0.28935627788400253</v>
      </c>
      <c r="F10" s="11"/>
      <c r="G10" s="14"/>
    </row>
    <row r="11" spans="1:7" x14ac:dyDescent="0.3">
      <c r="A11" s="4" t="s">
        <v>18</v>
      </c>
      <c r="B11" s="5">
        <v>439</v>
      </c>
      <c r="C11" s="5">
        <v>1177</v>
      </c>
      <c r="D11" s="7">
        <f>B11/C11</f>
        <v>0.37298215802888701</v>
      </c>
      <c r="F11" s="11"/>
      <c r="G11" s="14"/>
    </row>
    <row r="12" spans="1:7" x14ac:dyDescent="0.3">
      <c r="A12" s="1" t="s">
        <v>20</v>
      </c>
      <c r="B12" s="5">
        <v>180</v>
      </c>
      <c r="C12" s="5">
        <v>849</v>
      </c>
      <c r="D12" s="7">
        <f>B12/C12</f>
        <v>0.21201413427561838</v>
      </c>
      <c r="F12" s="11"/>
      <c r="G12" s="14"/>
    </row>
    <row r="13" spans="1:7" x14ac:dyDescent="0.3">
      <c r="A13" s="4" t="s">
        <v>22</v>
      </c>
      <c r="B13" s="5">
        <v>736</v>
      </c>
      <c r="C13" s="5">
        <v>1671</v>
      </c>
      <c r="D13" s="7">
        <f>B13/C13</f>
        <v>0.44045481747456611</v>
      </c>
      <c r="F13" s="11"/>
      <c r="G13" s="14"/>
    </row>
    <row r="14" spans="1:7" x14ac:dyDescent="0.3">
      <c r="A14" s="4" t="s">
        <v>24</v>
      </c>
      <c r="B14" s="5">
        <v>731</v>
      </c>
      <c r="C14" s="5">
        <v>1624</v>
      </c>
      <c r="D14" s="7">
        <f>B14/C14</f>
        <v>0.4501231527093596</v>
      </c>
      <c r="F14" s="11"/>
      <c r="G14" s="14"/>
    </row>
    <row r="15" spans="1:7" x14ac:dyDescent="0.3">
      <c r="A15" s="4" t="s">
        <v>81</v>
      </c>
      <c r="B15" s="5">
        <v>971</v>
      </c>
      <c r="C15" s="5">
        <v>2920</v>
      </c>
      <c r="D15" s="7">
        <f>B15/C15</f>
        <v>0.33253424657534247</v>
      </c>
      <c r="F15" s="11"/>
      <c r="G15" s="14"/>
    </row>
    <row r="16" spans="1:7" x14ac:dyDescent="0.3">
      <c r="A16" s="1" t="s">
        <v>83</v>
      </c>
      <c r="B16" s="5">
        <v>262</v>
      </c>
      <c r="C16" s="5">
        <v>819</v>
      </c>
      <c r="D16" s="7">
        <f>B16/C16</f>
        <v>0.31990231990231988</v>
      </c>
      <c r="F16" s="11"/>
      <c r="G16" s="14"/>
    </row>
    <row r="17" spans="1:7" x14ac:dyDescent="0.3">
      <c r="A17" s="4" t="s">
        <v>85</v>
      </c>
      <c r="B17" s="5">
        <v>1017</v>
      </c>
      <c r="C17" s="5">
        <v>3054</v>
      </c>
      <c r="D17" s="7">
        <f>B17/C17</f>
        <v>0.3330058939096267</v>
      </c>
      <c r="F17" s="11"/>
      <c r="G17" s="14"/>
    </row>
    <row r="18" spans="1:7" x14ac:dyDescent="0.3">
      <c r="A18" s="4" t="s">
        <v>87</v>
      </c>
      <c r="B18" s="5">
        <v>1108</v>
      </c>
      <c r="C18" s="5">
        <v>3311</v>
      </c>
      <c r="D18" s="7">
        <f>B18/C18</f>
        <v>0.33464210208396256</v>
      </c>
      <c r="F18" s="11"/>
      <c r="G18" s="14"/>
    </row>
    <row r="19" spans="1:7" x14ac:dyDescent="0.3">
      <c r="A19" s="4" t="s">
        <v>89</v>
      </c>
      <c r="B19" s="5">
        <v>1042</v>
      </c>
      <c r="C19" s="5">
        <v>2950</v>
      </c>
      <c r="D19" s="7">
        <f>B19/C19</f>
        <v>0.35322033898305083</v>
      </c>
      <c r="F19" s="11"/>
      <c r="G19" s="14"/>
    </row>
    <row r="20" spans="1:7" x14ac:dyDescent="0.3">
      <c r="A20" s="1" t="s">
        <v>90</v>
      </c>
      <c r="B20" s="5">
        <v>449</v>
      </c>
      <c r="C20" s="5">
        <v>1231</v>
      </c>
      <c r="D20" s="7">
        <f>B20/C20</f>
        <v>0.36474411047928512</v>
      </c>
      <c r="F20" s="11"/>
      <c r="G20" s="14"/>
    </row>
    <row r="21" spans="1:7" x14ac:dyDescent="0.3">
      <c r="A21" s="1" t="s">
        <v>92</v>
      </c>
      <c r="B21" s="5">
        <v>1044</v>
      </c>
      <c r="C21" s="5">
        <v>3736</v>
      </c>
      <c r="D21" s="7">
        <f>B21/C21</f>
        <v>0.27944325481798715</v>
      </c>
      <c r="F21" s="11"/>
      <c r="G21" s="14"/>
    </row>
    <row r="22" spans="1:7" x14ac:dyDescent="0.3">
      <c r="A22" s="1" t="s">
        <v>93</v>
      </c>
      <c r="B22" s="5">
        <v>471</v>
      </c>
      <c r="C22" s="5">
        <v>2310</v>
      </c>
      <c r="D22" s="7">
        <f>B22/C22</f>
        <v>0.20389610389610391</v>
      </c>
      <c r="F22" s="11"/>
      <c r="G22" s="14"/>
    </row>
    <row r="23" spans="1:7" x14ac:dyDescent="0.3">
      <c r="A23" s="4" t="s">
        <v>128</v>
      </c>
      <c r="B23" s="5">
        <v>589</v>
      </c>
      <c r="C23" s="5">
        <v>1909</v>
      </c>
      <c r="D23" s="7">
        <f>B23/C23</f>
        <v>0.30853850183342063</v>
      </c>
      <c r="F23" s="11"/>
      <c r="G23" s="14"/>
    </row>
    <row r="24" spans="1:7" x14ac:dyDescent="0.3">
      <c r="A24" s="4" t="s">
        <v>94</v>
      </c>
      <c r="B24" s="5">
        <v>1425</v>
      </c>
      <c r="C24" s="5">
        <v>3922</v>
      </c>
      <c r="D24" s="7">
        <f>B24/C24</f>
        <v>0.3633350331463539</v>
      </c>
      <c r="F24" s="11"/>
      <c r="G24" s="14"/>
    </row>
    <row r="25" spans="1:7" x14ac:dyDescent="0.3">
      <c r="A25" s="4" t="s">
        <v>96</v>
      </c>
      <c r="B25" s="5">
        <v>423</v>
      </c>
      <c r="C25" s="5">
        <v>1384</v>
      </c>
      <c r="D25" s="7">
        <f>B25/C25</f>
        <v>0.305635838150289</v>
      </c>
      <c r="F25" s="11"/>
      <c r="G25" s="14"/>
    </row>
    <row r="26" spans="1:7" x14ac:dyDescent="0.3">
      <c r="A26" s="12" t="s">
        <v>98</v>
      </c>
      <c r="B26" s="5">
        <v>820</v>
      </c>
      <c r="C26" s="5">
        <v>2139</v>
      </c>
      <c r="D26" s="7">
        <f>B26/C26</f>
        <v>0.38335670874240302</v>
      </c>
      <c r="F26" s="11"/>
      <c r="G26" s="14"/>
    </row>
    <row r="27" spans="1:7" x14ac:dyDescent="0.3">
      <c r="A27" s="4" t="s">
        <v>100</v>
      </c>
      <c r="B27" s="5">
        <v>257</v>
      </c>
      <c r="C27" s="5">
        <v>1004</v>
      </c>
      <c r="D27" s="7">
        <f>B27/C27</f>
        <v>0.25597609561752988</v>
      </c>
      <c r="F27" s="11"/>
      <c r="G27" s="14"/>
    </row>
    <row r="28" spans="1:7" x14ac:dyDescent="0.3">
      <c r="A28" s="4" t="s">
        <v>29</v>
      </c>
      <c r="B28" s="5">
        <v>801</v>
      </c>
      <c r="C28" s="5">
        <v>2284</v>
      </c>
      <c r="D28" s="7">
        <f>B28/C28</f>
        <v>0.35070052539404556</v>
      </c>
      <c r="F28" s="11"/>
      <c r="G28" s="14"/>
    </row>
    <row r="29" spans="1:7" x14ac:dyDescent="0.3">
      <c r="A29" s="4" t="s">
        <v>31</v>
      </c>
      <c r="B29" s="5">
        <v>555</v>
      </c>
      <c r="C29" s="5">
        <v>1191</v>
      </c>
      <c r="D29" s="7">
        <f>B29/C29</f>
        <v>0.46599496221662468</v>
      </c>
      <c r="F29" s="11"/>
      <c r="G29" s="14"/>
    </row>
    <row r="30" spans="1:7" x14ac:dyDescent="0.3">
      <c r="A30" s="1" t="s">
        <v>103</v>
      </c>
      <c r="B30" s="5">
        <v>559</v>
      </c>
      <c r="C30" s="5">
        <v>2181</v>
      </c>
      <c r="D30" s="7">
        <f>B30/C30</f>
        <v>0.25630444750114628</v>
      </c>
      <c r="F30" s="11"/>
      <c r="G30" s="14"/>
    </row>
    <row r="31" spans="1:7" x14ac:dyDescent="0.3">
      <c r="A31" s="4" t="s">
        <v>95</v>
      </c>
      <c r="B31" s="5">
        <v>830</v>
      </c>
      <c r="C31" s="5">
        <v>2380</v>
      </c>
      <c r="D31" s="7">
        <f>B31/C31</f>
        <v>0.34873949579831931</v>
      </c>
      <c r="F31" s="11"/>
      <c r="G31" s="14"/>
    </row>
    <row r="32" spans="1:7" x14ac:dyDescent="0.3">
      <c r="A32" s="1" t="s">
        <v>34</v>
      </c>
      <c r="B32" s="5">
        <v>460</v>
      </c>
      <c r="C32" s="5">
        <v>1286</v>
      </c>
      <c r="D32" s="7">
        <f>B32/C32</f>
        <v>0.35769828926905134</v>
      </c>
      <c r="F32" s="11"/>
      <c r="G32" s="14"/>
    </row>
    <row r="33" spans="1:7" x14ac:dyDescent="0.3">
      <c r="A33" s="1" t="s">
        <v>106</v>
      </c>
      <c r="B33" s="5">
        <v>520</v>
      </c>
      <c r="C33" s="5">
        <v>1890</v>
      </c>
      <c r="D33" s="7">
        <f>B33/C33</f>
        <v>0.27513227513227512</v>
      </c>
      <c r="F33" s="11"/>
      <c r="G33" s="14"/>
    </row>
    <row r="34" spans="1:7" x14ac:dyDescent="0.3">
      <c r="A34" s="1" t="s">
        <v>37</v>
      </c>
      <c r="B34" s="5">
        <v>1035</v>
      </c>
      <c r="C34" s="5">
        <v>2982</v>
      </c>
      <c r="D34" s="7">
        <f>B34/C34</f>
        <v>0.34708249496981891</v>
      </c>
      <c r="F34" s="11"/>
      <c r="G34" s="14"/>
    </row>
    <row r="35" spans="1:7" x14ac:dyDescent="0.3">
      <c r="A35" s="1" t="s">
        <v>109</v>
      </c>
      <c r="B35" s="5">
        <v>375</v>
      </c>
      <c r="C35" s="5">
        <v>1307</v>
      </c>
      <c r="D35" s="7">
        <f>B35/C35</f>
        <v>0.2869166029074216</v>
      </c>
      <c r="F35" s="11"/>
      <c r="G35" s="14"/>
    </row>
    <row r="36" spans="1:7" x14ac:dyDescent="0.3">
      <c r="A36" s="4" t="s">
        <v>111</v>
      </c>
      <c r="B36" s="5">
        <v>665</v>
      </c>
      <c r="C36" s="5">
        <v>2169</v>
      </c>
      <c r="D36" s="7">
        <f>B36/C36</f>
        <v>0.30659289995389583</v>
      </c>
      <c r="F36" s="11"/>
      <c r="G36" s="14"/>
    </row>
    <row r="37" spans="1:7" x14ac:dyDescent="0.3">
      <c r="A37" s="1" t="s">
        <v>107</v>
      </c>
      <c r="B37" s="5">
        <v>823</v>
      </c>
      <c r="C37" s="5">
        <v>2431</v>
      </c>
      <c r="D37" s="7">
        <f>B37/C37</f>
        <v>0.3385438091320444</v>
      </c>
      <c r="F37" s="11"/>
      <c r="G37" s="14"/>
    </row>
    <row r="38" spans="1:7" x14ac:dyDescent="0.3">
      <c r="A38" s="4" t="s">
        <v>84</v>
      </c>
      <c r="B38" s="5">
        <v>895</v>
      </c>
      <c r="C38" s="5">
        <v>2352</v>
      </c>
      <c r="D38" s="7">
        <f>B38/C38</f>
        <v>0.38052721088435376</v>
      </c>
      <c r="F38" s="11"/>
      <c r="G38" s="14"/>
    </row>
    <row r="39" spans="1:7" x14ac:dyDescent="0.3">
      <c r="A39" s="1" t="s">
        <v>114</v>
      </c>
      <c r="B39" s="5">
        <v>211</v>
      </c>
      <c r="C39" s="5">
        <v>727</v>
      </c>
      <c r="D39" s="7">
        <f>B39/C39</f>
        <v>0.29023383768913341</v>
      </c>
      <c r="F39" s="11"/>
      <c r="G39" s="14"/>
    </row>
    <row r="40" spans="1:7" x14ac:dyDescent="0.3">
      <c r="A40" s="4" t="s">
        <v>116</v>
      </c>
      <c r="B40" s="5">
        <v>905</v>
      </c>
      <c r="C40" s="5">
        <v>2897</v>
      </c>
      <c r="D40" s="7">
        <f>B40/C40</f>
        <v>0.31239212978943737</v>
      </c>
      <c r="F40" s="11"/>
      <c r="G40" s="14"/>
    </row>
    <row r="41" spans="1:7" x14ac:dyDescent="0.3">
      <c r="A41" s="4" t="s">
        <v>99</v>
      </c>
      <c r="B41" s="5">
        <v>969</v>
      </c>
      <c r="C41" s="5">
        <v>2681</v>
      </c>
      <c r="D41" s="7">
        <f>B41/C41</f>
        <v>0.36143230138008203</v>
      </c>
      <c r="F41" s="11"/>
      <c r="G41" s="14"/>
    </row>
    <row r="42" spans="1:7" x14ac:dyDescent="0.3">
      <c r="A42" s="4" t="s">
        <v>119</v>
      </c>
      <c r="B42" s="5">
        <v>796</v>
      </c>
      <c r="C42" s="5">
        <v>2146</v>
      </c>
      <c r="D42" s="7">
        <f>B42/C42</f>
        <v>0.37092264678471576</v>
      </c>
      <c r="F42" s="11"/>
      <c r="G42" s="14"/>
    </row>
    <row r="43" spans="1:7" x14ac:dyDescent="0.3">
      <c r="A43" s="1" t="s">
        <v>41</v>
      </c>
      <c r="B43" s="5">
        <v>385</v>
      </c>
      <c r="C43" s="5">
        <v>792</v>
      </c>
      <c r="D43" s="7">
        <f>B43/C43</f>
        <v>0.4861111111111111</v>
      </c>
      <c r="F43" s="11"/>
      <c r="G43" s="14"/>
    </row>
    <row r="44" spans="1:7" x14ac:dyDescent="0.3">
      <c r="A44" s="1" t="s">
        <v>121</v>
      </c>
      <c r="B44" s="5">
        <v>655</v>
      </c>
      <c r="C44" s="5">
        <v>2441</v>
      </c>
      <c r="D44" s="7">
        <f>B44/C44</f>
        <v>0.26833265055305205</v>
      </c>
      <c r="F44" s="11"/>
      <c r="G44" s="14"/>
    </row>
    <row r="45" spans="1:7" x14ac:dyDescent="0.3">
      <c r="A45" s="1" t="s">
        <v>43</v>
      </c>
      <c r="B45" s="5">
        <v>1265</v>
      </c>
      <c r="C45" s="5">
        <v>3756</v>
      </c>
      <c r="D45" s="7">
        <f>B45/C45</f>
        <v>0.3367944621938232</v>
      </c>
      <c r="F45" s="11"/>
      <c r="G45" s="14"/>
    </row>
    <row r="46" spans="1:7" x14ac:dyDescent="0.3">
      <c r="A46" s="4" t="s">
        <v>123</v>
      </c>
      <c r="B46" s="5">
        <v>1387</v>
      </c>
      <c r="C46" s="5">
        <v>3738</v>
      </c>
      <c r="D46" s="7">
        <f>B46/C46</f>
        <v>0.37105403959336541</v>
      </c>
      <c r="F46" s="11"/>
      <c r="G46" s="14"/>
    </row>
    <row r="47" spans="1:7" x14ac:dyDescent="0.3">
      <c r="A47" s="4" t="s">
        <v>122</v>
      </c>
      <c r="B47" s="5">
        <v>1389</v>
      </c>
      <c r="C47" s="5">
        <v>3890</v>
      </c>
      <c r="D47" s="7">
        <f>B47/C47</f>
        <v>0.35706940874035992</v>
      </c>
      <c r="F47" s="11"/>
      <c r="G47" s="14"/>
    </row>
    <row r="48" spans="1:7" x14ac:dyDescent="0.3">
      <c r="A48" s="4" t="s">
        <v>46</v>
      </c>
      <c r="B48" s="5">
        <v>681</v>
      </c>
      <c r="C48" s="5">
        <v>1350</v>
      </c>
      <c r="D48" s="7">
        <f>B48/C48</f>
        <v>0.50444444444444447</v>
      </c>
      <c r="F48" s="11"/>
      <c r="G48" s="14"/>
    </row>
    <row r="49" spans="1:7" x14ac:dyDescent="0.3">
      <c r="A49" s="1" t="s">
        <v>48</v>
      </c>
      <c r="B49" s="5">
        <v>861</v>
      </c>
      <c r="C49" s="5">
        <v>3346</v>
      </c>
      <c r="D49" s="7">
        <f>B49/C49</f>
        <v>0.25732217573221755</v>
      </c>
      <c r="F49" s="11"/>
      <c r="G49" s="14"/>
    </row>
    <row r="50" spans="1:7" x14ac:dyDescent="0.3">
      <c r="A50" s="4" t="s">
        <v>120</v>
      </c>
      <c r="B50" s="5">
        <v>501</v>
      </c>
      <c r="C50" s="5">
        <v>1438</v>
      </c>
      <c r="D50" s="7">
        <f>B50/C50</f>
        <v>0.34840055632823363</v>
      </c>
      <c r="F50" s="11"/>
      <c r="G50" s="14"/>
    </row>
    <row r="51" spans="1:7" x14ac:dyDescent="0.3">
      <c r="A51" s="4" t="s">
        <v>72</v>
      </c>
      <c r="B51" s="5">
        <v>433</v>
      </c>
      <c r="C51" s="5">
        <v>979</v>
      </c>
      <c r="D51" s="7">
        <f>B51/C51</f>
        <v>0.44228804902962204</v>
      </c>
      <c r="F51" s="11"/>
      <c r="G51" s="14"/>
    </row>
    <row r="52" spans="1:7" x14ac:dyDescent="0.3">
      <c r="A52" s="1" t="s">
        <v>108</v>
      </c>
      <c r="B52" s="5">
        <v>586</v>
      </c>
      <c r="C52" s="5">
        <v>1735</v>
      </c>
      <c r="D52" s="7">
        <f>B52/C52</f>
        <v>0.33775216138328529</v>
      </c>
      <c r="F52" s="11"/>
      <c r="G52" s="14"/>
    </row>
    <row r="53" spans="1:7" x14ac:dyDescent="0.3">
      <c r="A53" s="1" t="s">
        <v>102</v>
      </c>
      <c r="B53" s="5">
        <v>802</v>
      </c>
      <c r="C53" s="5">
        <v>2173</v>
      </c>
      <c r="D53" s="7">
        <f>B53/C53</f>
        <v>0.36907501150483202</v>
      </c>
      <c r="F53" s="11"/>
      <c r="G53" s="14"/>
    </row>
    <row r="54" spans="1:7" x14ac:dyDescent="0.3">
      <c r="A54" s="1" t="s">
        <v>126</v>
      </c>
      <c r="B54" s="5">
        <v>845</v>
      </c>
      <c r="C54" s="5">
        <v>2935</v>
      </c>
      <c r="D54" s="7">
        <f>B54/C54</f>
        <v>0.2879045996592845</v>
      </c>
      <c r="F54" s="11"/>
      <c r="G54" s="14"/>
    </row>
    <row r="55" spans="1:7" x14ac:dyDescent="0.3">
      <c r="A55" s="1" t="s">
        <v>105</v>
      </c>
      <c r="B55" s="5">
        <v>749</v>
      </c>
      <c r="C55" s="5">
        <v>2148</v>
      </c>
      <c r="D55" s="7">
        <f>B55/C55</f>
        <v>0.34869646182495345</v>
      </c>
      <c r="F55" s="11"/>
      <c r="G55" s="14"/>
    </row>
    <row r="56" spans="1:7" x14ac:dyDescent="0.3">
      <c r="A56" s="1" t="s">
        <v>127</v>
      </c>
      <c r="B56" s="5">
        <v>454</v>
      </c>
      <c r="C56" s="5">
        <v>1901</v>
      </c>
      <c r="D56" s="7">
        <f>B56/C56</f>
        <v>0.23882167280378749</v>
      </c>
      <c r="F56" s="11"/>
      <c r="G56" s="14"/>
    </row>
    <row r="57" spans="1:7" x14ac:dyDescent="0.3">
      <c r="A57" s="1" t="s">
        <v>117</v>
      </c>
      <c r="B57" s="5">
        <v>1266</v>
      </c>
      <c r="C57" s="5">
        <v>3204</v>
      </c>
      <c r="D57" s="7">
        <f>B57/C57</f>
        <v>0.39513108614232212</v>
      </c>
      <c r="F57" s="11"/>
      <c r="G57" s="14"/>
    </row>
    <row r="58" spans="1:7" x14ac:dyDescent="0.3">
      <c r="A58" s="1" t="s">
        <v>78</v>
      </c>
      <c r="B58" s="5">
        <v>991</v>
      </c>
      <c r="C58" s="5">
        <v>2724</v>
      </c>
      <c r="D58" s="7">
        <f>B58/C58</f>
        <v>0.36380323054331865</v>
      </c>
      <c r="F58" s="11"/>
      <c r="G58" s="14"/>
    </row>
    <row r="59" spans="1:7" x14ac:dyDescent="0.3">
      <c r="A59" s="4" t="s">
        <v>74</v>
      </c>
      <c r="B59" s="5">
        <v>636</v>
      </c>
      <c r="C59" s="5">
        <v>1479</v>
      </c>
      <c r="D59" s="7">
        <f>B59/C59</f>
        <v>0.43002028397565922</v>
      </c>
      <c r="F59" s="11"/>
      <c r="G59" s="14"/>
    </row>
    <row r="60" spans="1:7" x14ac:dyDescent="0.3">
      <c r="A60" s="4" t="s">
        <v>110</v>
      </c>
      <c r="B60" s="5">
        <v>863</v>
      </c>
      <c r="C60" s="5">
        <v>2482</v>
      </c>
      <c r="D60" s="7">
        <f>B60/C60</f>
        <v>0.34770346494762289</v>
      </c>
      <c r="F60" s="11"/>
      <c r="G60" s="14"/>
    </row>
    <row r="61" spans="1:7" x14ac:dyDescent="0.3">
      <c r="A61" s="4" t="s">
        <v>76</v>
      </c>
      <c r="B61" s="5">
        <v>634</v>
      </c>
      <c r="C61" s="5">
        <v>1532</v>
      </c>
      <c r="D61" s="7">
        <f>B61/C61</f>
        <v>0.41383812010443866</v>
      </c>
      <c r="F61" s="11"/>
      <c r="G61" s="14"/>
    </row>
    <row r="62" spans="1:7" x14ac:dyDescent="0.3">
      <c r="A62" s="4" t="s">
        <v>101</v>
      </c>
      <c r="B62" s="5">
        <v>1287</v>
      </c>
      <c r="C62" s="5">
        <v>3310</v>
      </c>
      <c r="D62" s="7">
        <f>B62/C62</f>
        <v>0.38882175226586102</v>
      </c>
      <c r="F62" s="11"/>
      <c r="G62" s="14"/>
    </row>
    <row r="63" spans="1:7" x14ac:dyDescent="0.3">
      <c r="A63" s="4" t="s">
        <v>88</v>
      </c>
      <c r="B63" s="5">
        <v>922</v>
      </c>
      <c r="C63" s="5">
        <v>2402</v>
      </c>
      <c r="D63" s="7">
        <f>B63/C63</f>
        <v>0.38384679433805163</v>
      </c>
      <c r="F63" s="11"/>
      <c r="G63" s="14"/>
    </row>
    <row r="64" spans="1:7" x14ac:dyDescent="0.3">
      <c r="A64" s="4" t="s">
        <v>97</v>
      </c>
      <c r="B64" s="5">
        <v>630</v>
      </c>
      <c r="C64" s="5">
        <v>1668</v>
      </c>
      <c r="D64" s="7">
        <f>B64/C64</f>
        <v>0.37769784172661869</v>
      </c>
      <c r="F64" s="11"/>
      <c r="G64" s="14"/>
    </row>
    <row r="65" spans="1:7" x14ac:dyDescent="0.3">
      <c r="A65" s="4" t="s">
        <v>129</v>
      </c>
      <c r="B65" s="5">
        <v>484</v>
      </c>
      <c r="C65" s="5">
        <v>1337</v>
      </c>
      <c r="D65" s="7">
        <f>B65/C65</f>
        <v>0.36200448765893795</v>
      </c>
      <c r="F65" s="11"/>
      <c r="G65" s="14"/>
    </row>
    <row r="66" spans="1:7" x14ac:dyDescent="0.3">
      <c r="A66" s="1" t="s">
        <v>80</v>
      </c>
      <c r="B66" s="5">
        <v>738</v>
      </c>
      <c r="C66" s="5">
        <v>1708</v>
      </c>
      <c r="D66" s="7">
        <f>B66/C66</f>
        <v>0.43208430913348944</v>
      </c>
      <c r="F66" s="11"/>
      <c r="G66" s="14"/>
    </row>
    <row r="67" spans="1:7" x14ac:dyDescent="0.3">
      <c r="A67" s="1" t="s">
        <v>118</v>
      </c>
      <c r="B67" s="5">
        <v>600</v>
      </c>
      <c r="C67" s="5">
        <v>1623</v>
      </c>
      <c r="D67" s="7">
        <f>B67/C67</f>
        <v>0.36968576709796674</v>
      </c>
      <c r="F67" s="11"/>
      <c r="G67" s="14"/>
    </row>
    <row r="68" spans="1:7" x14ac:dyDescent="0.3">
      <c r="A68" s="4" t="s">
        <v>112</v>
      </c>
      <c r="B68" s="5">
        <v>612</v>
      </c>
      <c r="C68" s="5">
        <v>1714</v>
      </c>
      <c r="D68" s="7">
        <f>B68/C68</f>
        <v>0.3570595099183197</v>
      </c>
      <c r="F68" s="11"/>
      <c r="G68" s="14"/>
    </row>
    <row r="69" spans="1:7" x14ac:dyDescent="0.3">
      <c r="A69" s="4" t="s">
        <v>86</v>
      </c>
      <c r="B69" s="5">
        <v>1828</v>
      </c>
      <c r="C69" s="5">
        <v>4501</v>
      </c>
      <c r="D69" s="7">
        <f>B69/C69</f>
        <v>0.40613197067318374</v>
      </c>
      <c r="F69" s="11"/>
      <c r="G69" s="14"/>
    </row>
    <row r="70" spans="1:7" x14ac:dyDescent="0.3">
      <c r="A70" s="1" t="s">
        <v>131</v>
      </c>
      <c r="B70" s="5">
        <v>250</v>
      </c>
      <c r="C70" s="5">
        <v>1292</v>
      </c>
      <c r="D70" s="7">
        <f>B70/C70</f>
        <v>0.19349845201238391</v>
      </c>
      <c r="F70" s="11"/>
      <c r="G70" s="14"/>
    </row>
    <row r="71" spans="1:7" x14ac:dyDescent="0.3">
      <c r="A71" s="1" t="s">
        <v>82</v>
      </c>
      <c r="B71" s="5">
        <v>1040</v>
      </c>
      <c r="C71" s="5">
        <v>2350</v>
      </c>
      <c r="D71" s="7">
        <f>B71/C71</f>
        <v>0.44255319148936167</v>
      </c>
      <c r="F71" s="11"/>
      <c r="G71" s="14"/>
    </row>
    <row r="72" spans="1:7" x14ac:dyDescent="0.3">
      <c r="A72" s="1" t="s">
        <v>113</v>
      </c>
      <c r="B72" s="5">
        <v>1003</v>
      </c>
      <c r="C72" s="5">
        <v>2727</v>
      </c>
      <c r="D72" s="7">
        <f>B72/C72</f>
        <v>0.3678034470113678</v>
      </c>
      <c r="F72" s="11"/>
      <c r="G72" s="14"/>
    </row>
    <row r="73" spans="1:7" x14ac:dyDescent="0.3">
      <c r="A73" s="4" t="s">
        <v>91</v>
      </c>
      <c r="B73" s="5">
        <v>1599</v>
      </c>
      <c r="C73" s="5">
        <v>3736</v>
      </c>
      <c r="D73" s="7">
        <f>B73/C73</f>
        <v>0.42799785867237689</v>
      </c>
      <c r="F73" s="11"/>
      <c r="G73" s="14"/>
    </row>
    <row r="74" spans="1:7" x14ac:dyDescent="0.3">
      <c r="A74" s="1" t="s">
        <v>115</v>
      </c>
      <c r="B74" s="5">
        <v>863</v>
      </c>
      <c r="C74" s="5">
        <v>2300</v>
      </c>
      <c r="D74" s="7">
        <f>B74/C74</f>
        <v>0.37521739130434784</v>
      </c>
      <c r="F74" s="11"/>
      <c r="G74" s="14"/>
    </row>
    <row r="75" spans="1:7" x14ac:dyDescent="0.3">
      <c r="A75" s="4" t="s">
        <v>79</v>
      </c>
      <c r="B75" s="5">
        <v>269</v>
      </c>
      <c r="C75" s="5">
        <v>698</v>
      </c>
      <c r="D75" s="7">
        <f>B75/C75</f>
        <v>0.38538681948424069</v>
      </c>
      <c r="F75" s="11"/>
      <c r="G75" s="14"/>
    </row>
    <row r="76" spans="1:7" x14ac:dyDescent="0.3">
      <c r="A76" s="4" t="s">
        <v>132</v>
      </c>
      <c r="B76" s="5">
        <v>515</v>
      </c>
      <c r="C76" s="5">
        <v>1836</v>
      </c>
      <c r="D76" s="7">
        <f>B76/C76</f>
        <v>0.28050108932461876</v>
      </c>
      <c r="F76" s="11"/>
      <c r="G76" s="14"/>
    </row>
    <row r="77" spans="1:7" x14ac:dyDescent="0.3">
      <c r="A77" s="1" t="s">
        <v>53</v>
      </c>
      <c r="B77" s="5">
        <v>874</v>
      </c>
      <c r="C77" s="5">
        <v>2616</v>
      </c>
      <c r="D77" s="7">
        <f>B77/C77</f>
        <v>0.33409785932721714</v>
      </c>
      <c r="F77" s="11"/>
      <c r="G77" s="14"/>
    </row>
    <row r="78" spans="1:7" x14ac:dyDescent="0.3">
      <c r="A78" s="4" t="s">
        <v>56</v>
      </c>
      <c r="B78" s="5">
        <v>1197</v>
      </c>
      <c r="C78" s="5">
        <v>3523</v>
      </c>
      <c r="D78" s="7">
        <f>B78/C78</f>
        <v>0.33976724382628443</v>
      </c>
      <c r="F78" s="11"/>
      <c r="G78" s="14"/>
    </row>
    <row r="79" spans="1:7" x14ac:dyDescent="0.3">
      <c r="A79" s="1" t="s">
        <v>58</v>
      </c>
      <c r="B79" s="5">
        <v>1049</v>
      </c>
      <c r="C79" s="5">
        <v>3396</v>
      </c>
      <c r="D79" s="7">
        <f>B79/C79</f>
        <v>0.30889281507656063</v>
      </c>
      <c r="F79" s="11"/>
      <c r="G79" s="14"/>
    </row>
    <row r="80" spans="1:7" x14ac:dyDescent="0.3">
      <c r="A80" s="1" t="s">
        <v>60</v>
      </c>
      <c r="B80" s="5">
        <v>692</v>
      </c>
      <c r="C80" s="5">
        <v>1750</v>
      </c>
      <c r="D80" s="7">
        <f>B80/C80</f>
        <v>0.39542857142857141</v>
      </c>
      <c r="F80" s="11"/>
      <c r="G80" s="14"/>
    </row>
    <row r="81" spans="1:7" x14ac:dyDescent="0.3">
      <c r="A81" s="1" t="s">
        <v>130</v>
      </c>
      <c r="B81" s="5">
        <v>654</v>
      </c>
      <c r="C81" s="5">
        <v>2039</v>
      </c>
      <c r="D81" s="7">
        <f>B81/C81</f>
        <v>0.32074546346248162</v>
      </c>
      <c r="F81" s="11"/>
      <c r="G81" s="14"/>
    </row>
    <row r="82" spans="1:7" x14ac:dyDescent="0.3">
      <c r="A82" s="1" t="s">
        <v>133</v>
      </c>
      <c r="B82" s="5">
        <v>518</v>
      </c>
      <c r="C82" s="5">
        <v>1724</v>
      </c>
      <c r="D82" s="7">
        <f>B82/C82</f>
        <v>0.30046403712296982</v>
      </c>
      <c r="F82" s="11"/>
      <c r="G82" s="14"/>
    </row>
    <row r="83" spans="1:7" x14ac:dyDescent="0.3">
      <c r="A83" s="4" t="s">
        <v>125</v>
      </c>
      <c r="B83" s="5">
        <v>833</v>
      </c>
      <c r="C83" s="5">
        <v>2173</v>
      </c>
      <c r="D83" s="7">
        <f>B83/C83</f>
        <v>0.38334100322135295</v>
      </c>
      <c r="F83" s="11"/>
      <c r="G83" s="14"/>
    </row>
    <row r="84" spans="1:7" x14ac:dyDescent="0.3">
      <c r="A84" s="1" t="s">
        <v>104</v>
      </c>
      <c r="B84" s="5">
        <v>599</v>
      </c>
      <c r="C84" s="5">
        <v>1707</v>
      </c>
      <c r="D84" s="7">
        <f>B84/C84</f>
        <v>0.3509080257762156</v>
      </c>
      <c r="F84" s="11"/>
      <c r="G84" s="14"/>
    </row>
    <row r="85" spans="1:7" ht="15" thickBot="1" x14ac:dyDescent="0.35">
      <c r="A85" s="21" t="s">
        <v>77</v>
      </c>
      <c r="B85" s="17">
        <v>1192</v>
      </c>
      <c r="C85" s="17">
        <v>2916</v>
      </c>
      <c r="D85" s="19">
        <f>B85/C85</f>
        <v>0.40877914951989025</v>
      </c>
      <c r="F85" s="11"/>
      <c r="G85" s="14"/>
    </row>
    <row r="86" spans="1:7" x14ac:dyDescent="0.3">
      <c r="A86" s="4" t="s">
        <v>124</v>
      </c>
      <c r="B86" s="5">
        <v>615</v>
      </c>
      <c r="C86" s="5">
        <v>1773</v>
      </c>
      <c r="D86" s="7">
        <f>B86/C86</f>
        <v>0.34686971235194586</v>
      </c>
      <c r="F86" s="11"/>
      <c r="G86" s="14"/>
    </row>
    <row r="87" spans="1:7" x14ac:dyDescent="0.3">
      <c r="A87" s="15" t="s">
        <v>69</v>
      </c>
      <c r="B87" s="16">
        <f>SUM(B1:B86)</f>
        <v>65456</v>
      </c>
      <c r="C87" s="16">
        <f>SUM(C1:C86)</f>
        <v>188704</v>
      </c>
      <c r="D87" s="18">
        <f>B87/C87</f>
        <v>0.34687129048668813</v>
      </c>
    </row>
  </sheetData>
  <sortState ref="A2:D87">
    <sortCondition ref="A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>
      <selection activeCell="C11" sqref="C11"/>
    </sheetView>
  </sheetViews>
  <sheetFormatPr baseColWidth="10" defaultColWidth="11.44140625" defaultRowHeight="14.4" x14ac:dyDescent="0.3"/>
  <cols>
    <col min="1" max="1" width="45" bestFit="1" customWidth="1"/>
    <col min="2" max="2" width="29.44140625" bestFit="1" customWidth="1"/>
    <col min="3" max="3" width="22" bestFit="1" customWidth="1"/>
    <col min="4" max="4" width="9.88671875" bestFit="1" customWidth="1"/>
    <col min="5" max="5" width="20.88671875" bestFit="1" customWidth="1"/>
    <col min="6" max="6" width="14.44140625" bestFit="1" customWidth="1"/>
    <col min="7" max="7" width="11.88671875" bestFit="1" customWidth="1"/>
  </cols>
  <sheetData>
    <row r="1" spans="1:9" x14ac:dyDescent="0.3">
      <c r="A1" s="1"/>
      <c r="B1" s="2" t="s">
        <v>134</v>
      </c>
      <c r="C1" s="2" t="s">
        <v>1</v>
      </c>
      <c r="D1" s="3" t="s">
        <v>2</v>
      </c>
    </row>
    <row r="2" spans="1:9" x14ac:dyDescent="0.3">
      <c r="A2" s="4" t="s">
        <v>135</v>
      </c>
      <c r="B2" s="6">
        <f>VLOOKUP(A2,[1]Numerador_VACUNADOS_AREA!$A$1:$B$11,2,FALSE)</f>
        <v>4182</v>
      </c>
      <c r="C2" s="6">
        <v>10668</v>
      </c>
      <c r="D2" s="7">
        <f>(B2/C2)</f>
        <v>0.39201349831271093</v>
      </c>
      <c r="F2" s="11"/>
      <c r="G2" s="14"/>
    </row>
    <row r="3" spans="1:9" x14ac:dyDescent="0.3">
      <c r="A3" s="4" t="s">
        <v>136</v>
      </c>
      <c r="B3" s="6">
        <f>VLOOKUP(A3,[1]Numerador_VACUNADOS_AREA!$A$1:$B$11,2,FALSE)</f>
        <v>12229</v>
      </c>
      <c r="C3" s="6">
        <v>32373</v>
      </c>
      <c r="D3" s="7">
        <f t="shared" ref="D3:D11" si="0">(B3/C3)</f>
        <v>0.37775306582646034</v>
      </c>
      <c r="F3" s="11"/>
      <c r="G3" s="14"/>
    </row>
    <row r="4" spans="1:9" x14ac:dyDescent="0.3">
      <c r="A4" s="4" t="s">
        <v>137</v>
      </c>
      <c r="B4" s="6">
        <f>VLOOKUP(A4,[1]Numerador_VACUNADOS_AREA!$A$1:$B$11,2,FALSE)</f>
        <v>2842</v>
      </c>
      <c r="C4" s="6">
        <v>7671</v>
      </c>
      <c r="D4" s="7">
        <f t="shared" si="0"/>
        <v>0.37048624690392384</v>
      </c>
      <c r="E4" s="11"/>
      <c r="F4" s="11"/>
      <c r="G4" s="14"/>
    </row>
    <row r="5" spans="1:9" x14ac:dyDescent="0.3">
      <c r="A5" s="4" t="s">
        <v>138</v>
      </c>
      <c r="B5" s="6">
        <f>VLOOKUP(A5,[1]Numerador_VACUNADOS_AREA!$A$1:$B$11,2,FALSE)</f>
        <v>8985</v>
      </c>
      <c r="C5" s="6">
        <v>24398</v>
      </c>
      <c r="D5" s="7">
        <f t="shared" si="0"/>
        <v>0.3682678908107222</v>
      </c>
      <c r="F5" s="11"/>
      <c r="G5" s="14"/>
    </row>
    <row r="6" spans="1:9" x14ac:dyDescent="0.3">
      <c r="A6" s="4" t="s">
        <v>139</v>
      </c>
      <c r="B6" s="6">
        <f>VLOOKUP(A6,[1]Numerador_VACUNADOS_AREA!$A$1:$B$11,2,FALSE)</f>
        <v>11599</v>
      </c>
      <c r="C6" s="6">
        <v>33065</v>
      </c>
      <c r="D6" s="7">
        <f t="shared" si="0"/>
        <v>0.35079389082110995</v>
      </c>
      <c r="F6" s="11"/>
      <c r="G6" s="14"/>
    </row>
    <row r="7" spans="1:9" x14ac:dyDescent="0.3">
      <c r="A7" s="4" t="s">
        <v>140</v>
      </c>
      <c r="B7" s="6">
        <f>VLOOKUP(A7,[1]Numerador_VACUNADOS_AREA!$A$1:$B$11,2,FALSE)</f>
        <v>7701</v>
      </c>
      <c r="C7" s="6">
        <v>22353</v>
      </c>
      <c r="D7" s="7">
        <f t="shared" si="0"/>
        <v>0.3445175144275936</v>
      </c>
      <c r="F7" s="11"/>
      <c r="G7" s="14"/>
    </row>
    <row r="8" spans="1:9" x14ac:dyDescent="0.3">
      <c r="A8" s="4" t="s">
        <v>142</v>
      </c>
      <c r="B8" s="6">
        <f>VLOOKUP(A8,[1]Numerador_VACUNADOS_AREA!$A$1:$B$11,2,FALSE)</f>
        <v>11985</v>
      </c>
      <c r="C8" s="6">
        <v>37908</v>
      </c>
      <c r="D8" s="7">
        <f t="shared" si="0"/>
        <v>0.31616017727128837</v>
      </c>
      <c r="F8" s="11"/>
      <c r="G8" s="14"/>
    </row>
    <row r="9" spans="1:9" x14ac:dyDescent="0.3">
      <c r="A9" s="4" t="s">
        <v>143</v>
      </c>
      <c r="B9" s="6">
        <f>VLOOKUP(A9,[1]Numerador_VACUNADOS_AREA!$A$1:$B$11,2,FALSE)</f>
        <v>4073</v>
      </c>
      <c r="C9" s="6">
        <v>13123</v>
      </c>
      <c r="D9" s="7">
        <f t="shared" si="0"/>
        <v>0.3103711041682542</v>
      </c>
      <c r="F9" s="11"/>
      <c r="G9" s="14"/>
    </row>
    <row r="10" spans="1:9" x14ac:dyDescent="0.3">
      <c r="A10" s="4" t="s">
        <v>141</v>
      </c>
      <c r="B10" s="6">
        <f>VLOOKUP(A10,[1]Numerador_VACUNADOS_AREA!$A$1:$B$11,2,FALSE)</f>
        <v>1860</v>
      </c>
      <c r="C10" s="6">
        <v>7145</v>
      </c>
      <c r="D10" s="7">
        <f t="shared" si="0"/>
        <v>0.26032190342897132</v>
      </c>
      <c r="F10" s="11"/>
      <c r="G10" s="14"/>
    </row>
    <row r="11" spans="1:9" ht="15" thickBot="1" x14ac:dyDescent="0.35">
      <c r="A11" s="8" t="s">
        <v>69</v>
      </c>
      <c r="B11" s="9">
        <f>SUM(B2:B10)</f>
        <v>65456</v>
      </c>
      <c r="C11" s="10">
        <f>SUM(C2:C10)</f>
        <v>188704</v>
      </c>
      <c r="D11" s="13">
        <f t="shared" si="0"/>
        <v>0.34687129048668813</v>
      </c>
      <c r="G11" s="24"/>
      <c r="I11" s="2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70 y más años - municipios</vt:lpstr>
      <vt:lpstr>70 y más años - ZBS </vt:lpstr>
      <vt:lpstr>70 y más años - área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2025-12-15T09:33:26Z</dcterms:modified>
</cp:coreProperties>
</file>