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GRIPE\Campaña GRIPE 2025-2026\Coberturas provisionales semanales gripe y COVID 2025-26\Informes gripe infantil\"/>
    </mc:Choice>
  </mc:AlternateContent>
  <bookViews>
    <workbookView xWindow="0" yWindow="0" windowWidth="23040" windowHeight="9270" firstSheet="4" activeTab="6"/>
  </bookViews>
  <sheets>
    <sheet name="Nacidos en 2024-25- municipios" sheetId="1" r:id="rId1"/>
    <sheet name="Nacidos en 2016-23 - municipios" sheetId="5" r:id="rId2"/>
    <sheet name="Nacidos en 2016-2025 - munici " sheetId="14" r:id="rId3"/>
    <sheet name="Nacidos 2024-2025 - ZBS" sheetId="2" r:id="rId4"/>
    <sheet name="Nacidos 2016-2023 - ZBS " sheetId="11" r:id="rId5"/>
    <sheet name="Nacidos 2016-2025 - ZBS" sheetId="13" r:id="rId6"/>
    <sheet name="Nacidos 2016-2025 - áreas" sheetId="3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71" i="2"/>
  <c r="B50" i="2"/>
  <c r="B32" i="2"/>
  <c r="B49" i="2"/>
  <c r="B60" i="2"/>
  <c r="B40" i="2"/>
  <c r="B61" i="2"/>
  <c r="B11" i="2"/>
  <c r="B23" i="2"/>
  <c r="B73" i="2"/>
  <c r="B12" i="2"/>
  <c r="B79" i="2"/>
  <c r="B54" i="2"/>
  <c r="B75" i="2"/>
  <c r="B42" i="2"/>
  <c r="B4" i="2"/>
  <c r="B66" i="2"/>
  <c r="B70" i="2"/>
  <c r="B78" i="2"/>
  <c r="B64" i="2"/>
  <c r="B26" i="2"/>
  <c r="B39" i="2"/>
  <c r="B81" i="2"/>
  <c r="B59" i="2"/>
  <c r="B85" i="2"/>
  <c r="B41" i="2"/>
  <c r="B13" i="2"/>
  <c r="B69" i="2"/>
  <c r="B29" i="2"/>
  <c r="B67" i="2"/>
  <c r="B82" i="2"/>
  <c r="B18" i="2"/>
  <c r="B80" i="2"/>
  <c r="B30" i="2"/>
  <c r="B43" i="2"/>
  <c r="B9" i="2"/>
  <c r="B86" i="2"/>
  <c r="B46" i="2"/>
  <c r="B19" i="2"/>
  <c r="B65" i="2"/>
  <c r="B45" i="2"/>
  <c r="B36" i="2"/>
  <c r="B14" i="2"/>
  <c r="B48" i="2"/>
  <c r="B44" i="2"/>
  <c r="B7" i="2"/>
  <c r="B52" i="2"/>
  <c r="B24" i="2"/>
  <c r="B2" i="2"/>
  <c r="B74" i="2"/>
  <c r="B38" i="2"/>
  <c r="B21" i="2"/>
  <c r="B27" i="2"/>
  <c r="B84" i="2"/>
  <c r="B6" i="2"/>
  <c r="B62" i="2"/>
  <c r="B8" i="2"/>
  <c r="B25" i="2"/>
  <c r="B17" i="2"/>
  <c r="B15" i="2"/>
  <c r="B10" i="2"/>
  <c r="B34" i="2"/>
  <c r="B20" i="2"/>
  <c r="B53" i="2"/>
  <c r="B76" i="2"/>
  <c r="B68" i="2"/>
  <c r="B16" i="2"/>
  <c r="B55" i="2"/>
  <c r="B31" i="2"/>
  <c r="B47" i="2"/>
  <c r="B28" i="2"/>
  <c r="B77" i="2"/>
  <c r="B58" i="2"/>
  <c r="B5" i="2"/>
  <c r="B83" i="2"/>
  <c r="B57" i="2"/>
  <c r="B72" i="2"/>
  <c r="B22" i="2"/>
  <c r="B51" i="2"/>
  <c r="B63" i="2"/>
  <c r="B33" i="2"/>
  <c r="B37" i="2"/>
  <c r="B56" i="2"/>
  <c r="B35" i="2"/>
  <c r="B47" i="14" l="1"/>
  <c r="C47" i="14"/>
  <c r="B47" i="5"/>
  <c r="B47" i="1"/>
  <c r="D38" i="1"/>
  <c r="D24" i="1"/>
  <c r="D21" i="1"/>
  <c r="D31" i="1"/>
  <c r="D16" i="1"/>
  <c r="D26" i="1"/>
  <c r="D18" i="1"/>
  <c r="D34" i="1"/>
  <c r="D5" i="1"/>
  <c r="D14" i="1"/>
  <c r="D39" i="1"/>
  <c r="D6" i="1"/>
  <c r="D42" i="1"/>
  <c r="D46" i="1"/>
  <c r="D32" i="1"/>
  <c r="D33" i="1"/>
  <c r="D20" i="1"/>
  <c r="D7" i="1"/>
  <c r="D28" i="1"/>
  <c r="D37" i="1"/>
  <c r="D44" i="1"/>
  <c r="D10" i="1"/>
  <c r="D43" i="1"/>
  <c r="D17" i="1"/>
  <c r="D22" i="1"/>
  <c r="D4" i="1"/>
  <c r="D27" i="1"/>
  <c r="D3" i="1"/>
  <c r="D29" i="1"/>
  <c r="D19" i="1"/>
  <c r="D11" i="1"/>
  <c r="D41" i="1"/>
  <c r="D45" i="1"/>
  <c r="D30" i="1"/>
  <c r="D35" i="1"/>
  <c r="D40" i="1"/>
  <c r="D12" i="1"/>
  <c r="D36" i="1"/>
  <c r="D23" i="1"/>
  <c r="D15" i="1"/>
  <c r="D8" i="1"/>
  <c r="D13" i="1"/>
  <c r="D9" i="1"/>
  <c r="D25" i="1"/>
  <c r="D2" i="1"/>
  <c r="C87" i="11" l="1"/>
  <c r="C47" i="1" l="1"/>
  <c r="C47" i="5"/>
  <c r="D27" i="5" l="1"/>
  <c r="D22" i="5"/>
  <c r="D46" i="5"/>
  <c r="D28" i="5"/>
  <c r="D42" i="5"/>
  <c r="D23" i="5"/>
  <c r="D39" i="5"/>
  <c r="D36" i="5"/>
  <c r="D14" i="5"/>
  <c r="D21" i="5"/>
  <c r="D33" i="5"/>
  <c r="D4" i="5"/>
  <c r="D20" i="5"/>
  <c r="D44" i="5"/>
  <c r="D10" i="5"/>
  <c r="D26" i="5"/>
  <c r="D6" i="5"/>
  <c r="D24" i="5"/>
  <c r="D18" i="5"/>
  <c r="D5" i="5"/>
  <c r="D31" i="5"/>
  <c r="D7" i="5"/>
  <c r="D38" i="5"/>
  <c r="D11" i="5"/>
  <c r="D32" i="5"/>
  <c r="D34" i="5"/>
  <c r="D25" i="5"/>
  <c r="D2" i="5"/>
  <c r="D30" i="5"/>
  <c r="D17" i="5"/>
  <c r="D3" i="5"/>
  <c r="D45" i="5"/>
  <c r="D40" i="5"/>
  <c r="D43" i="5"/>
  <c r="D37" i="5"/>
  <c r="D41" i="5"/>
  <c r="D19" i="5"/>
  <c r="D29" i="5"/>
  <c r="D15" i="5"/>
  <c r="D9" i="5"/>
  <c r="D8" i="5"/>
  <c r="D35" i="5"/>
  <c r="D13" i="5"/>
  <c r="D16" i="5"/>
  <c r="D43" i="14" l="1"/>
  <c r="D2" i="14"/>
  <c r="D26" i="14"/>
  <c r="D29" i="14"/>
  <c r="D3" i="14"/>
  <c r="D38" i="14"/>
  <c r="D35" i="14"/>
  <c r="D16" i="14"/>
  <c r="D41" i="14"/>
  <c r="D37" i="14"/>
  <c r="D6" i="14"/>
  <c r="D5" i="14"/>
  <c r="D25" i="14"/>
  <c r="D34" i="14"/>
  <c r="D27" i="14"/>
  <c r="D44" i="14"/>
  <c r="D40" i="14"/>
  <c r="D17" i="14"/>
  <c r="D42" i="14"/>
  <c r="D18" i="14"/>
  <c r="D20" i="14"/>
  <c r="D4" i="14"/>
  <c r="D33" i="14"/>
  <c r="D19" i="14"/>
  <c r="D12" i="14"/>
  <c r="D15" i="14"/>
  <c r="D46" i="14"/>
  <c r="D13" i="14"/>
  <c r="D14" i="14"/>
  <c r="D24" i="14"/>
  <c r="D11" i="14"/>
  <c r="D9" i="14"/>
  <c r="D45" i="14"/>
  <c r="D28" i="14"/>
  <c r="D10" i="14"/>
  <c r="D32" i="14"/>
  <c r="D30" i="14"/>
  <c r="D31" i="14"/>
  <c r="D39" i="14"/>
  <c r="D36" i="14"/>
  <c r="D23" i="14"/>
  <c r="D21" i="14"/>
  <c r="D22" i="14"/>
  <c r="D8" i="14"/>
  <c r="D47" i="1" l="1"/>
  <c r="D47" i="5"/>
  <c r="D12" i="5"/>
  <c r="D7" i="14" l="1"/>
  <c r="D47" i="14"/>
  <c r="B4" i="3" l="1"/>
  <c r="D4" i="3" s="1"/>
  <c r="B7" i="3"/>
  <c r="D7" i="3" s="1"/>
  <c r="B3" i="3"/>
  <c r="D3" i="3" s="1"/>
  <c r="B9" i="3"/>
  <c r="D9" i="3" s="1"/>
  <c r="B5" i="3"/>
  <c r="D5" i="3" s="1"/>
  <c r="B2" i="3"/>
  <c r="B6" i="3"/>
  <c r="D6" i="3" s="1"/>
  <c r="B8" i="3"/>
  <c r="D8" i="3" s="1"/>
  <c r="B10" i="3"/>
  <c r="D10" i="3" s="1"/>
  <c r="B59" i="11"/>
  <c r="D59" i="11" s="1"/>
  <c r="B55" i="11"/>
  <c r="D55" i="11" s="1"/>
  <c r="B25" i="11"/>
  <c r="D25" i="11" s="1"/>
  <c r="B47" i="11"/>
  <c r="D47" i="11" s="1"/>
  <c r="B68" i="11"/>
  <c r="D68" i="11" s="1"/>
  <c r="B81" i="11"/>
  <c r="D81" i="11" s="1"/>
  <c r="B75" i="11"/>
  <c r="D75" i="11" s="1"/>
  <c r="B30" i="11"/>
  <c r="D30" i="11" s="1"/>
  <c r="B54" i="11"/>
  <c r="D54" i="11" s="1"/>
  <c r="B65" i="11"/>
  <c r="D65" i="11" s="1"/>
  <c r="B3" i="11"/>
  <c r="D3" i="11" s="1"/>
  <c r="B34" i="11"/>
  <c r="D34" i="11" s="1"/>
  <c r="B20" i="11"/>
  <c r="D20" i="11" s="1"/>
  <c r="B21" i="11"/>
  <c r="D21" i="11" s="1"/>
  <c r="B24" i="11"/>
  <c r="D24" i="11" s="1"/>
  <c r="B36" i="11"/>
  <c r="D36" i="11" s="1"/>
  <c r="B56" i="11"/>
  <c r="D56" i="11" s="1"/>
  <c r="B52" i="11"/>
  <c r="D52" i="11" s="1"/>
  <c r="B67" i="11"/>
  <c r="D67" i="11" s="1"/>
  <c r="B73" i="11"/>
  <c r="D73" i="11" s="1"/>
  <c r="B39" i="11"/>
  <c r="D39" i="11" s="1"/>
  <c r="B18" i="11"/>
  <c r="D18" i="11" s="1"/>
  <c r="B82" i="11"/>
  <c r="D82" i="11" s="1"/>
  <c r="B43" i="11"/>
  <c r="D43" i="11" s="1"/>
  <c r="B76" i="11"/>
  <c r="D76" i="11" s="1"/>
  <c r="B14" i="11"/>
  <c r="D14" i="11" s="1"/>
  <c r="B45" i="11"/>
  <c r="D45" i="11" s="1"/>
  <c r="B58" i="11"/>
  <c r="D58" i="11" s="1"/>
  <c r="B22" i="11"/>
  <c r="D22" i="11" s="1"/>
  <c r="B11" i="11"/>
  <c r="D11" i="11" s="1"/>
  <c r="B63" i="11"/>
  <c r="D63" i="11" s="1"/>
  <c r="B15" i="11"/>
  <c r="D15" i="11" s="1"/>
  <c r="B84" i="11"/>
  <c r="D84" i="11" s="1"/>
  <c r="B70" i="11"/>
  <c r="D70" i="11" s="1"/>
  <c r="B37" i="11"/>
  <c r="D37" i="11" s="1"/>
  <c r="B23" i="11"/>
  <c r="D23" i="11" s="1"/>
  <c r="B51" i="11"/>
  <c r="D51" i="11" s="1"/>
  <c r="B50" i="11"/>
  <c r="D50" i="11" s="1"/>
  <c r="B8" i="11"/>
  <c r="D8" i="11" s="1"/>
  <c r="B9" i="11"/>
  <c r="D9" i="11" s="1"/>
  <c r="B62" i="11"/>
  <c r="D62" i="11" s="1"/>
  <c r="B86" i="11"/>
  <c r="D86" i="11" s="1"/>
  <c r="B72" i="11"/>
  <c r="D72" i="11" s="1"/>
  <c r="B48" i="11"/>
  <c r="D48" i="11" s="1"/>
  <c r="B53" i="11"/>
  <c r="D53" i="11" s="1"/>
  <c r="B2" i="11"/>
  <c r="D2" i="11" s="1"/>
  <c r="B83" i="11"/>
  <c r="D83" i="11" s="1"/>
  <c r="B27" i="11"/>
  <c r="D27" i="11" s="1"/>
  <c r="B4" i="11"/>
  <c r="D4" i="11" s="1"/>
  <c r="B49" i="11"/>
  <c r="D49" i="11" s="1"/>
  <c r="B13" i="11"/>
  <c r="D13" i="11" s="1"/>
  <c r="B61" i="11"/>
  <c r="D61" i="11" s="1"/>
  <c r="B40" i="11"/>
  <c r="D40" i="11" s="1"/>
  <c r="B74" i="11"/>
  <c r="D74" i="11" s="1"/>
  <c r="B12" i="11"/>
  <c r="D12" i="11" s="1"/>
  <c r="B77" i="11"/>
  <c r="D77" i="11" s="1"/>
  <c r="B7" i="11"/>
  <c r="D7" i="11" s="1"/>
  <c r="B44" i="11"/>
  <c r="D44" i="11" s="1"/>
  <c r="B33" i="11"/>
  <c r="D33" i="11" s="1"/>
  <c r="B16" i="11"/>
  <c r="D16" i="11" s="1"/>
  <c r="B10" i="11"/>
  <c r="D10" i="11" s="1"/>
  <c r="B29" i="11"/>
  <c r="D29" i="11" s="1"/>
  <c r="B41" i="11"/>
  <c r="D41" i="11" s="1"/>
  <c r="B64" i="11"/>
  <c r="D64" i="11" s="1"/>
  <c r="B46" i="11"/>
  <c r="D46" i="11" s="1"/>
  <c r="B66" i="11"/>
  <c r="D66" i="11" s="1"/>
  <c r="B17" i="11"/>
  <c r="D17" i="11" s="1"/>
  <c r="B79" i="11"/>
  <c r="D79" i="11" s="1"/>
  <c r="B6" i="11"/>
  <c r="D6" i="11" s="1"/>
  <c r="B26" i="11"/>
  <c r="D26" i="11" s="1"/>
  <c r="B5" i="11"/>
  <c r="D5" i="11" s="1"/>
  <c r="B78" i="11"/>
  <c r="D78" i="11" s="1"/>
  <c r="B35" i="11"/>
  <c r="D35" i="11" s="1"/>
  <c r="B57" i="11"/>
  <c r="D57" i="11" s="1"/>
  <c r="B80" i="11"/>
  <c r="D80" i="11" s="1"/>
  <c r="B71" i="11"/>
  <c r="D71" i="11" s="1"/>
  <c r="B85" i="11"/>
  <c r="D85" i="11" s="1"/>
  <c r="B42" i="11"/>
  <c r="D42" i="11" s="1"/>
  <c r="B60" i="11"/>
  <c r="D60" i="11" s="1"/>
  <c r="B69" i="11"/>
  <c r="D69" i="11" s="1"/>
  <c r="B19" i="11"/>
  <c r="D19" i="11" s="1"/>
  <c r="B32" i="11"/>
  <c r="D32" i="11" s="1"/>
  <c r="B38" i="11"/>
  <c r="D38" i="11" s="1"/>
  <c r="B28" i="11"/>
  <c r="D28" i="11" s="1"/>
  <c r="B31" i="11"/>
  <c r="D71" i="2"/>
  <c r="D50" i="2"/>
  <c r="D32" i="2"/>
  <c r="D49" i="2"/>
  <c r="D60" i="2"/>
  <c r="D40" i="2"/>
  <c r="D61" i="2"/>
  <c r="D11" i="2"/>
  <c r="D23" i="2"/>
  <c r="D73" i="2"/>
  <c r="D12" i="2"/>
  <c r="D79" i="2"/>
  <c r="D54" i="2"/>
  <c r="D75" i="2"/>
  <c r="D42" i="2"/>
  <c r="D4" i="2"/>
  <c r="D66" i="2"/>
  <c r="D70" i="2"/>
  <c r="D78" i="2"/>
  <c r="D64" i="2"/>
  <c r="D26" i="2"/>
  <c r="D39" i="2"/>
  <c r="D81" i="2"/>
  <c r="D59" i="2"/>
  <c r="D85" i="2"/>
  <c r="D41" i="2"/>
  <c r="D13" i="2"/>
  <c r="D69" i="2"/>
  <c r="D29" i="2"/>
  <c r="D67" i="2"/>
  <c r="D82" i="2"/>
  <c r="D18" i="2"/>
  <c r="D80" i="2"/>
  <c r="D30" i="2"/>
  <c r="D43" i="2"/>
  <c r="D9" i="2"/>
  <c r="D86" i="2"/>
  <c r="D46" i="2"/>
  <c r="D19" i="2"/>
  <c r="D65" i="2"/>
  <c r="D45" i="2"/>
  <c r="D36" i="2"/>
  <c r="D14" i="2"/>
  <c r="D48" i="2"/>
  <c r="D44" i="2"/>
  <c r="D7" i="2"/>
  <c r="D52" i="2"/>
  <c r="D24" i="2"/>
  <c r="D2" i="2"/>
  <c r="D74" i="2"/>
  <c r="D38" i="2"/>
  <c r="D21" i="2"/>
  <c r="D27" i="2"/>
  <c r="D84" i="2"/>
  <c r="D6" i="2"/>
  <c r="D62" i="2"/>
  <c r="D8" i="2"/>
  <c r="D25" i="2"/>
  <c r="D17" i="2"/>
  <c r="D15" i="2"/>
  <c r="D10" i="2"/>
  <c r="D34" i="2"/>
  <c r="D20" i="2"/>
  <c r="D53" i="2"/>
  <c r="D76" i="2"/>
  <c r="D68" i="2"/>
  <c r="D16" i="2"/>
  <c r="D55" i="2"/>
  <c r="D31" i="2"/>
  <c r="D47" i="2"/>
  <c r="D28" i="2"/>
  <c r="D77" i="2"/>
  <c r="D58" i="2"/>
  <c r="D5" i="2"/>
  <c r="D83" i="2"/>
  <c r="D57" i="2"/>
  <c r="D72" i="2"/>
  <c r="D22" i="2"/>
  <c r="D51" i="2"/>
  <c r="D63" i="2"/>
  <c r="D33" i="2"/>
  <c r="D37" i="2"/>
  <c r="D56" i="2"/>
  <c r="D35" i="2"/>
  <c r="D3" i="2" l="1"/>
  <c r="B87" i="2"/>
  <c r="D87" i="2" s="1"/>
  <c r="D2" i="3"/>
  <c r="B11" i="3"/>
  <c r="D11" i="3" s="1"/>
  <c r="D31" i="11"/>
  <c r="B87" i="11"/>
  <c r="D87" i="11" s="1"/>
  <c r="B63" i="13"/>
  <c r="D63" i="13" s="1"/>
  <c r="B13" i="13"/>
  <c r="D13" i="13" s="1"/>
  <c r="B81" i="13"/>
  <c r="D81" i="13" s="1"/>
  <c r="B57" i="13"/>
  <c r="D57" i="13" s="1"/>
  <c r="B20" i="13"/>
  <c r="D20" i="13" s="1"/>
  <c r="B40" i="13"/>
  <c r="D40" i="13" s="1"/>
  <c r="B3" i="13"/>
  <c r="D3" i="13" s="1"/>
  <c r="B26" i="13"/>
  <c r="D26" i="13" s="1"/>
  <c r="B68" i="13"/>
  <c r="D68" i="13" s="1"/>
  <c r="B52" i="13"/>
  <c r="D52" i="13" s="1"/>
  <c r="B8" i="13"/>
  <c r="D8" i="13" s="1"/>
  <c r="B65" i="13"/>
  <c r="D65" i="13" s="1"/>
  <c r="B74" i="13"/>
  <c r="D74" i="13" s="1"/>
  <c r="B67" i="13"/>
  <c r="D67" i="13" s="1"/>
  <c r="B44" i="13"/>
  <c r="D44" i="13" s="1"/>
  <c r="B30" i="13"/>
  <c r="D30" i="13" s="1"/>
  <c r="B58" i="13"/>
  <c r="D58" i="13" s="1"/>
  <c r="B64" i="13"/>
  <c r="D64" i="13" s="1"/>
  <c r="B79" i="13"/>
  <c r="D79" i="13" s="1"/>
  <c r="B55" i="13"/>
  <c r="D55" i="13" s="1"/>
  <c r="B72" i="13"/>
  <c r="D72" i="13" s="1"/>
  <c r="B16" i="13"/>
  <c r="B7" i="13"/>
  <c r="D7" i="13" s="1"/>
  <c r="B66" i="13"/>
  <c r="D66" i="13" s="1"/>
  <c r="B10" i="13"/>
  <c r="D10" i="13" s="1"/>
  <c r="B76" i="13"/>
  <c r="D76" i="13" s="1"/>
  <c r="B43" i="13"/>
  <c r="D43" i="13" s="1"/>
  <c r="B29" i="13"/>
  <c r="D29" i="13" s="1"/>
  <c r="B78" i="13"/>
  <c r="D78" i="13" s="1"/>
  <c r="B11" i="13"/>
  <c r="D11" i="13" s="1"/>
  <c r="B18" i="13"/>
  <c r="D18" i="13" s="1"/>
  <c r="B51" i="13"/>
  <c r="D51" i="13" s="1"/>
  <c r="B45" i="13"/>
  <c r="D45" i="13" s="1"/>
  <c r="B85" i="13"/>
  <c r="D85" i="13" s="1"/>
  <c r="B25" i="13"/>
  <c r="D25" i="13" s="1"/>
  <c r="B71" i="13"/>
  <c r="D71" i="13" s="1"/>
  <c r="B50" i="13"/>
  <c r="D50" i="13" s="1"/>
  <c r="B24" i="13"/>
  <c r="D24" i="13" s="1"/>
  <c r="B56" i="13"/>
  <c r="D56" i="13" s="1"/>
  <c r="B41" i="13"/>
  <c r="D41" i="13" s="1"/>
  <c r="B2" i="13"/>
  <c r="D2" i="13" s="1"/>
  <c r="B62" i="13"/>
  <c r="D62" i="13" s="1"/>
  <c r="B19" i="13"/>
  <c r="D19" i="13" s="1"/>
  <c r="B70" i="13"/>
  <c r="D70" i="13" s="1"/>
  <c r="B27" i="13"/>
  <c r="D27" i="13" s="1"/>
  <c r="B34" i="13"/>
  <c r="D34" i="13" s="1"/>
  <c r="B35" i="13"/>
  <c r="D35" i="13" s="1"/>
  <c r="B46" i="13"/>
  <c r="D46" i="13" s="1"/>
  <c r="B31" i="13"/>
  <c r="D31" i="13" s="1"/>
  <c r="B75" i="13"/>
  <c r="D75" i="13" s="1"/>
  <c r="B86" i="13"/>
  <c r="D86" i="13" s="1"/>
  <c r="B21" i="13"/>
  <c r="D21" i="13" s="1"/>
  <c r="B60" i="13"/>
  <c r="D60" i="13" s="1"/>
  <c r="B69" i="13"/>
  <c r="D69" i="13" s="1"/>
  <c r="B32" i="13"/>
  <c r="D32" i="13" s="1"/>
  <c r="B84" i="13"/>
  <c r="D84" i="13" s="1"/>
  <c r="B42" i="13"/>
  <c r="D42" i="13" s="1"/>
  <c r="B6" i="13"/>
  <c r="D6" i="13" s="1"/>
  <c r="B5" i="13"/>
  <c r="D5" i="13" s="1"/>
  <c r="B12" i="13"/>
  <c r="D12" i="13" s="1"/>
  <c r="B33" i="13"/>
  <c r="D33" i="13" s="1"/>
  <c r="B9" i="13"/>
  <c r="D9" i="13" s="1"/>
  <c r="B38" i="13"/>
  <c r="D38" i="13" s="1"/>
  <c r="B61" i="13"/>
  <c r="D61" i="13" s="1"/>
  <c r="B15" i="13"/>
  <c r="D15" i="13" s="1"/>
  <c r="B54" i="13"/>
  <c r="D54" i="13" s="1"/>
  <c r="B14" i="13"/>
  <c r="D14" i="13" s="1"/>
  <c r="B48" i="13"/>
  <c r="D48" i="13" s="1"/>
  <c r="B39" i="13"/>
  <c r="D39" i="13" s="1"/>
  <c r="B59" i="13"/>
  <c r="D59" i="13" s="1"/>
  <c r="B23" i="13"/>
  <c r="D23" i="13" s="1"/>
  <c r="B28" i="13"/>
  <c r="D28" i="13" s="1"/>
  <c r="B83" i="13"/>
  <c r="D83" i="13" s="1"/>
  <c r="B77" i="13"/>
  <c r="D77" i="13" s="1"/>
  <c r="B17" i="13"/>
  <c r="D17" i="13" s="1"/>
  <c r="B49" i="13"/>
  <c r="D49" i="13" s="1"/>
  <c r="B73" i="13"/>
  <c r="D73" i="13" s="1"/>
  <c r="B4" i="13"/>
  <c r="D4" i="13" s="1"/>
  <c r="B47" i="13"/>
  <c r="D47" i="13" s="1"/>
  <c r="B53" i="13"/>
  <c r="D53" i="13" s="1"/>
  <c r="B37" i="13"/>
  <c r="D37" i="13" s="1"/>
  <c r="B82" i="13"/>
  <c r="D82" i="13" s="1"/>
  <c r="B22" i="13"/>
  <c r="D22" i="13" s="1"/>
  <c r="B36" i="13"/>
  <c r="D36" i="13" s="1"/>
  <c r="B80" i="13"/>
  <c r="D80" i="13" s="1"/>
  <c r="B87" i="13" l="1"/>
  <c r="D87" i="13" s="1"/>
  <c r="D16" i="13"/>
</calcChain>
</file>

<file path=xl/sharedStrings.xml><?xml version="1.0" encoding="utf-8"?>
<sst xmlns="http://schemas.openxmlformats.org/spreadsheetml/2006/main" count="427" uniqueCount="143">
  <si>
    <t>Total general</t>
  </si>
  <si>
    <t>Cobertura</t>
  </si>
  <si>
    <t>Población</t>
  </si>
  <si>
    <t>Personas vacunadas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</si>
  <si>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</si>
  <si>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</si>
  <si>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</si>
  <si>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</si>
  <si>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</si>
  <si>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</si>
  <si>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</si>
  <si>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</si>
  <si>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</si>
  <si>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</si>
  <si>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</si>
  <si>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</si>
  <si>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</si>
  <si>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</si>
  <si>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</si>
  <si>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</si>
  <si>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</si>
  <si>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</si>
  <si>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</si>
  <si>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</si>
  <si>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</si>
  <si>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</si>
  <si>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</si>
  <si>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</si>
  <si>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</si>
  <si>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</si>
  <si>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</si>
  <si>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</si>
  <si>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</si>
  <si>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</si>
  <si>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</si>
  <si>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</si>
  <si>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</si>
  <si>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</si>
  <si>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</si>
  <si>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</si>
  <si>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</si>
  <si>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</si>
  <si>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</si>
  <si>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</si>
  <si>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</si>
  <si>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</si>
  <si>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</si>
  <si>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</si>
  <si>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</si>
  <si>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Murcia/Aljucer</t>
  </si>
  <si>
    <t>Puerto de Mazarrón</t>
  </si>
  <si>
    <t>Abanilla</t>
  </si>
  <si>
    <t>Lorca/Centro</t>
  </si>
  <si>
    <t>Cartagena/Este</t>
  </si>
  <si>
    <t>Murcia/Centro</t>
  </si>
  <si>
    <t>Cartagena/Molinos Margafones</t>
  </si>
  <si>
    <t>Totana/Sur</t>
  </si>
  <si>
    <t>Águilas/Sur</t>
  </si>
  <si>
    <t>Yecla/Oeste</t>
  </si>
  <si>
    <t>Murcia/El Ranero</t>
  </si>
  <si>
    <t>Murcia/La Alberca</t>
  </si>
  <si>
    <t>Bullas</t>
  </si>
  <si>
    <t>Murcia/Algezares</t>
  </si>
  <si>
    <t>Ceutí</t>
  </si>
  <si>
    <t>Archena</t>
  </si>
  <si>
    <t>La Unión</t>
  </si>
  <si>
    <t>Murcia/Vista Alegre</t>
  </si>
  <si>
    <t>Santomera</t>
  </si>
  <si>
    <t>Murcia/Floridablanca</t>
  </si>
  <si>
    <t>Murcia/San Andrés</t>
  </si>
  <si>
    <t>Murcia/Infante</t>
  </si>
  <si>
    <t>Los Alcázares</t>
  </si>
  <si>
    <t>Murcia/Espinardo</t>
  </si>
  <si>
    <t>Lorca/San José</t>
  </si>
  <si>
    <t>Las Torres de Cotillas</t>
  </si>
  <si>
    <t>Murcia/Llano de Brujas</t>
  </si>
  <si>
    <t>Murcia/Barrio del Carmen</t>
  </si>
  <si>
    <t>Cehegín</t>
  </si>
  <si>
    <t>Alguazas</t>
  </si>
  <si>
    <t>Beniel</t>
  </si>
  <si>
    <t>Águilas/Norte</t>
  </si>
  <si>
    <t>Molina Sur</t>
  </si>
  <si>
    <t>Mazarrón</t>
  </si>
  <si>
    <t>Murcia/Santa María de Gracia</t>
  </si>
  <si>
    <t>Murcia/Cabezo de Torres</t>
  </si>
  <si>
    <t>Murcia/Sur</t>
  </si>
  <si>
    <t>Lorca/San Diego</t>
  </si>
  <si>
    <t>Cieza/Oeste</t>
  </si>
  <si>
    <t>Torre Pacheco/Este</t>
  </si>
  <si>
    <t>Totana/Norte</t>
  </si>
  <si>
    <t>Jumilla</t>
  </si>
  <si>
    <t>San Javier</t>
  </si>
  <si>
    <t>Murcia/La Ñora</t>
  </si>
  <si>
    <t>Yecla/Este</t>
  </si>
  <si>
    <t>Murcia/Beniaján</t>
  </si>
  <si>
    <t>Cartagena/Oeste</t>
  </si>
  <si>
    <t>Mula</t>
  </si>
  <si>
    <t>Molina Norte</t>
  </si>
  <si>
    <t>Caravaca</t>
  </si>
  <si>
    <t>Moratalla</t>
  </si>
  <si>
    <t>Lorquí</t>
  </si>
  <si>
    <t>Cartagena/Casco Antiguo</t>
  </si>
  <si>
    <t>Alcantarilla</t>
  </si>
  <si>
    <t>Cartagena/San Antón</t>
  </si>
  <si>
    <t>Cartagena/Isaac Peral</t>
  </si>
  <si>
    <t>Murcia/Puente Tocinos</t>
  </si>
  <si>
    <t>Alhama</t>
  </si>
  <si>
    <t>Caravaca/Barranda</t>
  </si>
  <si>
    <t>Murcia/Alquerías</t>
  </si>
  <si>
    <t>Lorca/Sutullena</t>
  </si>
  <si>
    <t>Fortuna</t>
  </si>
  <si>
    <t>Murcia/Monteagudo</t>
  </si>
  <si>
    <t>Murcia/Vistabella</t>
  </si>
  <si>
    <t>Blanca</t>
  </si>
  <si>
    <t>Cartagena/Mar Menor</t>
  </si>
  <si>
    <t>Torre Pacheco/Oeste</t>
  </si>
  <si>
    <t>Murcia/Sangonera La Verde</t>
  </si>
  <si>
    <t>Puerto Lumbreras</t>
  </si>
  <si>
    <t>Murcia/El Palmar</t>
  </si>
  <si>
    <t>Cieza/Este</t>
  </si>
  <si>
    <t>Alcantarilla/Sangonera La Seca</t>
  </si>
  <si>
    <t>San Pedro del Pinatar</t>
  </si>
  <si>
    <t>Cartagena/Los Dolores</t>
  </si>
  <si>
    <t>La Manga</t>
  </si>
  <si>
    <t>Cartagena/Los Barreros</t>
  </si>
  <si>
    <t>Calasparra</t>
  </si>
  <si>
    <t>Murcia/Zarandona</t>
  </si>
  <si>
    <t>Fuente Álamo</t>
  </si>
  <si>
    <t>Cartagena/Pozo Estrecho</t>
  </si>
  <si>
    <t>Cartagena/Santa Lucía</t>
  </si>
  <si>
    <t>Abarán</t>
  </si>
  <si>
    <t>Murcia/Campo de Cartagena</t>
  </si>
  <si>
    <t>Murcia/Nonduermas</t>
  </si>
  <si>
    <t>Lorca/La Paca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</si>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</sst>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11" xfId="0" applyFont="1" applyFill="1" applyBorder="1"/>
    <xf numFmtId="0" fontId="0" fillId="0" borderId="13" xfId="0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0" borderId="14" xfId="0" applyNumberFormat="1" applyBorder="1"/>
    <xf numFmtId="0" fontId="1" fillId="2" borderId="1" xfId="0" applyNumberFormat="1" applyFont="1" applyFill="1" applyBorder="1"/>
    <xf numFmtId="10" fontId="1" fillId="3" borderId="12" xfId="0" applyNumberFormat="1" applyFont="1" applyFill="1" applyBorder="1"/>
    <xf numFmtId="10" fontId="0" fillId="0" borderId="15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población infantil (nacidos desde 2016 a 30/06/2025)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'Nacidos 2016-2025 -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'Nacidos 2016-2025 - áreas'!$D$2:$D$11</c:f>
              <c:numCache>
                <c:formatCode>0.00%</c:formatCode>
                <c:ptCount val="10"/>
                <c:pt idx="0">
                  <c:v>0.61478077733103575</c:v>
                </c:pt>
                <c:pt idx="1">
                  <c:v>0.5782459931568521</c:v>
                </c:pt>
                <c:pt idx="2">
                  <c:v>0.55799413040704349</c:v>
                </c:pt>
                <c:pt idx="3">
                  <c:v>0.54022005586910671</c:v>
                </c:pt>
                <c:pt idx="4">
                  <c:v>0.51509508492748712</c:v>
                </c:pt>
                <c:pt idx="5">
                  <c:v>0.50127986348122866</c:v>
                </c:pt>
                <c:pt idx="6">
                  <c:v>0.48539361617448062</c:v>
                </c:pt>
                <c:pt idx="7">
                  <c:v>0.47712288505838429</c:v>
                </c:pt>
                <c:pt idx="8">
                  <c:v>0.40974447457070085</c:v>
                </c:pt>
                <c:pt idx="9">
                  <c:v>0.50976505354321489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9-4082-81A4-7D3D08F8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972752"/>
        <c:axId val="448968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'Nacidos 2016-2025 -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'Nacidos 2016-2025 -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3</c:v>
                      </c:pt>
                      <c:pt idx="4">
                        <c:v>Área 7</c:v>
                      </c:pt>
                      <c:pt idx="5">
                        <c:v>Área 9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'Nacidos 2016-2025 -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3211</c:v>
                      </c:pt>
                      <c:pt idx="1">
                        <c:v>3211</c:v>
                      </c:pt>
                      <c:pt idx="2">
                        <c:v>13119</c:v>
                      </c:pt>
                      <c:pt idx="3">
                        <c:v>9476</c:v>
                      </c:pt>
                      <c:pt idx="4">
                        <c:v>9128</c:v>
                      </c:pt>
                      <c:pt idx="5">
                        <c:v>2350</c:v>
                      </c:pt>
                      <c:pt idx="6">
                        <c:v>12196</c:v>
                      </c:pt>
                      <c:pt idx="7">
                        <c:v>12013</c:v>
                      </c:pt>
                      <c:pt idx="8">
                        <c:v>4987</c:v>
                      </c:pt>
                      <c:pt idx="9">
                        <c:v>69691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3</c:v>
                      </c:pt>
                      <c:pt idx="4">
                        <c:v>Área 7</c:v>
                      </c:pt>
                      <c:pt idx="5">
                        <c:v>Área 9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5223</c:v>
                      </c:pt>
                      <c:pt idx="1">
                        <c:v>5553</c:v>
                      </c:pt>
                      <c:pt idx="2">
                        <c:v>23511</c:v>
                      </c:pt>
                      <c:pt idx="3">
                        <c:v>17541</c:v>
                      </c:pt>
                      <c:pt idx="4">
                        <c:v>17721</c:v>
                      </c:pt>
                      <c:pt idx="5">
                        <c:v>4688</c:v>
                      </c:pt>
                      <c:pt idx="6">
                        <c:v>25126</c:v>
                      </c:pt>
                      <c:pt idx="7">
                        <c:v>25178</c:v>
                      </c:pt>
                      <c:pt idx="8">
                        <c:v>12171</c:v>
                      </c:pt>
                      <c:pt idx="9">
                        <c:v>136712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C9-4082-81A4-7D3D08F8F5AB}"/>
                  </c:ext>
                </c:extLst>
              </c15:ser>
            </c15:filteredBarSeries>
          </c:ext>
        </c:extLst>
      </c:barChart>
      <c:catAx>
        <c:axId val="4489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968048"/>
        <c:crosses val="autoZero"/>
        <c:auto val="1"/>
        <c:lblAlgn val="ctr"/>
        <c:lblOffset val="100"/>
        <c:noMultiLvlLbl val="0"/>
      </c:catAx>
      <c:valAx>
        <c:axId val="4489680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97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por área sanitaria en orden decreciente " title="Nacidos 01/01/2016 a 30/06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definedNames>
      <definedName name="NumeradoresAreaEdades" refersTo="='Numerador_VACUNADOS_AREA'!$A$1:$G$10"/>
      <definedName name="Tabla_Numerador_VACUNADOS_ZBS" refersTo="='Numerador_VACUNADOS_ZBS'!$B$2:$H$87"/>
    </definedNames>
    <sheetDataSet>
      <sheetData sheetId="0">
        <row r="3">
          <cell r="A3" t="str">
            <v>Etiquetas de fila</v>
          </cell>
        </row>
        <row r="4">
          <cell r="A4" t="str">
            <v>ALTIPLANO</v>
          </cell>
        </row>
        <row r="5">
          <cell r="A5" t="str">
            <v>Jumilla</v>
          </cell>
        </row>
        <row r="6">
          <cell r="A6" t="str">
            <v>Yecla/Este</v>
          </cell>
        </row>
        <row r="7">
          <cell r="A7" t="str">
            <v>Yecla/Oeste</v>
          </cell>
        </row>
        <row r="8">
          <cell r="A8" t="str">
            <v>CARTAGENA</v>
          </cell>
        </row>
        <row r="9">
          <cell r="A9" t="str">
            <v>Cartagena/Casco Antiguo</v>
          </cell>
        </row>
        <row r="10">
          <cell r="A10" t="str">
            <v>Cartagena/Este</v>
          </cell>
        </row>
      </sheetData>
      <sheetData sheetId="1">
        <row r="1">
          <cell r="A1" t="str">
            <v>Copiar y pegar los datos ya sin duplicados, porque son muchas filas y al quitar los duplicados de Idpersona se cuelga</v>
          </cell>
        </row>
        <row r="3">
          <cell r="A3" t="str">
            <v>Si Excel lo admite, en forma de tabla</v>
          </cell>
          <cell r="C3" t="str">
            <v>Si el fichero es excesivamente grande, habrá que encontrar una solución</v>
          </cell>
        </row>
        <row r="5">
          <cell r="A5" t="str">
            <v>Crear nuevas variables:</v>
          </cell>
        </row>
        <row r="6">
          <cell r="A6" t="str">
            <v>U</v>
          </cell>
          <cell r="B6" t="str">
            <v>AREA_PARA_ INFORME</v>
          </cell>
          <cell r="C6" t="str">
            <v xml:space="preserve">Mapea el nombre del área de VACUSAN/PERSAN a los nombres que salen en el informe ("Área 1", etc) </v>
          </cell>
        </row>
        <row r="7">
          <cell r="A7" t="str">
            <v>V</v>
          </cell>
          <cell r="B7" t="str">
            <v>ERROR_NO_ES_GRIPE</v>
          </cell>
          <cell r="C7" t="str">
            <v>Detecta los registros cuya "Vacuna_aplicada_en_la_Dosis" no empieza por "Gripe". Se nos han colado de COVID, de neumococo… con la indicación gripe 2025-26</v>
          </cell>
        </row>
        <row r="8">
          <cell r="A8" t="str">
            <v>W</v>
          </cell>
          <cell r="B8" t="str">
            <v>AÑO_NACIMIENTO</v>
          </cell>
        </row>
        <row r="9">
          <cell r="A9" t="str">
            <v>X</v>
          </cell>
          <cell r="B9" t="str">
            <v>EDAD_2025</v>
          </cell>
        </row>
        <row r="10">
          <cell r="A10" t="str">
            <v>Y</v>
          </cell>
          <cell r="B10" t="str">
            <v>EMBARAZADA</v>
          </cell>
          <cell r="C10" t="str">
            <v>cumplen dos condiciones: sexo=6 e indicacion personal = embarazadas</v>
          </cell>
        </row>
        <row r="11">
          <cell r="B11" t="str">
            <v>GRUPO_EDAD_INFORME_SEMANAL</v>
          </cell>
          <cell r="C11" t="str">
            <v>Nacidos 2024-2025</v>
          </cell>
          <cell r="D11" t="str">
            <v>Nacidos 2016-2023</v>
          </cell>
          <cell r="E11" t="str">
            <v>Nacidos 1966 a 2015</v>
          </cell>
          <cell r="F11" t="str">
            <v>Nacidos 1961 a 1965</v>
          </cell>
          <cell r="G11" t="str">
            <v>Nacidos en 1960 o años anteriores</v>
          </cell>
        </row>
        <row r="12">
          <cell r="B12" t="str">
            <v xml:space="preserve">Categorías ordenadas: </v>
          </cell>
          <cell r="C12" t="str">
            <v>00 a 01 años</v>
          </cell>
          <cell r="D12" t="str">
            <v>02 a 09 años</v>
          </cell>
          <cell r="E12" t="str">
            <v xml:space="preserve">10 a 59 años </v>
          </cell>
          <cell r="F12" t="str">
            <v>60 a 64 años</v>
          </cell>
          <cell r="G12" t="str">
            <v>65 o más años</v>
          </cell>
        </row>
        <row r="13">
          <cell r="C13" t="str">
            <v>FUNCIONES SI ANIDADAS</v>
          </cell>
        </row>
        <row r="17">
          <cell r="C17" t="str">
            <v xml:space="preserve">   -&gt; automatizar con macro????</v>
          </cell>
        </row>
      </sheetData>
      <sheetData sheetId="2">
        <row r="1">
          <cell r="A1" t="str">
            <v>Nombre VACUSAN</v>
          </cell>
          <cell r="B1" t="str">
            <v>Área_informe</v>
          </cell>
        </row>
        <row r="2">
          <cell r="A2" t="str">
            <v>ALTIPLANO</v>
          </cell>
          <cell r="B2" t="str">
            <v>Área 5</v>
          </cell>
        </row>
        <row r="3">
          <cell r="A3" t="str">
            <v>CARTAGENA</v>
          </cell>
          <cell r="B3" t="str">
            <v>Área 2</v>
          </cell>
        </row>
        <row r="4">
          <cell r="A4" t="str">
            <v>DESCONOCIDO</v>
          </cell>
          <cell r="B4" t="str">
            <v>DESCONOCIDO</v>
          </cell>
        </row>
        <row r="5">
          <cell r="A5" t="str">
            <v>LORCA</v>
          </cell>
          <cell r="B5" t="str">
            <v>Área 3</v>
          </cell>
        </row>
        <row r="6">
          <cell r="A6" t="str">
            <v>MAR MENOR</v>
          </cell>
          <cell r="B6" t="str">
            <v>Área 8</v>
          </cell>
        </row>
        <row r="7">
          <cell r="A7" t="str">
            <v>MURCIA/ESTE</v>
          </cell>
          <cell r="B7" t="str">
            <v>Área 7</v>
          </cell>
        </row>
        <row r="8">
          <cell r="A8" t="str">
            <v>MURCIA/OESTE</v>
          </cell>
          <cell r="B8" t="str">
            <v>Área 1</v>
          </cell>
        </row>
        <row r="9">
          <cell r="A9" t="str">
            <v>NOROESTE</v>
          </cell>
          <cell r="B9" t="str">
            <v>Área 4</v>
          </cell>
        </row>
        <row r="10">
          <cell r="A10" t="str">
            <v>VEGA ALTA DEL SEGURA</v>
          </cell>
          <cell r="B10" t="str">
            <v>Área 9</v>
          </cell>
        </row>
        <row r="11">
          <cell r="B11" t="str">
            <v>Área 6</v>
          </cell>
        </row>
      </sheetData>
      <sheetData sheetId="3">
        <row r="1">
          <cell r="A1" t="str">
            <v>FECHA_BAJA</v>
          </cell>
          <cell r="B1" t="str">
            <v>Identificador_de_la_Persona</v>
          </cell>
          <cell r="C1" t="str">
            <v>Fecha_Nacimiento</v>
          </cell>
          <cell r="D1" t="str">
            <v>Sexo</v>
          </cell>
          <cell r="E1" t="str">
            <v>Municipio_fechaDosis</v>
          </cell>
          <cell r="F1" t="str">
            <v>ZonaSalud</v>
          </cell>
          <cell r="G1" t="str">
            <v>AreaSalud</v>
          </cell>
        </row>
        <row r="2">
          <cell r="A2">
            <v>881331</v>
          </cell>
          <cell r="B2">
            <v>454562</v>
          </cell>
          <cell r="C2">
            <v>15615</v>
          </cell>
          <cell r="D2">
            <v>6</v>
          </cell>
          <cell r="E2" t="str">
            <v>MURCIA</v>
          </cell>
          <cell r="F2" t="str">
            <v>Murcia/Infante</v>
          </cell>
          <cell r="G2" t="str">
            <v>MURCIA/ESTE</v>
          </cell>
          <cell r="H2">
            <v>45924</v>
          </cell>
        </row>
        <row r="3">
          <cell r="A3">
            <v>881331</v>
          </cell>
          <cell r="B3">
            <v>229127</v>
          </cell>
          <cell r="C3">
            <v>11378</v>
          </cell>
          <cell r="D3">
            <v>6</v>
          </cell>
          <cell r="E3" t="str">
            <v>MURCIA</v>
          </cell>
          <cell r="F3" t="str">
            <v>Murcia/Infante</v>
          </cell>
          <cell r="G3" t="str">
            <v>MURCIA/ESTE</v>
          </cell>
          <cell r="H3">
            <v>45924</v>
          </cell>
        </row>
        <row r="4">
          <cell r="A4">
            <v>881331</v>
          </cell>
          <cell r="B4">
            <v>739195</v>
          </cell>
          <cell r="C4">
            <v>10629</v>
          </cell>
          <cell r="D4">
            <v>6</v>
          </cell>
          <cell r="E4" t="str">
            <v>MURCIA</v>
          </cell>
          <cell r="F4" t="str">
            <v>Murcia/Infante</v>
          </cell>
          <cell r="G4" t="str">
            <v>MURCIA/ESTE</v>
          </cell>
          <cell r="H4">
            <v>45924</v>
          </cell>
        </row>
        <row r="5">
          <cell r="A5">
            <v>881331</v>
          </cell>
          <cell r="B5">
            <v>1228545</v>
          </cell>
          <cell r="C5">
            <v>14045</v>
          </cell>
          <cell r="D5">
            <v>6</v>
          </cell>
          <cell r="E5" t="str">
            <v>MURCIA</v>
          </cell>
          <cell r="F5" t="str">
            <v>Murcia/Infante</v>
          </cell>
          <cell r="G5" t="str">
            <v>MURCIA/ESTE</v>
          </cell>
          <cell r="H5">
            <v>45924</v>
          </cell>
        </row>
        <row r="6">
          <cell r="A6">
            <v>881331</v>
          </cell>
          <cell r="B6">
            <v>406317</v>
          </cell>
          <cell r="C6">
            <v>13653</v>
          </cell>
          <cell r="D6">
            <v>1</v>
          </cell>
          <cell r="E6" t="str">
            <v>MURCIA</v>
          </cell>
          <cell r="F6" t="str">
            <v>Murcia/El Palmar</v>
          </cell>
          <cell r="G6" t="str">
            <v>MURCIA/OESTE</v>
          </cell>
          <cell r="H6">
            <v>45924</v>
          </cell>
        </row>
        <row r="7">
          <cell r="A7">
            <v>881331</v>
          </cell>
          <cell r="B7">
            <v>379640</v>
          </cell>
          <cell r="C7">
            <v>16774</v>
          </cell>
          <cell r="D7">
            <v>1</v>
          </cell>
          <cell r="E7" t="str">
            <v>MURCIA</v>
          </cell>
          <cell r="F7" t="str">
            <v>Murcia/Infante</v>
          </cell>
          <cell r="G7" t="str">
            <v>MURCIA/ESTE</v>
          </cell>
          <cell r="H7">
            <v>45924</v>
          </cell>
        </row>
        <row r="8">
          <cell r="A8">
            <v>881331</v>
          </cell>
          <cell r="B8">
            <v>177323</v>
          </cell>
          <cell r="C8">
            <v>13678</v>
          </cell>
          <cell r="D8">
            <v>1</v>
          </cell>
          <cell r="E8" t="str">
            <v>MURCIA</v>
          </cell>
          <cell r="F8" t="str">
            <v>Murcia/Infante</v>
          </cell>
          <cell r="G8" t="str">
            <v>MURCIA/ESTE</v>
          </cell>
          <cell r="H8">
            <v>45924</v>
          </cell>
        </row>
        <row r="9">
          <cell r="A9">
            <v>881331</v>
          </cell>
          <cell r="B9">
            <v>259397</v>
          </cell>
          <cell r="C9">
            <v>10754</v>
          </cell>
          <cell r="D9">
            <v>1</v>
          </cell>
          <cell r="E9" t="str">
            <v>MURCIA</v>
          </cell>
          <cell r="F9" t="str">
            <v>Murcia/Infante</v>
          </cell>
          <cell r="G9" t="str">
            <v>MURCIA/ESTE</v>
          </cell>
          <cell r="H9">
            <v>45924</v>
          </cell>
        </row>
        <row r="10">
          <cell r="A10">
            <v>881331</v>
          </cell>
          <cell r="B10">
            <v>530856</v>
          </cell>
          <cell r="C10">
            <v>13728</v>
          </cell>
          <cell r="D10">
            <v>6</v>
          </cell>
          <cell r="E10" t="str">
            <v>MURCIA</v>
          </cell>
          <cell r="F10" t="str">
            <v>Murcia/Infante</v>
          </cell>
          <cell r="G10" t="str">
            <v>MURCIA/ESTE</v>
          </cell>
          <cell r="H10">
            <v>45924</v>
          </cell>
        </row>
        <row r="11">
          <cell r="B11">
            <v>924268</v>
          </cell>
          <cell r="C11">
            <v>11885</v>
          </cell>
          <cell r="D11">
            <v>6</v>
          </cell>
          <cell r="E11" t="str">
            <v>MURCIA</v>
          </cell>
          <cell r="F11" t="str">
            <v>Murcia/Infante</v>
          </cell>
          <cell r="G11" t="str">
            <v>MURCIA/ESTE</v>
          </cell>
          <cell r="H11">
            <v>45924</v>
          </cell>
        </row>
        <row r="12">
          <cell r="B12">
            <v>966622</v>
          </cell>
          <cell r="C12">
            <v>9990</v>
          </cell>
          <cell r="D12">
            <v>6</v>
          </cell>
          <cell r="E12" t="str">
            <v>MURCIA</v>
          </cell>
          <cell r="F12" t="str">
            <v>Murcia/Infante</v>
          </cell>
          <cell r="G12" t="str">
            <v>MURCIA/ESTE</v>
          </cell>
          <cell r="H12">
            <v>45924</v>
          </cell>
        </row>
        <row r="13">
          <cell r="B13">
            <v>443022</v>
          </cell>
          <cell r="C13">
            <v>12856</v>
          </cell>
          <cell r="D13">
            <v>6</v>
          </cell>
          <cell r="E13" t="str">
            <v>MURCIA</v>
          </cell>
          <cell r="F13" t="str">
            <v>Murcia/Infante</v>
          </cell>
          <cell r="G13" t="str">
            <v>MURCIA/ESTE</v>
          </cell>
          <cell r="H13">
            <v>45924</v>
          </cell>
        </row>
        <row r="14">
          <cell r="B14">
            <v>231738</v>
          </cell>
          <cell r="C14">
            <v>11804</v>
          </cell>
          <cell r="D14">
            <v>1</v>
          </cell>
          <cell r="E14" t="str">
            <v>MURCIA</v>
          </cell>
          <cell r="F14" t="str">
            <v>Murcia/Barrio del Carmen</v>
          </cell>
          <cell r="G14" t="str">
            <v>MURCIA/ESTE</v>
          </cell>
          <cell r="H14">
            <v>45924</v>
          </cell>
        </row>
        <row r="15">
          <cell r="B15">
            <v>373800</v>
          </cell>
          <cell r="C15">
            <v>15357</v>
          </cell>
          <cell r="D15">
            <v>1</v>
          </cell>
          <cell r="E15" t="str">
            <v>MURCIA</v>
          </cell>
          <cell r="F15" t="str">
            <v>Murcia/Infante</v>
          </cell>
          <cell r="G15" t="str">
            <v>MURCIA/ESTE</v>
          </cell>
          <cell r="H15">
            <v>45924</v>
          </cell>
        </row>
        <row r="16">
          <cell r="B16">
            <v>759425</v>
          </cell>
          <cell r="C16">
            <v>14372</v>
          </cell>
          <cell r="D16">
            <v>1</v>
          </cell>
          <cell r="E16" t="str">
            <v>MURCIA</v>
          </cell>
          <cell r="F16" t="str">
            <v>Murcia/Infante</v>
          </cell>
          <cell r="G16" t="str">
            <v>MURCIA/ESTE</v>
          </cell>
          <cell r="H16">
            <v>45924</v>
          </cell>
        </row>
        <row r="17">
          <cell r="B17">
            <v>1826413</v>
          </cell>
          <cell r="C17">
            <v>17855</v>
          </cell>
          <cell r="D17">
            <v>6</v>
          </cell>
          <cell r="E17" t="str">
            <v>MURCIA</v>
          </cell>
          <cell r="F17" t="str">
            <v>Murcia/Infante</v>
          </cell>
          <cell r="G17" t="str">
            <v>MURCIA/ESTE</v>
          </cell>
          <cell r="H17">
            <v>45924</v>
          </cell>
        </row>
        <row r="18">
          <cell r="B18">
            <v>672343</v>
          </cell>
          <cell r="C18">
            <v>12206</v>
          </cell>
          <cell r="D18">
            <v>6</v>
          </cell>
          <cell r="E18" t="str">
            <v>MURCIA</v>
          </cell>
          <cell r="F18" t="str">
            <v>Murcia/Infante</v>
          </cell>
          <cell r="G18" t="str">
            <v>MURCIA/ESTE</v>
          </cell>
          <cell r="H18">
            <v>45924</v>
          </cell>
        </row>
        <row r="19">
          <cell r="B19">
            <v>498195</v>
          </cell>
          <cell r="C19">
            <v>15942</v>
          </cell>
          <cell r="D19">
            <v>6</v>
          </cell>
          <cell r="E19" t="str">
            <v>MURCIA</v>
          </cell>
          <cell r="F19" t="str">
            <v>Murcia/Infante</v>
          </cell>
          <cell r="G19" t="str">
            <v>MURCIA/ESTE</v>
          </cell>
          <cell r="H19">
            <v>45924</v>
          </cell>
        </row>
        <row r="20">
          <cell r="B20">
            <v>350943</v>
          </cell>
          <cell r="C20">
            <v>15726</v>
          </cell>
          <cell r="D20">
            <v>1</v>
          </cell>
          <cell r="E20" t="str">
            <v>MURCIA</v>
          </cell>
          <cell r="F20" t="str">
            <v>Murcia/Infante</v>
          </cell>
          <cell r="G20" t="str">
            <v>MURCIA/ESTE</v>
          </cell>
          <cell r="H20">
            <v>45924</v>
          </cell>
        </row>
        <row r="21">
          <cell r="B21">
            <v>552987</v>
          </cell>
          <cell r="C21">
            <v>12693</v>
          </cell>
          <cell r="D21">
            <v>6</v>
          </cell>
          <cell r="E21" t="str">
            <v>MURCIA</v>
          </cell>
          <cell r="F21" t="str">
            <v>Murcia/Infante</v>
          </cell>
          <cell r="G21" t="str">
            <v>MURCIA/ESTE</v>
          </cell>
          <cell r="H21">
            <v>45924</v>
          </cell>
        </row>
        <row r="22">
          <cell r="B22">
            <v>252927</v>
          </cell>
          <cell r="C22">
            <v>11115</v>
          </cell>
          <cell r="D22">
            <v>1</v>
          </cell>
          <cell r="E22" t="str">
            <v>MURCIA</v>
          </cell>
          <cell r="F22" t="str">
            <v>Murcia/Infante</v>
          </cell>
          <cell r="G22" t="str">
            <v>MURCIA/ESTE</v>
          </cell>
          <cell r="H22">
            <v>45924</v>
          </cell>
        </row>
        <row r="23">
          <cell r="B23">
            <v>490331</v>
          </cell>
          <cell r="C23">
            <v>14069</v>
          </cell>
          <cell r="D23">
            <v>1</v>
          </cell>
          <cell r="E23" t="str">
            <v>MURCIA</v>
          </cell>
          <cell r="F23" t="str">
            <v>Murcia/Infante</v>
          </cell>
          <cell r="G23" t="str">
            <v>MURCIA/ESTE</v>
          </cell>
          <cell r="H23">
            <v>45924</v>
          </cell>
        </row>
        <row r="24">
          <cell r="B24">
            <v>919414</v>
          </cell>
          <cell r="C24">
            <v>14992</v>
          </cell>
          <cell r="D24">
            <v>6</v>
          </cell>
          <cell r="E24" t="str">
            <v>MURCIA</v>
          </cell>
          <cell r="F24" t="str">
            <v>Murcia/Infante</v>
          </cell>
          <cell r="G24" t="str">
            <v>MURCIA/ESTE</v>
          </cell>
          <cell r="H24">
            <v>45924</v>
          </cell>
        </row>
        <row r="25">
          <cell r="B25">
            <v>2462025</v>
          </cell>
          <cell r="C25">
            <v>14230</v>
          </cell>
          <cell r="D25">
            <v>6</v>
          </cell>
          <cell r="E25" t="str">
            <v>MURCIA</v>
          </cell>
          <cell r="F25" t="str">
            <v>DESCONOCIDO</v>
          </cell>
          <cell r="G25" t="str">
            <v>DESCONOCIDO</v>
          </cell>
          <cell r="H25">
            <v>45924</v>
          </cell>
        </row>
        <row r="26">
          <cell r="B26">
            <v>2461420</v>
          </cell>
          <cell r="C26">
            <v>18596</v>
          </cell>
          <cell r="D26">
            <v>6</v>
          </cell>
          <cell r="E26" t="str">
            <v>MURCIA</v>
          </cell>
          <cell r="F26" t="str">
            <v>DESCONOCIDO</v>
          </cell>
          <cell r="G26" t="str">
            <v>DESCONOCIDO</v>
          </cell>
          <cell r="H26">
            <v>45924</v>
          </cell>
        </row>
        <row r="27">
          <cell r="B27">
            <v>200403</v>
          </cell>
          <cell r="C27">
            <v>12705</v>
          </cell>
          <cell r="D27">
            <v>6</v>
          </cell>
          <cell r="E27" t="str">
            <v>MURCIA</v>
          </cell>
          <cell r="F27" t="str">
            <v>Murcia/Infante</v>
          </cell>
          <cell r="G27" t="str">
            <v>MURCIA/ESTE</v>
          </cell>
          <cell r="H27">
            <v>45924</v>
          </cell>
        </row>
        <row r="28">
          <cell r="B28">
            <v>267180</v>
          </cell>
          <cell r="C28">
            <v>14178</v>
          </cell>
          <cell r="D28">
            <v>6</v>
          </cell>
          <cell r="E28" t="str">
            <v>MURCIA</v>
          </cell>
          <cell r="F28" t="str">
            <v>MURCIA-ZARANDONA</v>
          </cell>
          <cell r="G28" t="str">
            <v>VEGA MEDIA DEL SEGURA</v>
          </cell>
          <cell r="H28">
            <v>45924</v>
          </cell>
        </row>
        <row r="29">
          <cell r="B29">
            <v>762157</v>
          </cell>
          <cell r="C29">
            <v>10519</v>
          </cell>
          <cell r="D29">
            <v>6</v>
          </cell>
          <cell r="E29" t="str">
            <v>MURCIA</v>
          </cell>
          <cell r="F29" t="str">
            <v>Murcia/Infante</v>
          </cell>
          <cell r="G29" t="str">
            <v>MURCIA/ESTE</v>
          </cell>
          <cell r="H29">
            <v>45924</v>
          </cell>
        </row>
        <row r="30">
          <cell r="B30">
            <v>1906137</v>
          </cell>
          <cell r="C30">
            <v>17546</v>
          </cell>
          <cell r="D30">
            <v>1</v>
          </cell>
          <cell r="E30" t="str">
            <v>MURCIA</v>
          </cell>
          <cell r="F30" t="str">
            <v>Murcia/Vista Alegre</v>
          </cell>
          <cell r="G30" t="str">
            <v>VEGA MEDIA DEL SEGURA</v>
          </cell>
          <cell r="H30">
            <v>45924</v>
          </cell>
        </row>
        <row r="31">
          <cell r="B31">
            <v>233144</v>
          </cell>
          <cell r="C31">
            <v>13176</v>
          </cell>
          <cell r="D31">
            <v>1</v>
          </cell>
          <cell r="E31" t="str">
            <v>MURCIA</v>
          </cell>
          <cell r="F31" t="str">
            <v>Murcia/Infante</v>
          </cell>
          <cell r="G31" t="str">
            <v>MURCIA/ESTE</v>
          </cell>
          <cell r="H31">
            <v>45924</v>
          </cell>
        </row>
        <row r="32">
          <cell r="B32">
            <v>859372</v>
          </cell>
          <cell r="C32">
            <v>12458</v>
          </cell>
          <cell r="D32">
            <v>1</v>
          </cell>
          <cell r="E32" t="str">
            <v>MURCIA</v>
          </cell>
          <cell r="F32" t="str">
            <v>Murcia/Infante</v>
          </cell>
          <cell r="G32" t="str">
            <v>MURCIA/ESTE</v>
          </cell>
          <cell r="H32">
            <v>45924</v>
          </cell>
        </row>
        <row r="33">
          <cell r="B33">
            <v>2121664</v>
          </cell>
          <cell r="C33">
            <v>14111</v>
          </cell>
          <cell r="D33">
            <v>6</v>
          </cell>
          <cell r="E33" t="str">
            <v>MURCIA</v>
          </cell>
          <cell r="F33" t="str">
            <v>Murcia/Infante</v>
          </cell>
          <cell r="G33" t="str">
            <v>MURCIA/ESTE</v>
          </cell>
          <cell r="H33">
            <v>45924</v>
          </cell>
        </row>
        <row r="34">
          <cell r="B34">
            <v>175063</v>
          </cell>
          <cell r="C34">
            <v>14272</v>
          </cell>
          <cell r="D34">
            <v>6</v>
          </cell>
          <cell r="E34" t="str">
            <v>MURCIA</v>
          </cell>
          <cell r="F34" t="str">
            <v>Murcia/Infante</v>
          </cell>
          <cell r="G34" t="str">
            <v>MURCIA/ESTE</v>
          </cell>
          <cell r="H34">
            <v>45924</v>
          </cell>
        </row>
        <row r="35">
          <cell r="B35">
            <v>1154924</v>
          </cell>
          <cell r="C35">
            <v>11943</v>
          </cell>
          <cell r="D35">
            <v>1</v>
          </cell>
          <cell r="E35" t="str">
            <v>MURCIA</v>
          </cell>
          <cell r="F35" t="str">
            <v>Murcia/Infante</v>
          </cell>
          <cell r="G35" t="str">
            <v>MURCIA/ESTE</v>
          </cell>
          <cell r="H35">
            <v>45924</v>
          </cell>
        </row>
        <row r="36">
          <cell r="B36">
            <v>2448333</v>
          </cell>
          <cell r="C36">
            <v>17602</v>
          </cell>
          <cell r="D36">
            <v>6</v>
          </cell>
          <cell r="E36" t="str">
            <v>MURCIA</v>
          </cell>
          <cell r="F36" t="str">
            <v>DESCONOCIDO</v>
          </cell>
          <cell r="G36" t="str">
            <v>DESCONOCIDO</v>
          </cell>
          <cell r="H36">
            <v>45924</v>
          </cell>
        </row>
        <row r="37">
          <cell r="B37">
            <v>1105856</v>
          </cell>
          <cell r="C37">
            <v>10700</v>
          </cell>
          <cell r="D37">
            <v>1</v>
          </cell>
          <cell r="E37" t="str">
            <v>MURCIA</v>
          </cell>
          <cell r="F37" t="str">
            <v>Murcia/Infante</v>
          </cell>
          <cell r="G37" t="str">
            <v>MURCIA/ESTE</v>
          </cell>
          <cell r="H37">
            <v>45924</v>
          </cell>
        </row>
        <row r="38">
          <cell r="B38">
            <v>497729</v>
          </cell>
          <cell r="C38">
            <v>14837</v>
          </cell>
          <cell r="D38">
            <v>6</v>
          </cell>
          <cell r="E38" t="str">
            <v>MURCIA</v>
          </cell>
          <cell r="F38" t="str">
            <v>Murcia/Infante</v>
          </cell>
          <cell r="G38" t="str">
            <v>MURCIA/ESTE</v>
          </cell>
          <cell r="H38">
            <v>45924</v>
          </cell>
        </row>
        <row r="39">
          <cell r="B39">
            <v>680342</v>
          </cell>
          <cell r="C39">
            <v>15640</v>
          </cell>
          <cell r="D39">
            <v>6</v>
          </cell>
          <cell r="E39" t="str">
            <v>MURCIA</v>
          </cell>
          <cell r="F39" t="str">
            <v>Murcia/Infante</v>
          </cell>
          <cell r="G39" t="str">
            <v>MURCIA/ESTE</v>
          </cell>
          <cell r="H39">
            <v>45924</v>
          </cell>
        </row>
        <row r="40">
          <cell r="B40">
            <v>2726023</v>
          </cell>
          <cell r="C40">
            <v>10461</v>
          </cell>
          <cell r="D40">
            <v>6</v>
          </cell>
          <cell r="E40" t="str">
            <v>MURCIA</v>
          </cell>
          <cell r="F40" t="str">
            <v>Murcia/Infante</v>
          </cell>
          <cell r="G40" t="str">
            <v>MURCIA/ESTE</v>
          </cell>
          <cell r="H40">
            <v>45924</v>
          </cell>
        </row>
        <row r="41">
          <cell r="B41">
            <v>2256657</v>
          </cell>
          <cell r="C41">
            <v>14999</v>
          </cell>
          <cell r="D41">
            <v>1</v>
          </cell>
          <cell r="E41" t="str">
            <v>MURCIA</v>
          </cell>
          <cell r="F41" t="str">
            <v>Murcia/Santa María de Gracia</v>
          </cell>
          <cell r="G41" t="str">
            <v>VEGA MEDIA DEL SEGURA</v>
          </cell>
          <cell r="H41">
            <v>45924</v>
          </cell>
        </row>
        <row r="42">
          <cell r="B42">
            <v>1199265</v>
          </cell>
          <cell r="C42">
            <v>13591</v>
          </cell>
          <cell r="D42">
            <v>6</v>
          </cell>
          <cell r="E42" t="str">
            <v>MURCIA</v>
          </cell>
          <cell r="F42" t="str">
            <v>Murcia/Infante</v>
          </cell>
          <cell r="G42" t="str">
            <v>MURCIA/ESTE</v>
          </cell>
          <cell r="H42">
            <v>45924</v>
          </cell>
        </row>
        <row r="43">
          <cell r="B43">
            <v>1108727</v>
          </cell>
          <cell r="C43">
            <v>13278</v>
          </cell>
          <cell r="D43">
            <v>6</v>
          </cell>
          <cell r="E43" t="str">
            <v>MURCIA</v>
          </cell>
          <cell r="F43" t="str">
            <v>Murcia/Sangonera La Verde</v>
          </cell>
          <cell r="G43" t="str">
            <v>MURCIA/OESTE</v>
          </cell>
          <cell r="H43">
            <v>45924</v>
          </cell>
        </row>
        <row r="44">
          <cell r="B44">
            <v>231400</v>
          </cell>
          <cell r="C44">
            <v>13633</v>
          </cell>
          <cell r="D44">
            <v>6</v>
          </cell>
          <cell r="E44" t="str">
            <v>MURCIA</v>
          </cell>
          <cell r="F44" t="str">
            <v>Murcia/Infante</v>
          </cell>
          <cell r="G44" t="str">
            <v>MURCIA/ESTE</v>
          </cell>
          <cell r="H44">
            <v>45924</v>
          </cell>
        </row>
        <row r="45">
          <cell r="B45">
            <v>173000</v>
          </cell>
          <cell r="C45">
            <v>12477</v>
          </cell>
          <cell r="D45">
            <v>6</v>
          </cell>
          <cell r="E45" t="str">
            <v>MURCIA</v>
          </cell>
          <cell r="F45" t="str">
            <v>Murcia/Infante</v>
          </cell>
          <cell r="G45" t="str">
            <v>MURCIA/ESTE</v>
          </cell>
          <cell r="H45">
            <v>45924</v>
          </cell>
        </row>
        <row r="46">
          <cell r="B46">
            <v>355159</v>
          </cell>
          <cell r="C46">
            <v>11342</v>
          </cell>
          <cell r="D46">
            <v>6</v>
          </cell>
          <cell r="E46" t="str">
            <v>MURCIA</v>
          </cell>
          <cell r="F46" t="str">
            <v>Murcia/Infante</v>
          </cell>
          <cell r="G46" t="str">
            <v>MURCIA/ESTE</v>
          </cell>
          <cell r="H46">
            <v>45924</v>
          </cell>
        </row>
        <row r="47">
          <cell r="B47">
            <v>241937</v>
          </cell>
          <cell r="C47">
            <v>13439</v>
          </cell>
          <cell r="D47">
            <v>6</v>
          </cell>
          <cell r="E47" t="str">
            <v>MURCIA</v>
          </cell>
          <cell r="F47" t="str">
            <v>Murcia/Infante</v>
          </cell>
          <cell r="G47" t="str">
            <v>MURCIA/ESTE</v>
          </cell>
          <cell r="H47">
            <v>45924</v>
          </cell>
        </row>
        <row r="48">
          <cell r="B48">
            <v>315278</v>
          </cell>
          <cell r="C48">
            <v>15019</v>
          </cell>
          <cell r="D48">
            <v>6</v>
          </cell>
          <cell r="E48" t="str">
            <v>MURCIA</v>
          </cell>
          <cell r="F48" t="str">
            <v>Murcia/Centro</v>
          </cell>
          <cell r="G48" t="str">
            <v>VEGA MEDIA DEL SEGURA</v>
          </cell>
          <cell r="H48">
            <v>45924</v>
          </cell>
        </row>
        <row r="49">
          <cell r="B49">
            <v>232286</v>
          </cell>
          <cell r="C49">
            <v>15375</v>
          </cell>
          <cell r="D49">
            <v>6</v>
          </cell>
          <cell r="E49" t="str">
            <v>MULA</v>
          </cell>
          <cell r="F49" t="str">
            <v>Mula</v>
          </cell>
          <cell r="G49" t="str">
            <v>MURCIA/OESTE</v>
          </cell>
          <cell r="H49">
            <v>45924</v>
          </cell>
        </row>
        <row r="50">
          <cell r="B50">
            <v>734642</v>
          </cell>
          <cell r="C50">
            <v>13703</v>
          </cell>
          <cell r="D50">
            <v>6</v>
          </cell>
          <cell r="E50" t="str">
            <v>MURCIA</v>
          </cell>
          <cell r="F50" t="str">
            <v>Murcia/Infante</v>
          </cell>
          <cell r="G50" t="str">
            <v>MURCIA/ESTE</v>
          </cell>
          <cell r="H50">
            <v>45924</v>
          </cell>
        </row>
        <row r="51">
          <cell r="B51">
            <v>743184</v>
          </cell>
          <cell r="C51">
            <v>11758</v>
          </cell>
          <cell r="D51">
            <v>6</v>
          </cell>
          <cell r="E51" t="str">
            <v>MURCIA</v>
          </cell>
          <cell r="F51" t="str">
            <v>Murcia/Infante</v>
          </cell>
          <cell r="G51" t="str">
            <v>MURCIA/ESTE</v>
          </cell>
          <cell r="H51">
            <v>45924</v>
          </cell>
        </row>
        <row r="52">
          <cell r="B52">
            <v>2462142</v>
          </cell>
          <cell r="C52">
            <v>17001</v>
          </cell>
          <cell r="D52">
            <v>6</v>
          </cell>
          <cell r="E52" t="str">
            <v>MURCIA</v>
          </cell>
          <cell r="F52" t="str">
            <v>Murcia/Infante</v>
          </cell>
          <cell r="G52" t="str">
            <v>MURCIA/ESTE</v>
          </cell>
          <cell r="H52">
            <v>45924</v>
          </cell>
        </row>
        <row r="53">
          <cell r="B53">
            <v>1101847</v>
          </cell>
          <cell r="C53">
            <v>14108</v>
          </cell>
          <cell r="D53">
            <v>6</v>
          </cell>
          <cell r="E53" t="str">
            <v>MURCIA</v>
          </cell>
          <cell r="F53" t="str">
            <v>Murcia/Infante</v>
          </cell>
          <cell r="G53" t="str">
            <v>MURCIA/ESTE</v>
          </cell>
          <cell r="H53">
            <v>45924</v>
          </cell>
        </row>
        <row r="54">
          <cell r="B54">
            <v>495945</v>
          </cell>
          <cell r="C54">
            <v>14662</v>
          </cell>
          <cell r="D54">
            <v>6</v>
          </cell>
          <cell r="E54" t="str">
            <v>MURCIA</v>
          </cell>
          <cell r="F54" t="str">
            <v>Murcia/Infante</v>
          </cell>
          <cell r="G54" t="str">
            <v>MURCIA/ESTE</v>
          </cell>
          <cell r="H54">
            <v>45924</v>
          </cell>
        </row>
        <row r="55">
          <cell r="B55">
            <v>756717</v>
          </cell>
          <cell r="C55">
            <v>15877</v>
          </cell>
          <cell r="D55">
            <v>6</v>
          </cell>
          <cell r="E55" t="str">
            <v>MURCIA</v>
          </cell>
          <cell r="F55" t="str">
            <v>Murcia/Infante</v>
          </cell>
          <cell r="G55" t="str">
            <v>MURCIA/ESTE</v>
          </cell>
          <cell r="H55">
            <v>45924</v>
          </cell>
        </row>
        <row r="56">
          <cell r="B56">
            <v>772037</v>
          </cell>
          <cell r="C56">
            <v>14169</v>
          </cell>
          <cell r="D56">
            <v>6</v>
          </cell>
          <cell r="E56" t="str">
            <v>MURCIA</v>
          </cell>
          <cell r="F56" t="str">
            <v>Murcia/Infante</v>
          </cell>
          <cell r="G56" t="str">
            <v>MURCIA/ESTE</v>
          </cell>
          <cell r="H56">
            <v>45924</v>
          </cell>
        </row>
        <row r="57">
          <cell r="B57">
            <v>1100093</v>
          </cell>
          <cell r="C57">
            <v>11998</v>
          </cell>
          <cell r="D57">
            <v>1</v>
          </cell>
          <cell r="E57" t="str">
            <v>MURCIA</v>
          </cell>
          <cell r="F57" t="str">
            <v>Murcia/El Palmar</v>
          </cell>
          <cell r="G57" t="str">
            <v>MURCIA/OESTE</v>
          </cell>
          <cell r="H57">
            <v>45924</v>
          </cell>
        </row>
        <row r="58">
          <cell r="B58">
            <v>369180</v>
          </cell>
          <cell r="C58">
            <v>13774</v>
          </cell>
          <cell r="D58">
            <v>6</v>
          </cell>
          <cell r="E58" t="str">
            <v>MURCIA</v>
          </cell>
          <cell r="F58" t="str">
            <v>Murcia/Infante</v>
          </cell>
          <cell r="G58" t="str">
            <v>MURCIA/ESTE</v>
          </cell>
          <cell r="H58">
            <v>45924</v>
          </cell>
        </row>
        <row r="59">
          <cell r="B59">
            <v>310921</v>
          </cell>
          <cell r="C59">
            <v>17599</v>
          </cell>
          <cell r="D59">
            <v>6</v>
          </cell>
          <cell r="E59" t="str">
            <v>MURCIA</v>
          </cell>
          <cell r="F59" t="str">
            <v>Murcia/Infante</v>
          </cell>
          <cell r="G59" t="str">
            <v>MURCIA/ESTE</v>
          </cell>
          <cell r="H59">
            <v>45924</v>
          </cell>
        </row>
        <row r="60">
          <cell r="B60">
            <v>1833457</v>
          </cell>
          <cell r="C60">
            <v>12350</v>
          </cell>
          <cell r="D60">
            <v>1</v>
          </cell>
          <cell r="E60" t="str">
            <v>MURCIA</v>
          </cell>
          <cell r="F60" t="str">
            <v>Murcia/Infante</v>
          </cell>
          <cell r="G60" t="str">
            <v>MURCIA/ESTE</v>
          </cell>
          <cell r="H60">
            <v>45924</v>
          </cell>
        </row>
        <row r="61">
          <cell r="B61">
            <v>1941183</v>
          </cell>
          <cell r="C61">
            <v>12762</v>
          </cell>
          <cell r="D61">
            <v>6</v>
          </cell>
          <cell r="E61" t="str">
            <v>MURCIA</v>
          </cell>
          <cell r="F61" t="str">
            <v>Murcia/Infante</v>
          </cell>
          <cell r="G61" t="str">
            <v>MURCIA/ESTE</v>
          </cell>
          <cell r="H61">
            <v>45924</v>
          </cell>
        </row>
        <row r="62">
          <cell r="B62">
            <v>652016</v>
          </cell>
          <cell r="C62">
            <v>15536</v>
          </cell>
          <cell r="D62">
            <v>6</v>
          </cell>
          <cell r="E62" t="str">
            <v>MURCIA</v>
          </cell>
          <cell r="F62" t="str">
            <v>Murcia/Infante</v>
          </cell>
          <cell r="G62" t="str">
            <v>MURCIA/ESTE</v>
          </cell>
          <cell r="H62">
            <v>45924</v>
          </cell>
        </row>
        <row r="63">
          <cell r="B63">
            <v>245433</v>
          </cell>
          <cell r="C63">
            <v>12114</v>
          </cell>
          <cell r="D63">
            <v>6</v>
          </cell>
          <cell r="E63" t="str">
            <v>MURCIA</v>
          </cell>
          <cell r="F63" t="str">
            <v>Murcia/Infante</v>
          </cell>
          <cell r="G63" t="str">
            <v>MURCIA/ESTE</v>
          </cell>
          <cell r="H63">
            <v>45924</v>
          </cell>
        </row>
        <row r="64">
          <cell r="B64">
            <v>242640</v>
          </cell>
          <cell r="C64">
            <v>12819</v>
          </cell>
          <cell r="D64">
            <v>1</v>
          </cell>
          <cell r="E64" t="str">
            <v>MURCIA</v>
          </cell>
          <cell r="F64" t="str">
            <v>Murcia/El Ranero</v>
          </cell>
          <cell r="G64" t="str">
            <v>VEGA MEDIA DEL SEGURA</v>
          </cell>
          <cell r="H64">
            <v>45924</v>
          </cell>
        </row>
        <row r="65">
          <cell r="B65">
            <v>916970</v>
          </cell>
          <cell r="C65">
            <v>10917</v>
          </cell>
          <cell r="D65">
            <v>1</v>
          </cell>
          <cell r="E65" t="str">
            <v>ALCANTARILLA</v>
          </cell>
          <cell r="F65" t="str">
            <v>Alcantarilla/Sangonera La Seca</v>
          </cell>
          <cell r="G65" t="str">
            <v>MURCIA/OESTE</v>
          </cell>
          <cell r="H65">
            <v>45924</v>
          </cell>
        </row>
        <row r="66">
          <cell r="B66">
            <v>317162</v>
          </cell>
          <cell r="C66">
            <v>16889</v>
          </cell>
          <cell r="D66">
            <v>1</v>
          </cell>
          <cell r="E66" t="str">
            <v>MURCIA</v>
          </cell>
          <cell r="F66" t="str">
            <v>Murcia/Infante</v>
          </cell>
          <cell r="G66" t="str">
            <v>MURCIA/ESTE</v>
          </cell>
          <cell r="H66">
            <v>45924</v>
          </cell>
        </row>
        <row r="67">
          <cell r="B67">
            <v>665223</v>
          </cell>
          <cell r="C67">
            <v>12668</v>
          </cell>
          <cell r="D67">
            <v>6</v>
          </cell>
          <cell r="E67" t="str">
            <v>MURCIA</v>
          </cell>
          <cell r="F67" t="str">
            <v>Murcia/Infante</v>
          </cell>
          <cell r="G67" t="str">
            <v>MURCIA/ESTE</v>
          </cell>
          <cell r="H67">
            <v>45924</v>
          </cell>
        </row>
        <row r="68">
          <cell r="B68">
            <v>271016</v>
          </cell>
          <cell r="C68">
            <v>16553</v>
          </cell>
          <cell r="D68">
            <v>6</v>
          </cell>
          <cell r="E68" t="str">
            <v>MURCIA</v>
          </cell>
          <cell r="F68" t="str">
            <v>Murcia/La Alberca</v>
          </cell>
          <cell r="G68" t="str">
            <v>MURCIA/OESTE</v>
          </cell>
          <cell r="H68">
            <v>45924</v>
          </cell>
        </row>
        <row r="69">
          <cell r="B69">
            <v>1775300</v>
          </cell>
          <cell r="C69">
            <v>13243</v>
          </cell>
          <cell r="D69">
            <v>1</v>
          </cell>
          <cell r="E69" t="str">
            <v>MURCIA</v>
          </cell>
          <cell r="F69" t="str">
            <v>Murcia/Infante</v>
          </cell>
          <cell r="G69" t="str">
            <v>MURCIA/ESTE</v>
          </cell>
          <cell r="H69">
            <v>45924</v>
          </cell>
        </row>
        <row r="70">
          <cell r="B70">
            <v>500744</v>
          </cell>
          <cell r="C70">
            <v>12161</v>
          </cell>
          <cell r="D70">
            <v>6</v>
          </cell>
          <cell r="E70" t="str">
            <v>MURCIA</v>
          </cell>
          <cell r="F70" t="str">
            <v>Murcia/Santa María de Gracia</v>
          </cell>
          <cell r="G70" t="str">
            <v>VEGA MEDIA DEL SEGURA</v>
          </cell>
          <cell r="H70">
            <v>45924</v>
          </cell>
        </row>
        <row r="71">
          <cell r="B71">
            <v>233646</v>
          </cell>
          <cell r="C71">
            <v>14112</v>
          </cell>
          <cell r="D71">
            <v>6</v>
          </cell>
          <cell r="E71" t="str">
            <v>MURCIA</v>
          </cell>
          <cell r="F71" t="str">
            <v>Murcia/Infante</v>
          </cell>
          <cell r="G71" t="str">
            <v>MURCIA/ESTE</v>
          </cell>
          <cell r="H71">
            <v>45924</v>
          </cell>
        </row>
        <row r="72">
          <cell r="B72">
            <v>781857</v>
          </cell>
          <cell r="C72">
            <v>12335</v>
          </cell>
          <cell r="D72">
            <v>6</v>
          </cell>
          <cell r="E72" t="str">
            <v>MURCIA</v>
          </cell>
          <cell r="F72" t="str">
            <v>Murcia/Infante</v>
          </cell>
          <cell r="G72" t="str">
            <v>MURCIA/ESTE</v>
          </cell>
          <cell r="H72">
            <v>45924</v>
          </cell>
        </row>
        <row r="73">
          <cell r="B73">
            <v>347493</v>
          </cell>
          <cell r="C73">
            <v>14722</v>
          </cell>
          <cell r="D73">
            <v>6</v>
          </cell>
          <cell r="E73" t="str">
            <v>MURCIA</v>
          </cell>
          <cell r="F73" t="str">
            <v>Murcia/San Andrés</v>
          </cell>
          <cell r="G73" t="str">
            <v>MURCIA/OESTE</v>
          </cell>
          <cell r="H73">
            <v>45924</v>
          </cell>
        </row>
        <row r="74">
          <cell r="B74">
            <v>324089</v>
          </cell>
          <cell r="C74">
            <v>14779</v>
          </cell>
          <cell r="D74">
            <v>6</v>
          </cell>
          <cell r="E74" t="str">
            <v>MURCIA</v>
          </cell>
          <cell r="F74" t="str">
            <v>MURCIA-ZARANDONA</v>
          </cell>
          <cell r="G74" t="str">
            <v>VEGA MEDIA DEL SEGURA</v>
          </cell>
          <cell r="H74">
            <v>45924</v>
          </cell>
        </row>
        <row r="75">
          <cell r="B75">
            <v>339844</v>
          </cell>
          <cell r="C75">
            <v>16425</v>
          </cell>
          <cell r="D75">
            <v>6</v>
          </cell>
          <cell r="E75" t="str">
            <v>MURCIA</v>
          </cell>
          <cell r="F75" t="str">
            <v>Murcia/Infante</v>
          </cell>
          <cell r="G75" t="str">
            <v>MURCIA/ESTE</v>
          </cell>
          <cell r="H75">
            <v>45924</v>
          </cell>
        </row>
        <row r="76">
          <cell r="B76">
            <v>1341443</v>
          </cell>
          <cell r="C76">
            <v>14780</v>
          </cell>
          <cell r="D76">
            <v>1</v>
          </cell>
          <cell r="E76" t="str">
            <v>MURCIA</v>
          </cell>
          <cell r="F76" t="str">
            <v>Murcia/Infante</v>
          </cell>
          <cell r="G76" t="str">
            <v>MURCIA/ESTE</v>
          </cell>
          <cell r="H76">
            <v>45924</v>
          </cell>
        </row>
        <row r="77">
          <cell r="B77">
            <v>361921</v>
          </cell>
          <cell r="C77">
            <v>16641</v>
          </cell>
          <cell r="D77">
            <v>6</v>
          </cell>
          <cell r="E77" t="str">
            <v>MURCIA</v>
          </cell>
          <cell r="F77" t="str">
            <v>Murcia/Infante</v>
          </cell>
          <cell r="G77" t="str">
            <v>MURCIA/ESTE</v>
          </cell>
          <cell r="H77">
            <v>45924</v>
          </cell>
        </row>
        <row r="78">
          <cell r="B78">
            <v>625155</v>
          </cell>
          <cell r="C78">
            <v>9346</v>
          </cell>
          <cell r="D78">
            <v>6</v>
          </cell>
          <cell r="E78" t="str">
            <v>MURCIA</v>
          </cell>
          <cell r="F78" t="str">
            <v>Murcia/Infante</v>
          </cell>
          <cell r="G78" t="str">
            <v>MURCIA/ESTE</v>
          </cell>
          <cell r="H78">
            <v>45924</v>
          </cell>
        </row>
        <row r="79">
          <cell r="B79">
            <v>351405</v>
          </cell>
          <cell r="C79">
            <v>11436</v>
          </cell>
          <cell r="D79">
            <v>1</v>
          </cell>
          <cell r="E79" t="str">
            <v>MURCIA</v>
          </cell>
          <cell r="F79" t="str">
            <v>Murcia/Infante</v>
          </cell>
          <cell r="G79" t="str">
            <v>MURCIA/ESTE</v>
          </cell>
          <cell r="H79">
            <v>45924</v>
          </cell>
        </row>
        <row r="80">
          <cell r="B80">
            <v>306422</v>
          </cell>
          <cell r="C80">
            <v>16782</v>
          </cell>
          <cell r="D80">
            <v>6</v>
          </cell>
          <cell r="E80" t="str">
            <v>MURCIA</v>
          </cell>
          <cell r="F80" t="str">
            <v>Murcia/Infante</v>
          </cell>
          <cell r="G80" t="str">
            <v>MURCIA/ESTE</v>
          </cell>
          <cell r="H80">
            <v>45924</v>
          </cell>
        </row>
        <row r="81">
          <cell r="B81">
            <v>1196250</v>
          </cell>
          <cell r="C81">
            <v>14584</v>
          </cell>
          <cell r="D81">
            <v>6</v>
          </cell>
          <cell r="E81" t="str">
            <v>MURCIA</v>
          </cell>
          <cell r="F81" t="str">
            <v>Murcia/Infante</v>
          </cell>
          <cell r="G81" t="str">
            <v>MURCIA/ESTE</v>
          </cell>
          <cell r="H81">
            <v>45924</v>
          </cell>
        </row>
        <row r="82">
          <cell r="B82">
            <v>423366</v>
          </cell>
          <cell r="C82">
            <v>11662</v>
          </cell>
          <cell r="D82">
            <v>6</v>
          </cell>
          <cell r="E82" t="str">
            <v>MURCIA</v>
          </cell>
          <cell r="F82" t="str">
            <v>Murcia/Infante</v>
          </cell>
          <cell r="G82" t="str">
            <v>MURCIA/ESTE</v>
          </cell>
          <cell r="H82">
            <v>45924</v>
          </cell>
        </row>
        <row r="83">
          <cell r="B83">
            <v>678601</v>
          </cell>
          <cell r="C83">
            <v>14234</v>
          </cell>
          <cell r="D83">
            <v>6</v>
          </cell>
          <cell r="E83" t="str">
            <v>MURCIA</v>
          </cell>
          <cell r="F83" t="str">
            <v>Murcia/Infante</v>
          </cell>
          <cell r="G83" t="str">
            <v>MURCIA/ESTE</v>
          </cell>
          <cell r="H83">
            <v>45924</v>
          </cell>
        </row>
        <row r="84">
          <cell r="B84">
            <v>325389</v>
          </cell>
          <cell r="C84">
            <v>16714</v>
          </cell>
          <cell r="D84">
            <v>6</v>
          </cell>
          <cell r="E84" t="str">
            <v>MURCIA</v>
          </cell>
          <cell r="F84" t="str">
            <v>Murcia/Infante</v>
          </cell>
          <cell r="G84" t="str">
            <v>MURCIA/ESTE</v>
          </cell>
          <cell r="H84">
            <v>45924</v>
          </cell>
        </row>
        <row r="85">
          <cell r="B85">
            <v>192005</v>
          </cell>
          <cell r="C85">
            <v>13527</v>
          </cell>
          <cell r="D85">
            <v>6</v>
          </cell>
          <cell r="E85" t="str">
            <v>MURCIA</v>
          </cell>
          <cell r="F85" t="str">
            <v>Murcia/Infante</v>
          </cell>
          <cell r="G85" t="str">
            <v>MURCIA/ESTE</v>
          </cell>
          <cell r="H85">
            <v>45924</v>
          </cell>
        </row>
        <row r="86">
          <cell r="B86">
            <v>581012</v>
          </cell>
          <cell r="C86">
            <v>10305</v>
          </cell>
          <cell r="D86">
            <v>6</v>
          </cell>
          <cell r="E86" t="str">
            <v>MURCIA</v>
          </cell>
          <cell r="F86" t="str">
            <v>Murcia/Infante</v>
          </cell>
          <cell r="G86" t="str">
            <v>MURCIA/ESTE</v>
          </cell>
          <cell r="H86">
            <v>45924</v>
          </cell>
        </row>
        <row r="87">
          <cell r="B87">
            <v>743081</v>
          </cell>
          <cell r="C87">
            <v>12047</v>
          </cell>
          <cell r="D87">
            <v>1</v>
          </cell>
          <cell r="E87" t="str">
            <v>MURCIA</v>
          </cell>
          <cell r="F87" t="str">
            <v>Murcia/Infante</v>
          </cell>
          <cell r="G87" t="str">
            <v>MURCIA/ESTE</v>
          </cell>
          <cell r="H87">
            <v>45924</v>
          </cell>
        </row>
      </sheetData>
      <sheetData sheetId="4">
        <row r="1">
          <cell r="A1" t="str">
            <v>ERROR_NO_ES_GRIPE</v>
          </cell>
          <cell r="B1" t="str">
            <v>GRIPE</v>
          </cell>
        </row>
        <row r="2">
          <cell r="A2" t="str">
            <v>GRUPO_EDAD_INFORME_SEMANAL</v>
          </cell>
          <cell r="B2" t="str">
            <v>(Varios elementos)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()</v>
          </cell>
          <cell r="B5">
            <v>1</v>
          </cell>
        </row>
        <row r="6">
          <cell r="A6" t="str">
            <v>ABANILLA</v>
          </cell>
          <cell r="B6">
            <v>250</v>
          </cell>
        </row>
        <row r="7">
          <cell r="A7" t="str">
            <v>ABARÁN</v>
          </cell>
          <cell r="B7">
            <v>515</v>
          </cell>
        </row>
        <row r="8">
          <cell r="A8" t="str">
            <v>ÁGUILAS</v>
          </cell>
          <cell r="B8">
            <v>1678</v>
          </cell>
        </row>
        <row r="9">
          <cell r="A9" t="str">
            <v>ALBATERA</v>
          </cell>
          <cell r="B9">
            <v>1</v>
          </cell>
        </row>
        <row r="10">
          <cell r="A10" t="str">
            <v>ALBOX</v>
          </cell>
          <cell r="B10">
            <v>1</v>
          </cell>
        </row>
        <row r="11">
          <cell r="B11">
            <v>21</v>
          </cell>
        </row>
        <row r="12">
          <cell r="B12">
            <v>1852</v>
          </cell>
        </row>
        <row r="13">
          <cell r="B13">
            <v>685</v>
          </cell>
        </row>
        <row r="14">
          <cell r="B14">
            <v>34</v>
          </cell>
        </row>
        <row r="15">
          <cell r="B15">
            <v>386</v>
          </cell>
        </row>
        <row r="16">
          <cell r="B16">
            <v>939</v>
          </cell>
        </row>
        <row r="17">
          <cell r="B17">
            <v>1</v>
          </cell>
        </row>
        <row r="18">
          <cell r="B18">
            <v>3</v>
          </cell>
        </row>
        <row r="19">
          <cell r="B19">
            <v>1</v>
          </cell>
        </row>
        <row r="20">
          <cell r="B20">
            <v>1066</v>
          </cell>
        </row>
        <row r="21">
          <cell r="B21">
            <v>1</v>
          </cell>
        </row>
        <row r="22">
          <cell r="B22">
            <v>611</v>
          </cell>
        </row>
        <row r="23">
          <cell r="B23">
            <v>237</v>
          </cell>
        </row>
        <row r="24">
          <cell r="B24">
            <v>655</v>
          </cell>
        </row>
        <row r="25">
          <cell r="B25">
            <v>398</v>
          </cell>
        </row>
        <row r="26">
          <cell r="B26">
            <v>30</v>
          </cell>
        </row>
        <row r="27">
          <cell r="B27">
            <v>1198</v>
          </cell>
        </row>
        <row r="28">
          <cell r="B28">
            <v>9108</v>
          </cell>
        </row>
        <row r="29">
          <cell r="B29">
            <v>1</v>
          </cell>
        </row>
        <row r="30">
          <cell r="B30">
            <v>630</v>
          </cell>
        </row>
        <row r="31">
          <cell r="B31">
            <v>645</v>
          </cell>
        </row>
        <row r="32">
          <cell r="B32">
            <v>1631</v>
          </cell>
        </row>
        <row r="33">
          <cell r="B33">
            <v>469</v>
          </cell>
        </row>
        <row r="34">
          <cell r="B34">
            <v>644</v>
          </cell>
        </row>
        <row r="35">
          <cell r="B35">
            <v>830</v>
          </cell>
        </row>
        <row r="36">
          <cell r="B36">
            <v>1</v>
          </cell>
        </row>
        <row r="37">
          <cell r="B37">
            <v>1542</v>
          </cell>
        </row>
        <row r="38">
          <cell r="B38">
            <v>218</v>
          </cell>
        </row>
        <row r="39">
          <cell r="B39">
            <v>5525</v>
          </cell>
        </row>
        <row r="40">
          <cell r="B40">
            <v>353</v>
          </cell>
        </row>
        <row r="41">
          <cell r="B41">
            <v>1</v>
          </cell>
        </row>
        <row r="42">
          <cell r="B42">
            <v>1453</v>
          </cell>
        </row>
        <row r="43">
          <cell r="B43">
            <v>1</v>
          </cell>
        </row>
        <row r="44">
          <cell r="B44">
            <v>3457</v>
          </cell>
        </row>
        <row r="45">
          <cell r="B45">
            <v>371</v>
          </cell>
        </row>
        <row r="46">
          <cell r="B46">
            <v>792</v>
          </cell>
        </row>
        <row r="47">
          <cell r="B47">
            <v>22172</v>
          </cell>
        </row>
        <row r="48">
          <cell r="B48">
            <v>19</v>
          </cell>
        </row>
        <row r="49">
          <cell r="B49">
            <v>6</v>
          </cell>
        </row>
        <row r="50">
          <cell r="B50">
            <v>5</v>
          </cell>
        </row>
        <row r="51">
          <cell r="B51">
            <v>49</v>
          </cell>
        </row>
        <row r="52">
          <cell r="B52">
            <v>590</v>
          </cell>
        </row>
        <row r="53">
          <cell r="B53">
            <v>4</v>
          </cell>
        </row>
        <row r="54">
          <cell r="B54">
            <v>14</v>
          </cell>
        </row>
        <row r="55">
          <cell r="B55">
            <v>1</v>
          </cell>
        </row>
        <row r="56">
          <cell r="B56">
            <v>1449</v>
          </cell>
        </row>
        <row r="57">
          <cell r="B57">
            <v>1056</v>
          </cell>
        </row>
        <row r="58">
          <cell r="B58">
            <v>802</v>
          </cell>
        </row>
        <row r="59">
          <cell r="B59">
            <v>1</v>
          </cell>
        </row>
        <row r="60">
          <cell r="B60">
            <v>1</v>
          </cell>
        </row>
        <row r="61">
          <cell r="B61">
            <v>1964</v>
          </cell>
        </row>
        <row r="62">
          <cell r="B62">
            <v>1058</v>
          </cell>
        </row>
        <row r="63">
          <cell r="B63">
            <v>1</v>
          </cell>
        </row>
        <row r="64">
          <cell r="B64">
            <v>1900</v>
          </cell>
        </row>
        <row r="65">
          <cell r="B65">
            <v>48</v>
          </cell>
        </row>
        <row r="66">
          <cell r="B66">
            <v>993</v>
          </cell>
        </row>
        <row r="67">
          <cell r="B67">
            <v>244</v>
          </cell>
        </row>
        <row r="68">
          <cell r="B68">
            <v>1739</v>
          </cell>
        </row>
        <row r="69">
          <cell r="B69">
            <v>1</v>
          </cell>
        </row>
        <row r="70">
          <cell r="B70">
            <v>1</v>
          </cell>
        </row>
        <row r="71">
          <cell r="B71">
            <v>2</v>
          </cell>
        </row>
        <row r="72">
          <cell r="B72">
            <v>72356</v>
          </cell>
        </row>
      </sheetData>
      <sheetData sheetId="5">
        <row r="2">
          <cell r="A2" t="str">
            <v>ERROR_NO_ES_GRIPE</v>
          </cell>
          <cell r="B2" t="str">
            <v>(Todas)</v>
          </cell>
        </row>
        <row r="4">
          <cell r="A4" t="str">
            <v>Cuenta de Identificador_de_la_Persona</v>
          </cell>
          <cell r="B4" t="str">
            <v>Etiquetas de columna</v>
          </cell>
        </row>
        <row r="5">
          <cell r="A5" t="str">
            <v>Etiquetas de fila</v>
          </cell>
          <cell r="B5" t="str">
            <v>00 a 01 años</v>
          </cell>
          <cell r="C5" t="str">
            <v>02 a 09 años</v>
          </cell>
          <cell r="D5" t="str">
            <v>10 a 59 años</v>
          </cell>
          <cell r="E5" t="str">
            <v>60 a 64 años</v>
          </cell>
          <cell r="F5" t="str">
            <v>65 o más años</v>
          </cell>
          <cell r="G5" t="str">
            <v>Total general</v>
          </cell>
        </row>
        <row r="6">
          <cell r="A6" t="str">
            <v>Abanilla</v>
          </cell>
          <cell r="B6">
            <v>46</v>
          </cell>
          <cell r="C6">
            <v>194</v>
          </cell>
          <cell r="D6">
            <v>433</v>
          </cell>
          <cell r="E6">
            <v>167</v>
          </cell>
          <cell r="F6">
            <v>969</v>
          </cell>
          <cell r="G6">
            <v>1809</v>
          </cell>
        </row>
        <row r="7">
          <cell r="A7" t="str">
            <v>Abarán</v>
          </cell>
          <cell r="B7">
            <v>28</v>
          </cell>
          <cell r="C7">
            <v>483</v>
          </cell>
          <cell r="D7">
            <v>798</v>
          </cell>
          <cell r="E7">
            <v>249</v>
          </cell>
          <cell r="F7">
            <v>1309</v>
          </cell>
          <cell r="G7">
            <v>2867</v>
          </cell>
        </row>
        <row r="8">
          <cell r="A8" t="str">
            <v>Águilas/Norte</v>
          </cell>
          <cell r="B8">
            <v>104</v>
          </cell>
          <cell r="C8">
            <v>868</v>
          </cell>
          <cell r="D8">
            <v>800</v>
          </cell>
          <cell r="E8">
            <v>328</v>
          </cell>
          <cell r="F8">
            <v>1829</v>
          </cell>
          <cell r="G8">
            <v>3929</v>
          </cell>
        </row>
        <row r="9">
          <cell r="A9" t="str">
            <v>Águilas/Sur</v>
          </cell>
          <cell r="B9">
            <v>68</v>
          </cell>
          <cell r="C9">
            <v>599</v>
          </cell>
          <cell r="D9">
            <v>776</v>
          </cell>
          <cell r="E9">
            <v>303</v>
          </cell>
          <cell r="F9">
            <v>1926</v>
          </cell>
          <cell r="G9">
            <v>3672</v>
          </cell>
        </row>
        <row r="10">
          <cell r="A10" t="str">
            <v>Alcantarilla</v>
          </cell>
          <cell r="B10">
            <v>73</v>
          </cell>
          <cell r="C10">
            <v>754</v>
          </cell>
          <cell r="D10">
            <v>1253</v>
          </cell>
          <cell r="E10">
            <v>378</v>
          </cell>
          <cell r="F10">
            <v>1712</v>
          </cell>
          <cell r="G10">
            <v>4170</v>
          </cell>
        </row>
        <row r="11">
          <cell r="B11">
            <v>108</v>
          </cell>
          <cell r="C11">
            <v>1103</v>
          </cell>
          <cell r="D11">
            <v>1599</v>
          </cell>
          <cell r="E11">
            <v>538</v>
          </cell>
          <cell r="F11">
            <v>2690</v>
          </cell>
          <cell r="G11">
            <v>6038</v>
          </cell>
        </row>
        <row r="12">
          <cell r="B12">
            <v>57</v>
          </cell>
          <cell r="C12">
            <v>325</v>
          </cell>
          <cell r="D12">
            <v>434</v>
          </cell>
          <cell r="E12">
            <v>131</v>
          </cell>
          <cell r="F12">
            <v>850</v>
          </cell>
          <cell r="G12">
            <v>1797</v>
          </cell>
        </row>
        <row r="13">
          <cell r="B13">
            <v>114</v>
          </cell>
          <cell r="C13">
            <v>1014</v>
          </cell>
          <cell r="D13">
            <v>1135</v>
          </cell>
          <cell r="E13">
            <v>524</v>
          </cell>
          <cell r="F13">
            <v>2588</v>
          </cell>
          <cell r="G13">
            <v>5375</v>
          </cell>
        </row>
        <row r="14">
          <cell r="B14">
            <v>203</v>
          </cell>
          <cell r="C14">
            <v>1160</v>
          </cell>
          <cell r="D14">
            <v>1471</v>
          </cell>
          <cell r="E14">
            <v>401</v>
          </cell>
          <cell r="F14">
            <v>2378</v>
          </cell>
          <cell r="G14">
            <v>5613</v>
          </cell>
        </row>
        <row r="15">
          <cell r="B15">
            <v>74</v>
          </cell>
          <cell r="C15">
            <v>521</v>
          </cell>
          <cell r="D15">
            <v>652</v>
          </cell>
          <cell r="E15">
            <v>204</v>
          </cell>
          <cell r="F15">
            <v>1063</v>
          </cell>
          <cell r="G15">
            <v>2514</v>
          </cell>
        </row>
        <row r="16">
          <cell r="B16">
            <v>13</v>
          </cell>
          <cell r="C16">
            <v>203</v>
          </cell>
          <cell r="D16">
            <v>338</v>
          </cell>
          <cell r="E16">
            <v>103</v>
          </cell>
          <cell r="F16">
            <v>607</v>
          </cell>
          <cell r="G16">
            <v>1264</v>
          </cell>
        </row>
        <row r="17">
          <cell r="B17">
            <v>85</v>
          </cell>
          <cell r="C17">
            <v>560</v>
          </cell>
          <cell r="D17">
            <v>919</v>
          </cell>
          <cell r="E17">
            <v>324</v>
          </cell>
          <cell r="F17">
            <v>1753</v>
          </cell>
          <cell r="G17">
            <v>3641</v>
          </cell>
        </row>
        <row r="18">
          <cell r="B18">
            <v>15</v>
          </cell>
          <cell r="C18">
            <v>380</v>
          </cell>
          <cell r="D18">
            <v>669</v>
          </cell>
          <cell r="E18">
            <v>277</v>
          </cell>
          <cell r="F18">
            <v>1486</v>
          </cell>
          <cell r="G18">
            <v>2827</v>
          </cell>
        </row>
        <row r="19">
          <cell r="B19">
            <v>75</v>
          </cell>
          <cell r="C19">
            <v>990</v>
          </cell>
          <cell r="D19">
            <v>1413</v>
          </cell>
          <cell r="E19">
            <v>515</v>
          </cell>
          <cell r="F19">
            <v>2571</v>
          </cell>
          <cell r="G19">
            <v>5564</v>
          </cell>
        </row>
        <row r="20">
          <cell r="B20">
            <v>5</v>
          </cell>
          <cell r="C20">
            <v>119</v>
          </cell>
          <cell r="D20">
            <v>197</v>
          </cell>
          <cell r="E20">
            <v>95</v>
          </cell>
          <cell r="F20">
            <v>744</v>
          </cell>
          <cell r="G20">
            <v>1160</v>
          </cell>
        </row>
        <row r="21">
          <cell r="B21">
            <v>73</v>
          </cell>
          <cell r="C21">
            <v>625</v>
          </cell>
          <cell r="D21">
            <v>1197</v>
          </cell>
          <cell r="E21">
            <v>420</v>
          </cell>
          <cell r="F21">
            <v>2379</v>
          </cell>
          <cell r="G21">
            <v>4694</v>
          </cell>
        </row>
        <row r="22">
          <cell r="B22">
            <v>199</v>
          </cell>
          <cell r="C22">
            <v>1032</v>
          </cell>
          <cell r="D22">
            <v>1472</v>
          </cell>
          <cell r="E22">
            <v>483</v>
          </cell>
          <cell r="F22">
            <v>2422</v>
          </cell>
          <cell r="G22">
            <v>5608</v>
          </cell>
        </row>
        <row r="23">
          <cell r="B23">
            <v>68</v>
          </cell>
          <cell r="C23">
            <v>858</v>
          </cell>
          <cell r="D23">
            <v>1413</v>
          </cell>
          <cell r="E23">
            <v>497</v>
          </cell>
          <cell r="F23">
            <v>2411</v>
          </cell>
          <cell r="G23">
            <v>5247</v>
          </cell>
        </row>
        <row r="24">
          <cell r="B24">
            <v>26</v>
          </cell>
          <cell r="C24">
            <v>385</v>
          </cell>
          <cell r="D24">
            <v>538</v>
          </cell>
          <cell r="E24">
            <v>192</v>
          </cell>
          <cell r="F24">
            <v>991</v>
          </cell>
          <cell r="G24">
            <v>2132</v>
          </cell>
        </row>
        <row r="25">
          <cell r="B25">
            <v>67</v>
          </cell>
          <cell r="C25">
            <v>1209</v>
          </cell>
          <cell r="D25">
            <v>1859</v>
          </cell>
          <cell r="E25">
            <v>683</v>
          </cell>
          <cell r="F25">
            <v>2974</v>
          </cell>
          <cell r="G25">
            <v>6792</v>
          </cell>
        </row>
        <row r="26">
          <cell r="B26">
            <v>50</v>
          </cell>
          <cell r="C26">
            <v>556</v>
          </cell>
          <cell r="D26">
            <v>867</v>
          </cell>
          <cell r="E26">
            <v>350</v>
          </cell>
          <cell r="F26">
            <v>1680</v>
          </cell>
          <cell r="G26">
            <v>3503</v>
          </cell>
        </row>
        <row r="27">
          <cell r="B27">
            <v>57</v>
          </cell>
          <cell r="C27">
            <v>437</v>
          </cell>
          <cell r="D27">
            <v>874</v>
          </cell>
          <cell r="E27">
            <v>304</v>
          </cell>
          <cell r="F27">
            <v>1581</v>
          </cell>
          <cell r="G27">
            <v>3253</v>
          </cell>
        </row>
        <row r="28">
          <cell r="B28">
            <v>111</v>
          </cell>
          <cell r="C28">
            <v>1112</v>
          </cell>
          <cell r="D28">
            <v>1470</v>
          </cell>
          <cell r="E28">
            <v>538</v>
          </cell>
          <cell r="F28">
            <v>3184</v>
          </cell>
          <cell r="G28">
            <v>6415</v>
          </cell>
        </row>
        <row r="29">
          <cell r="B29">
            <v>26</v>
          </cell>
          <cell r="C29">
            <v>418</v>
          </cell>
          <cell r="D29">
            <v>696</v>
          </cell>
          <cell r="E29">
            <v>227</v>
          </cell>
          <cell r="F29">
            <v>1146</v>
          </cell>
          <cell r="G29">
            <v>2513</v>
          </cell>
        </row>
        <row r="30">
          <cell r="B30">
            <v>78</v>
          </cell>
          <cell r="C30">
            <v>751</v>
          </cell>
          <cell r="D30">
            <v>1115</v>
          </cell>
          <cell r="E30">
            <v>385</v>
          </cell>
          <cell r="F30">
            <v>1762</v>
          </cell>
          <cell r="G30">
            <v>4091</v>
          </cell>
        </row>
        <row r="31">
          <cell r="B31">
            <v>14</v>
          </cell>
          <cell r="C31">
            <v>456</v>
          </cell>
          <cell r="D31">
            <v>500</v>
          </cell>
          <cell r="E31">
            <v>178</v>
          </cell>
          <cell r="F31">
            <v>797</v>
          </cell>
          <cell r="G31">
            <v>1945</v>
          </cell>
        </row>
        <row r="32">
          <cell r="B32">
            <v>59</v>
          </cell>
          <cell r="C32">
            <v>562</v>
          </cell>
          <cell r="D32">
            <v>1027</v>
          </cell>
          <cell r="E32">
            <v>415</v>
          </cell>
          <cell r="F32">
            <v>2179</v>
          </cell>
          <cell r="G32">
            <v>4242</v>
          </cell>
        </row>
        <row r="33">
          <cell r="B33">
            <v>99</v>
          </cell>
          <cell r="C33">
            <v>565</v>
          </cell>
          <cell r="D33">
            <v>780</v>
          </cell>
          <cell r="E33">
            <v>213</v>
          </cell>
          <cell r="F33">
            <v>1125</v>
          </cell>
          <cell r="G33">
            <v>2782</v>
          </cell>
        </row>
        <row r="34">
          <cell r="B34">
            <v>45</v>
          </cell>
          <cell r="C34">
            <v>663</v>
          </cell>
          <cell r="D34">
            <v>1118</v>
          </cell>
          <cell r="E34">
            <v>364</v>
          </cell>
          <cell r="F34">
            <v>1858</v>
          </cell>
          <cell r="G34">
            <v>4048</v>
          </cell>
        </row>
        <row r="35">
          <cell r="B35">
            <v>109</v>
          </cell>
          <cell r="C35">
            <v>806</v>
          </cell>
          <cell r="D35">
            <v>1335</v>
          </cell>
          <cell r="E35">
            <v>323</v>
          </cell>
          <cell r="F35">
            <v>1992</v>
          </cell>
          <cell r="G35">
            <v>4565</v>
          </cell>
        </row>
        <row r="36">
          <cell r="B36">
            <v>109</v>
          </cell>
          <cell r="C36">
            <v>2556</v>
          </cell>
          <cell r="D36">
            <v>4091</v>
          </cell>
          <cell r="E36">
            <v>1564</v>
          </cell>
          <cell r="F36">
            <v>8829</v>
          </cell>
          <cell r="G36">
            <v>17149</v>
          </cell>
        </row>
        <row r="37">
          <cell r="B37">
            <v>37</v>
          </cell>
          <cell r="C37">
            <v>597</v>
          </cell>
          <cell r="D37">
            <v>620</v>
          </cell>
          <cell r="E37">
            <v>207</v>
          </cell>
          <cell r="F37">
            <v>1033</v>
          </cell>
          <cell r="G37">
            <v>2494</v>
          </cell>
        </row>
        <row r="38">
          <cell r="B38">
            <v>35</v>
          </cell>
          <cell r="C38">
            <v>785</v>
          </cell>
          <cell r="D38">
            <v>962</v>
          </cell>
          <cell r="E38">
            <v>352</v>
          </cell>
          <cell r="F38">
            <v>1454</v>
          </cell>
          <cell r="G38">
            <v>3588</v>
          </cell>
        </row>
        <row r="39">
          <cell r="B39">
            <v>159</v>
          </cell>
          <cell r="C39">
            <v>1340</v>
          </cell>
          <cell r="D39">
            <v>1693</v>
          </cell>
          <cell r="E39">
            <v>495</v>
          </cell>
          <cell r="F39">
            <v>2582</v>
          </cell>
          <cell r="G39">
            <v>6269</v>
          </cell>
        </row>
        <row r="40">
          <cell r="B40">
            <v>9</v>
          </cell>
          <cell r="C40">
            <v>124</v>
          </cell>
          <cell r="D40">
            <v>368</v>
          </cell>
          <cell r="E40">
            <v>193</v>
          </cell>
          <cell r="F40">
            <v>872</v>
          </cell>
          <cell r="G40">
            <v>1566</v>
          </cell>
        </row>
        <row r="41">
          <cell r="B41">
            <v>148</v>
          </cell>
          <cell r="C41">
            <v>856</v>
          </cell>
          <cell r="D41">
            <v>1178</v>
          </cell>
          <cell r="E41">
            <v>402</v>
          </cell>
          <cell r="F41">
            <v>1743</v>
          </cell>
          <cell r="G41">
            <v>4327</v>
          </cell>
        </row>
        <row r="42">
          <cell r="B42">
            <v>115</v>
          </cell>
          <cell r="C42">
            <v>916</v>
          </cell>
          <cell r="D42">
            <v>1392</v>
          </cell>
          <cell r="E42">
            <v>368</v>
          </cell>
          <cell r="F42">
            <v>2032</v>
          </cell>
          <cell r="G42">
            <v>4823</v>
          </cell>
        </row>
        <row r="43">
          <cell r="B43">
            <v>153</v>
          </cell>
          <cell r="C43">
            <v>1013</v>
          </cell>
          <cell r="D43">
            <v>1130</v>
          </cell>
          <cell r="E43">
            <v>461</v>
          </cell>
          <cell r="F43">
            <v>2053</v>
          </cell>
          <cell r="G43">
            <v>4810</v>
          </cell>
        </row>
        <row r="44">
          <cell r="B44">
            <v>2</v>
          </cell>
          <cell r="C44">
            <v>93</v>
          </cell>
          <cell r="D44">
            <v>155</v>
          </cell>
          <cell r="E44">
            <v>64</v>
          </cell>
          <cell r="F44">
            <v>538</v>
          </cell>
          <cell r="G44">
            <v>852</v>
          </cell>
        </row>
        <row r="45">
          <cell r="B45">
            <v>159</v>
          </cell>
          <cell r="C45">
            <v>1542</v>
          </cell>
          <cell r="D45">
            <v>1455</v>
          </cell>
          <cell r="E45">
            <v>463</v>
          </cell>
          <cell r="F45">
            <v>2374</v>
          </cell>
          <cell r="G45">
            <v>5993</v>
          </cell>
        </row>
        <row r="46">
          <cell r="B46">
            <v>161</v>
          </cell>
          <cell r="C46">
            <v>1338</v>
          </cell>
          <cell r="D46">
            <v>1400</v>
          </cell>
          <cell r="E46">
            <v>474</v>
          </cell>
          <cell r="F46">
            <v>2237</v>
          </cell>
          <cell r="G46">
            <v>5610</v>
          </cell>
        </row>
        <row r="47">
          <cell r="B47">
            <v>52</v>
          </cell>
          <cell r="C47">
            <v>770</v>
          </cell>
          <cell r="D47">
            <v>913</v>
          </cell>
          <cell r="E47">
            <v>328</v>
          </cell>
          <cell r="F47">
            <v>1774</v>
          </cell>
          <cell r="G47">
            <v>3837</v>
          </cell>
        </row>
        <row r="48">
          <cell r="B48">
            <v>36</v>
          </cell>
          <cell r="C48">
            <v>296</v>
          </cell>
          <cell r="D48">
            <v>364</v>
          </cell>
          <cell r="E48">
            <v>120</v>
          </cell>
          <cell r="F48">
            <v>687</v>
          </cell>
          <cell r="G48">
            <v>1503</v>
          </cell>
        </row>
        <row r="49">
          <cell r="B49">
            <v>107</v>
          </cell>
          <cell r="C49">
            <v>564</v>
          </cell>
          <cell r="D49">
            <v>837</v>
          </cell>
          <cell r="E49">
            <v>247</v>
          </cell>
          <cell r="F49">
            <v>1482</v>
          </cell>
          <cell r="G49">
            <v>3237</v>
          </cell>
        </row>
        <row r="50">
          <cell r="B50">
            <v>123</v>
          </cell>
          <cell r="C50">
            <v>635</v>
          </cell>
          <cell r="D50">
            <v>728</v>
          </cell>
          <cell r="E50">
            <v>374</v>
          </cell>
          <cell r="F50">
            <v>2401</v>
          </cell>
          <cell r="G50">
            <v>4261</v>
          </cell>
        </row>
        <row r="51">
          <cell r="B51">
            <v>170</v>
          </cell>
          <cell r="C51">
            <v>1614</v>
          </cell>
          <cell r="D51">
            <v>2402</v>
          </cell>
          <cell r="E51">
            <v>690</v>
          </cell>
          <cell r="F51">
            <v>3287</v>
          </cell>
          <cell r="G51">
            <v>8163</v>
          </cell>
        </row>
        <row r="52">
          <cell r="B52">
            <v>154</v>
          </cell>
          <cell r="C52">
            <v>1308</v>
          </cell>
          <cell r="D52">
            <v>1750</v>
          </cell>
          <cell r="E52">
            <v>715</v>
          </cell>
          <cell r="F52">
            <v>3261</v>
          </cell>
          <cell r="G52">
            <v>7188</v>
          </cell>
        </row>
        <row r="53">
          <cell r="B53">
            <v>26</v>
          </cell>
          <cell r="C53">
            <v>335</v>
          </cell>
          <cell r="D53">
            <v>678</v>
          </cell>
          <cell r="E53">
            <v>251</v>
          </cell>
          <cell r="F53">
            <v>1401</v>
          </cell>
          <cell r="G53">
            <v>2691</v>
          </cell>
        </row>
        <row r="54">
          <cell r="B54">
            <v>108</v>
          </cell>
          <cell r="C54">
            <v>771</v>
          </cell>
          <cell r="D54">
            <v>1280</v>
          </cell>
          <cell r="E54">
            <v>491</v>
          </cell>
          <cell r="F54">
            <v>2695</v>
          </cell>
          <cell r="G54">
            <v>5345</v>
          </cell>
        </row>
        <row r="55">
          <cell r="B55">
            <v>69</v>
          </cell>
          <cell r="C55">
            <v>550</v>
          </cell>
          <cell r="D55">
            <v>676</v>
          </cell>
          <cell r="E55">
            <v>241</v>
          </cell>
          <cell r="F55">
            <v>1167</v>
          </cell>
          <cell r="G55">
            <v>2703</v>
          </cell>
        </row>
        <row r="56">
          <cell r="B56">
            <v>74</v>
          </cell>
          <cell r="C56">
            <v>371</v>
          </cell>
          <cell r="D56">
            <v>595</v>
          </cell>
          <cell r="E56">
            <v>147</v>
          </cell>
          <cell r="F56">
            <v>826</v>
          </cell>
          <cell r="G56">
            <v>2013</v>
          </cell>
        </row>
        <row r="57">
          <cell r="B57">
            <v>41</v>
          </cell>
          <cell r="C57">
            <v>629</v>
          </cell>
          <cell r="D57">
            <v>684</v>
          </cell>
          <cell r="E57">
            <v>246</v>
          </cell>
          <cell r="F57">
            <v>1415</v>
          </cell>
          <cell r="G57">
            <v>3015</v>
          </cell>
        </row>
        <row r="58">
          <cell r="B58">
            <v>76</v>
          </cell>
          <cell r="C58">
            <v>744</v>
          </cell>
          <cell r="D58">
            <v>1189</v>
          </cell>
          <cell r="E58">
            <v>468</v>
          </cell>
          <cell r="F58">
            <v>1851</v>
          </cell>
          <cell r="G58">
            <v>4328</v>
          </cell>
        </row>
        <row r="59">
          <cell r="B59">
            <v>159</v>
          </cell>
          <cell r="C59">
            <v>1115</v>
          </cell>
          <cell r="D59">
            <v>1304</v>
          </cell>
          <cell r="E59">
            <v>431</v>
          </cell>
          <cell r="F59">
            <v>2197</v>
          </cell>
          <cell r="G59">
            <v>5206</v>
          </cell>
        </row>
        <row r="60">
          <cell r="B60">
            <v>149</v>
          </cell>
          <cell r="C60">
            <v>976</v>
          </cell>
          <cell r="D60">
            <v>1364</v>
          </cell>
          <cell r="E60">
            <v>412</v>
          </cell>
          <cell r="F60">
            <v>1776</v>
          </cell>
          <cell r="G60">
            <v>4677</v>
          </cell>
        </row>
        <row r="61">
          <cell r="B61">
            <v>16</v>
          </cell>
          <cell r="C61">
            <v>472</v>
          </cell>
          <cell r="D61">
            <v>626</v>
          </cell>
          <cell r="E61">
            <v>276</v>
          </cell>
          <cell r="F61">
            <v>1263</v>
          </cell>
          <cell r="G61">
            <v>2653</v>
          </cell>
        </row>
        <row r="62">
          <cell r="B62">
            <v>130</v>
          </cell>
          <cell r="C62">
            <v>642</v>
          </cell>
          <cell r="D62">
            <v>1278</v>
          </cell>
          <cell r="E62">
            <v>451</v>
          </cell>
          <cell r="F62">
            <v>2692</v>
          </cell>
          <cell r="G62">
            <v>5193</v>
          </cell>
        </row>
        <row r="63">
          <cell r="B63">
            <v>78</v>
          </cell>
          <cell r="C63">
            <v>899</v>
          </cell>
          <cell r="D63">
            <v>1555</v>
          </cell>
          <cell r="E63">
            <v>460</v>
          </cell>
          <cell r="F63">
            <v>2207</v>
          </cell>
          <cell r="G63">
            <v>5199</v>
          </cell>
        </row>
        <row r="64">
          <cell r="B64">
            <v>83</v>
          </cell>
          <cell r="C64">
            <v>593</v>
          </cell>
          <cell r="D64">
            <v>1226</v>
          </cell>
          <cell r="E64">
            <v>256</v>
          </cell>
          <cell r="F64">
            <v>1304</v>
          </cell>
          <cell r="G64">
            <v>3462</v>
          </cell>
        </row>
        <row r="65">
          <cell r="B65">
            <v>202</v>
          </cell>
          <cell r="C65">
            <v>1284</v>
          </cell>
          <cell r="D65">
            <v>1869</v>
          </cell>
          <cell r="E65">
            <v>412</v>
          </cell>
          <cell r="F65">
            <v>2045</v>
          </cell>
          <cell r="G65">
            <v>5812</v>
          </cell>
        </row>
        <row r="66">
          <cell r="B66">
            <v>58</v>
          </cell>
          <cell r="C66">
            <v>436</v>
          </cell>
          <cell r="D66">
            <v>760</v>
          </cell>
          <cell r="E66">
            <v>264</v>
          </cell>
          <cell r="F66">
            <v>1370</v>
          </cell>
          <cell r="G66">
            <v>2888</v>
          </cell>
        </row>
        <row r="67">
          <cell r="B67">
            <v>109</v>
          </cell>
          <cell r="C67">
            <v>729</v>
          </cell>
          <cell r="D67">
            <v>1279</v>
          </cell>
          <cell r="E67">
            <v>416</v>
          </cell>
          <cell r="F67">
            <v>2666</v>
          </cell>
          <cell r="G67">
            <v>5199</v>
          </cell>
        </row>
        <row r="68">
          <cell r="B68">
            <v>143</v>
          </cell>
          <cell r="C68">
            <v>988</v>
          </cell>
          <cell r="D68">
            <v>1660</v>
          </cell>
          <cell r="E68">
            <v>435</v>
          </cell>
          <cell r="F68">
            <v>2084</v>
          </cell>
          <cell r="G68">
            <v>5310</v>
          </cell>
        </row>
        <row r="69">
          <cell r="B69">
            <v>75</v>
          </cell>
          <cell r="C69">
            <v>552</v>
          </cell>
          <cell r="D69">
            <v>974</v>
          </cell>
          <cell r="E69">
            <v>317</v>
          </cell>
          <cell r="F69">
            <v>1453</v>
          </cell>
          <cell r="G69">
            <v>3371</v>
          </cell>
        </row>
        <row r="70">
          <cell r="B70">
            <v>69</v>
          </cell>
          <cell r="C70">
            <v>519</v>
          </cell>
          <cell r="D70">
            <v>803</v>
          </cell>
          <cell r="E70">
            <v>261</v>
          </cell>
          <cell r="F70">
            <v>1182</v>
          </cell>
          <cell r="G70">
            <v>2834</v>
          </cell>
        </row>
        <row r="71">
          <cell r="B71">
            <v>51</v>
          </cell>
          <cell r="C71">
            <v>518</v>
          </cell>
          <cell r="D71">
            <v>826</v>
          </cell>
          <cell r="E71">
            <v>252</v>
          </cell>
          <cell r="F71">
            <v>1473</v>
          </cell>
          <cell r="G71">
            <v>3120</v>
          </cell>
        </row>
        <row r="72">
          <cell r="B72">
            <v>26</v>
          </cell>
          <cell r="C72">
            <v>428</v>
          </cell>
          <cell r="D72">
            <v>789</v>
          </cell>
          <cell r="E72">
            <v>260</v>
          </cell>
          <cell r="F72">
            <v>1327</v>
          </cell>
          <cell r="G72">
            <v>2830</v>
          </cell>
        </row>
        <row r="73">
          <cell r="B73">
            <v>45</v>
          </cell>
          <cell r="C73">
            <v>583</v>
          </cell>
          <cell r="D73">
            <v>971</v>
          </cell>
          <cell r="E73">
            <v>334</v>
          </cell>
          <cell r="F73">
            <v>1478</v>
          </cell>
          <cell r="G73">
            <v>3411</v>
          </cell>
        </row>
        <row r="74">
          <cell r="B74">
            <v>171</v>
          </cell>
          <cell r="C74">
            <v>1236</v>
          </cell>
          <cell r="D74">
            <v>2100</v>
          </cell>
          <cell r="E74">
            <v>776</v>
          </cell>
          <cell r="F74">
            <v>4004</v>
          </cell>
          <cell r="G74">
            <v>8287</v>
          </cell>
        </row>
        <row r="75">
          <cell r="B75">
            <v>61</v>
          </cell>
          <cell r="C75">
            <v>456</v>
          </cell>
          <cell r="D75">
            <v>678</v>
          </cell>
          <cell r="E75">
            <v>172</v>
          </cell>
          <cell r="F75">
            <v>830</v>
          </cell>
          <cell r="G75">
            <v>2197</v>
          </cell>
        </row>
        <row r="76">
          <cell r="B76">
            <v>53</v>
          </cell>
          <cell r="C76">
            <v>493</v>
          </cell>
          <cell r="D76">
            <v>1070</v>
          </cell>
          <cell r="E76">
            <v>413</v>
          </cell>
          <cell r="F76">
            <v>2143</v>
          </cell>
          <cell r="G76">
            <v>4172</v>
          </cell>
        </row>
        <row r="77">
          <cell r="B77">
            <v>128</v>
          </cell>
          <cell r="C77">
            <v>1233</v>
          </cell>
          <cell r="D77">
            <v>1707</v>
          </cell>
          <cell r="E77">
            <v>410</v>
          </cell>
          <cell r="F77">
            <v>2197</v>
          </cell>
          <cell r="G77">
            <v>5675</v>
          </cell>
        </row>
        <row r="78">
          <cell r="B78">
            <v>160</v>
          </cell>
          <cell r="C78">
            <v>1684</v>
          </cell>
          <cell r="D78">
            <v>3207</v>
          </cell>
          <cell r="E78">
            <v>809</v>
          </cell>
          <cell r="F78">
            <v>3402</v>
          </cell>
          <cell r="G78">
            <v>9262</v>
          </cell>
        </row>
        <row r="79">
          <cell r="B79">
            <v>32</v>
          </cell>
          <cell r="C79">
            <v>462</v>
          </cell>
          <cell r="D79">
            <v>715</v>
          </cell>
          <cell r="E79">
            <v>329</v>
          </cell>
          <cell r="F79">
            <v>1827</v>
          </cell>
          <cell r="G79">
            <v>3365</v>
          </cell>
        </row>
        <row r="80">
          <cell r="B80">
            <v>24</v>
          </cell>
          <cell r="C80">
            <v>240</v>
          </cell>
          <cell r="D80">
            <v>413</v>
          </cell>
          <cell r="E80">
            <v>148</v>
          </cell>
          <cell r="F80">
            <v>553</v>
          </cell>
          <cell r="G80">
            <v>1378</v>
          </cell>
        </row>
        <row r="81">
          <cell r="B81">
            <v>108</v>
          </cell>
          <cell r="C81">
            <v>582</v>
          </cell>
          <cell r="D81">
            <v>606</v>
          </cell>
          <cell r="E81">
            <v>174</v>
          </cell>
          <cell r="F81">
            <v>1069</v>
          </cell>
          <cell r="G81">
            <v>2539</v>
          </cell>
        </row>
        <row r="82">
          <cell r="B82">
            <v>26</v>
          </cell>
          <cell r="C82">
            <v>670</v>
          </cell>
          <cell r="D82">
            <v>908</v>
          </cell>
          <cell r="E82">
            <v>295</v>
          </cell>
          <cell r="F82">
            <v>2120</v>
          </cell>
          <cell r="G82">
            <v>4019</v>
          </cell>
        </row>
        <row r="83">
          <cell r="B83">
            <v>125</v>
          </cell>
          <cell r="C83">
            <v>1225</v>
          </cell>
          <cell r="D83">
            <v>1810</v>
          </cell>
          <cell r="E83">
            <v>500</v>
          </cell>
          <cell r="F83">
            <v>2649</v>
          </cell>
          <cell r="G83">
            <v>6309</v>
          </cell>
        </row>
        <row r="84">
          <cell r="B84">
            <v>76</v>
          </cell>
          <cell r="C84">
            <v>972</v>
          </cell>
          <cell r="D84">
            <v>1243</v>
          </cell>
          <cell r="E84">
            <v>436</v>
          </cell>
          <cell r="F84">
            <v>2371</v>
          </cell>
          <cell r="G84">
            <v>5098</v>
          </cell>
        </row>
        <row r="85">
          <cell r="B85">
            <v>93</v>
          </cell>
          <cell r="C85">
            <v>704</v>
          </cell>
          <cell r="D85">
            <v>970</v>
          </cell>
          <cell r="E85">
            <v>296</v>
          </cell>
          <cell r="F85">
            <v>1607</v>
          </cell>
          <cell r="G85">
            <v>3670</v>
          </cell>
        </row>
        <row r="86">
          <cell r="B86">
            <v>94</v>
          </cell>
          <cell r="C86">
            <v>926</v>
          </cell>
          <cell r="D86">
            <v>1097</v>
          </cell>
          <cell r="E86">
            <v>356</v>
          </cell>
          <cell r="F86">
            <v>1618</v>
          </cell>
          <cell r="G86">
            <v>4091</v>
          </cell>
        </row>
        <row r="87">
          <cell r="B87">
            <v>79</v>
          </cell>
          <cell r="C87">
            <v>819</v>
          </cell>
          <cell r="D87">
            <v>858</v>
          </cell>
          <cell r="E87">
            <v>265</v>
          </cell>
          <cell r="F87">
            <v>1411</v>
          </cell>
          <cell r="G87">
            <v>3432</v>
          </cell>
        </row>
      </sheetData>
      <sheetData sheetId="6">
        <row r="1">
          <cell r="A1" t="str">
            <v>ERROR_NO_ES_GRIPE</v>
          </cell>
          <cell r="B1" t="str">
            <v>GRIPE</v>
          </cell>
        </row>
        <row r="3">
          <cell r="A3" t="str">
            <v>Cuenta de Identificador_de_la_Persona</v>
          </cell>
          <cell r="B3" t="str">
            <v>Etiquetas de columna</v>
          </cell>
        </row>
        <row r="4">
          <cell r="A4" t="str">
            <v>Etiquetas de fila</v>
          </cell>
          <cell r="B4" t="str">
            <v>00 a 01 años</v>
          </cell>
          <cell r="C4" t="str">
            <v>02 a 09 años</v>
          </cell>
          <cell r="D4" t="str">
            <v>10 a 59 años</v>
          </cell>
          <cell r="E4" t="str">
            <v>60 a 64 años</v>
          </cell>
          <cell r="F4" t="str">
            <v>65 o más años</v>
          </cell>
          <cell r="G4" t="str">
            <v>Total general</v>
          </cell>
        </row>
        <row r="5">
          <cell r="A5" t="str">
            <v>Área 1</v>
          </cell>
          <cell r="B5">
            <v>1318</v>
          </cell>
          <cell r="C5">
            <v>10878</v>
          </cell>
          <cell r="D5">
            <v>16789</v>
          </cell>
          <cell r="E5">
            <v>5427</v>
          </cell>
          <cell r="F5">
            <v>26891</v>
          </cell>
          <cell r="G5">
            <v>61303</v>
          </cell>
        </row>
        <row r="6">
          <cell r="A6" t="str">
            <v>Área 2</v>
          </cell>
          <cell r="B6">
            <v>1192</v>
          </cell>
          <cell r="C6">
            <v>10821</v>
          </cell>
          <cell r="D6">
            <v>15843</v>
          </cell>
          <cell r="E6">
            <v>5752</v>
          </cell>
          <cell r="F6">
            <v>28866</v>
          </cell>
          <cell r="G6">
            <v>62474</v>
          </cell>
        </row>
        <row r="7">
          <cell r="A7" t="str">
            <v>Área 3</v>
          </cell>
          <cell r="B7">
            <v>897</v>
          </cell>
          <cell r="C7">
            <v>8579</v>
          </cell>
          <cell r="D7">
            <v>9559</v>
          </cell>
          <cell r="E7">
            <v>3270</v>
          </cell>
          <cell r="F7">
            <v>17919</v>
          </cell>
          <cell r="G7">
            <v>40224</v>
          </cell>
        </row>
        <row r="8">
          <cell r="A8" t="str">
            <v>Área 4</v>
          </cell>
          <cell r="B8">
            <v>265</v>
          </cell>
          <cell r="C8">
            <v>2946</v>
          </cell>
          <cell r="D8">
            <v>4903</v>
          </cell>
          <cell r="E8">
            <v>1877</v>
          </cell>
          <cell r="F8">
            <v>10134</v>
          </cell>
          <cell r="G8">
            <v>20125</v>
          </cell>
        </row>
        <row r="9">
          <cell r="A9" t="str">
            <v>Área 5</v>
          </cell>
          <cell r="B9">
            <v>322</v>
          </cell>
          <cell r="C9">
            <v>2889</v>
          </cell>
          <cell r="D9">
            <v>3676</v>
          </cell>
          <cell r="E9">
            <v>1266</v>
          </cell>
          <cell r="F9">
            <v>6869</v>
          </cell>
          <cell r="G9">
            <v>15022</v>
          </cell>
        </row>
        <row r="10">
          <cell r="A10" t="str">
            <v>Área 6</v>
          </cell>
          <cell r="B10">
            <v>1516</v>
          </cell>
          <cell r="C10">
            <v>11603</v>
          </cell>
          <cell r="D10">
            <v>18204</v>
          </cell>
          <cell r="E10">
            <v>5501</v>
          </cell>
          <cell r="F10">
            <v>27490</v>
          </cell>
          <cell r="G10">
            <v>64314</v>
          </cell>
        </row>
        <row r="11">
          <cell r="B11">
            <v>935</v>
          </cell>
          <cell r="C11">
            <v>8193</v>
          </cell>
          <cell r="D11">
            <v>11858</v>
          </cell>
          <cell r="E11">
            <v>3911</v>
          </cell>
          <cell r="F11">
            <v>20326</v>
          </cell>
          <cell r="G11">
            <v>45223</v>
          </cell>
        </row>
        <row r="12">
          <cell r="B12">
            <v>481</v>
          </cell>
          <cell r="C12">
            <v>4506</v>
          </cell>
          <cell r="D12">
            <v>5845</v>
          </cell>
          <cell r="E12">
            <v>1804</v>
          </cell>
          <cell r="F12">
            <v>9531</v>
          </cell>
          <cell r="G12">
            <v>22167</v>
          </cell>
        </row>
        <row r="13">
          <cell r="B13">
            <v>195</v>
          </cell>
          <cell r="C13">
            <v>2155</v>
          </cell>
          <cell r="D13">
            <v>3589</v>
          </cell>
          <cell r="E13">
            <v>1039</v>
          </cell>
          <cell r="F13">
            <v>5766</v>
          </cell>
          <cell r="G13">
            <v>12744</v>
          </cell>
        </row>
        <row r="14">
          <cell r="B14">
            <v>109</v>
          </cell>
          <cell r="C14">
            <v>2556</v>
          </cell>
          <cell r="D14">
            <v>4089</v>
          </cell>
          <cell r="E14">
            <v>1562</v>
          </cell>
          <cell r="F14">
            <v>8810</v>
          </cell>
          <cell r="G14">
            <v>17126</v>
          </cell>
        </row>
        <row r="15">
          <cell r="B15">
            <v>7230</v>
          </cell>
          <cell r="C15">
            <v>65126</v>
          </cell>
          <cell r="D15">
            <v>94355</v>
          </cell>
          <cell r="E15">
            <v>31409</v>
          </cell>
          <cell r="F15">
            <v>162602</v>
          </cell>
          <cell r="G15">
            <v>360722</v>
          </cell>
        </row>
      </sheetData>
      <sheetData sheetId="7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22</v>
          </cell>
        </row>
        <row r="6">
          <cell r="A6" t="str">
            <v>ABARÁN</v>
          </cell>
          <cell r="B6">
            <v>28</v>
          </cell>
        </row>
        <row r="7">
          <cell r="A7" t="str">
            <v>ÁGUILAS</v>
          </cell>
          <cell r="B7">
            <v>133</v>
          </cell>
        </row>
        <row r="8">
          <cell r="A8" t="str">
            <v>ALBUDEITE</v>
          </cell>
          <cell r="B8">
            <v>3</v>
          </cell>
        </row>
        <row r="9">
          <cell r="A9" t="str">
            <v>ALCANTARILLA</v>
          </cell>
          <cell r="B9">
            <v>166</v>
          </cell>
        </row>
        <row r="10">
          <cell r="A10" t="str">
            <v>ALCÁZARES (LOS)</v>
          </cell>
          <cell r="B10">
            <v>90</v>
          </cell>
        </row>
        <row r="11">
          <cell r="B11">
            <v>1</v>
          </cell>
        </row>
        <row r="12">
          <cell r="B12">
            <v>14</v>
          </cell>
        </row>
        <row r="13">
          <cell r="B13">
            <v>45</v>
          </cell>
        </row>
        <row r="14">
          <cell r="B14">
            <v>107</v>
          </cell>
        </row>
        <row r="15">
          <cell r="B15">
            <v>33</v>
          </cell>
        </row>
        <row r="16">
          <cell r="B16">
            <v>14</v>
          </cell>
        </row>
        <row r="17">
          <cell r="B17">
            <v>67</v>
          </cell>
        </row>
        <row r="18">
          <cell r="B18">
            <v>44</v>
          </cell>
        </row>
        <row r="19">
          <cell r="B19">
            <v>8</v>
          </cell>
        </row>
        <row r="20">
          <cell r="B20">
            <v>97</v>
          </cell>
        </row>
        <row r="21">
          <cell r="B21">
            <v>516</v>
          </cell>
        </row>
        <row r="22">
          <cell r="B22">
            <v>46</v>
          </cell>
        </row>
        <row r="23">
          <cell r="B23">
            <v>37</v>
          </cell>
        </row>
        <row r="24">
          <cell r="B24">
            <v>143</v>
          </cell>
        </row>
        <row r="25">
          <cell r="B25">
            <v>40</v>
          </cell>
        </row>
        <row r="26">
          <cell r="B26">
            <v>52</v>
          </cell>
        </row>
        <row r="27">
          <cell r="B27">
            <v>64</v>
          </cell>
        </row>
        <row r="28">
          <cell r="B28">
            <v>83</v>
          </cell>
        </row>
        <row r="29">
          <cell r="B29">
            <v>24</v>
          </cell>
        </row>
        <row r="30">
          <cell r="B30">
            <v>340</v>
          </cell>
        </row>
        <row r="31">
          <cell r="B31">
            <v>16</v>
          </cell>
        </row>
        <row r="32">
          <cell r="B32">
            <v>87</v>
          </cell>
        </row>
        <row r="33">
          <cell r="B33">
            <v>191</v>
          </cell>
        </row>
        <row r="34">
          <cell r="B34">
            <v>21</v>
          </cell>
        </row>
        <row r="35">
          <cell r="B35">
            <v>62</v>
          </cell>
        </row>
        <row r="36">
          <cell r="B36">
            <v>1549</v>
          </cell>
        </row>
        <row r="37">
          <cell r="B37">
            <v>1</v>
          </cell>
        </row>
        <row r="38">
          <cell r="B38">
            <v>9</v>
          </cell>
        </row>
        <row r="39">
          <cell r="B39">
            <v>44</v>
          </cell>
        </row>
        <row r="40">
          <cell r="B40">
            <v>4</v>
          </cell>
        </row>
        <row r="41">
          <cell r="B41">
            <v>1</v>
          </cell>
        </row>
        <row r="42">
          <cell r="B42">
            <v>165</v>
          </cell>
        </row>
        <row r="43">
          <cell r="B43">
            <v>64</v>
          </cell>
        </row>
        <row r="44">
          <cell r="B44">
            <v>27</v>
          </cell>
        </row>
        <row r="45">
          <cell r="B45">
            <v>230</v>
          </cell>
        </row>
        <row r="46">
          <cell r="B46">
            <v>95</v>
          </cell>
        </row>
        <row r="47">
          <cell r="B47">
            <v>107</v>
          </cell>
        </row>
        <row r="48">
          <cell r="B48">
            <v>1</v>
          </cell>
        </row>
        <row r="49">
          <cell r="B49">
            <v>6</v>
          </cell>
        </row>
        <row r="50">
          <cell r="B50">
            <v>107</v>
          </cell>
        </row>
        <row r="51">
          <cell r="B51">
            <v>17</v>
          </cell>
        </row>
        <row r="52">
          <cell r="B52">
            <v>144</v>
          </cell>
        </row>
        <row r="53">
          <cell r="B53">
            <v>1</v>
          </cell>
        </row>
        <row r="54">
          <cell r="B54">
            <v>1</v>
          </cell>
        </row>
        <row r="55">
          <cell r="B55">
            <v>1</v>
          </cell>
        </row>
        <row r="56">
          <cell r="B56">
            <v>5168</v>
          </cell>
        </row>
      </sheetData>
      <sheetData sheetId="8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21</v>
          </cell>
        </row>
        <row r="6">
          <cell r="A6" t="str">
            <v>Abarán</v>
          </cell>
          <cell r="B6">
            <v>28</v>
          </cell>
        </row>
        <row r="7">
          <cell r="A7" t="str">
            <v>Águilas/Norte</v>
          </cell>
          <cell r="B7">
            <v>80</v>
          </cell>
        </row>
        <row r="8">
          <cell r="A8" t="str">
            <v>Águilas/Sur</v>
          </cell>
          <cell r="B8">
            <v>50</v>
          </cell>
        </row>
        <row r="9">
          <cell r="A9" t="str">
            <v>Alcantarilla</v>
          </cell>
          <cell r="B9">
            <v>64</v>
          </cell>
        </row>
        <row r="10">
          <cell r="A10" t="str">
            <v>Alcantarilla/Sangonera La Seca</v>
          </cell>
          <cell r="B10">
            <v>126</v>
          </cell>
        </row>
        <row r="11">
          <cell r="B11">
            <v>15</v>
          </cell>
        </row>
        <row r="12">
          <cell r="B12">
            <v>68</v>
          </cell>
        </row>
        <row r="13">
          <cell r="B13">
            <v>136</v>
          </cell>
        </row>
        <row r="14">
          <cell r="B14">
            <v>32</v>
          </cell>
        </row>
        <row r="15">
          <cell r="B15">
            <v>13</v>
          </cell>
        </row>
        <row r="16">
          <cell r="B16">
            <v>64</v>
          </cell>
        </row>
        <row r="17">
          <cell r="B17">
            <v>45</v>
          </cell>
        </row>
        <row r="18">
          <cell r="B18">
            <v>74</v>
          </cell>
        </row>
        <row r="19">
          <cell r="B19">
            <v>19</v>
          </cell>
        </row>
        <row r="20">
          <cell r="B20">
            <v>46</v>
          </cell>
        </row>
        <row r="21">
          <cell r="B21">
            <v>74</v>
          </cell>
        </row>
        <row r="22">
          <cell r="B22">
            <v>57</v>
          </cell>
        </row>
        <row r="23">
          <cell r="B23">
            <v>6</v>
          </cell>
        </row>
        <row r="24">
          <cell r="B24">
            <v>57</v>
          </cell>
        </row>
        <row r="25">
          <cell r="B25">
            <v>36</v>
          </cell>
        </row>
        <row r="26">
          <cell r="B26">
            <v>37</v>
          </cell>
        </row>
        <row r="27">
          <cell r="B27">
            <v>57</v>
          </cell>
        </row>
        <row r="28">
          <cell r="B28">
            <v>26</v>
          </cell>
        </row>
        <row r="29">
          <cell r="B29">
            <v>32</v>
          </cell>
        </row>
        <row r="30">
          <cell r="B30">
            <v>49</v>
          </cell>
        </row>
        <row r="31">
          <cell r="B31">
            <v>45</v>
          </cell>
        </row>
        <row r="32">
          <cell r="B32">
            <v>38</v>
          </cell>
        </row>
        <row r="33">
          <cell r="B33">
            <v>52</v>
          </cell>
        </row>
        <row r="34">
          <cell r="B34">
            <v>88</v>
          </cell>
        </row>
        <row r="35">
          <cell r="B35">
            <v>119</v>
          </cell>
        </row>
        <row r="36">
          <cell r="B36">
            <v>51</v>
          </cell>
        </row>
        <row r="37">
          <cell r="B37">
            <v>62</v>
          </cell>
        </row>
        <row r="38">
          <cell r="B38">
            <v>83</v>
          </cell>
        </row>
        <row r="39">
          <cell r="B39">
            <v>28</v>
          </cell>
        </row>
        <row r="40">
          <cell r="B40">
            <v>107</v>
          </cell>
        </row>
        <row r="41">
          <cell r="B41">
            <v>95</v>
          </cell>
        </row>
        <row r="42">
          <cell r="B42">
            <v>53</v>
          </cell>
        </row>
        <row r="43">
          <cell r="B43">
            <v>7</v>
          </cell>
        </row>
        <row r="44">
          <cell r="B44">
            <v>137</v>
          </cell>
        </row>
        <row r="45">
          <cell r="B45">
            <v>76</v>
          </cell>
        </row>
        <row r="46">
          <cell r="B46">
            <v>59</v>
          </cell>
        </row>
        <row r="47">
          <cell r="B47">
            <v>17</v>
          </cell>
        </row>
        <row r="48">
          <cell r="B48">
            <v>90</v>
          </cell>
        </row>
        <row r="49">
          <cell r="B49">
            <v>78</v>
          </cell>
        </row>
        <row r="50">
          <cell r="B50">
            <v>74</v>
          </cell>
        </row>
        <row r="51">
          <cell r="B51">
            <v>109</v>
          </cell>
        </row>
        <row r="52">
          <cell r="B52">
            <v>19</v>
          </cell>
        </row>
        <row r="53">
          <cell r="B53">
            <v>80</v>
          </cell>
        </row>
        <row r="54">
          <cell r="B54">
            <v>25</v>
          </cell>
        </row>
        <row r="55">
          <cell r="B55">
            <v>34</v>
          </cell>
        </row>
        <row r="56">
          <cell r="B56">
            <v>59</v>
          </cell>
        </row>
        <row r="57">
          <cell r="B57">
            <v>79</v>
          </cell>
        </row>
        <row r="58">
          <cell r="B58">
            <v>82</v>
          </cell>
        </row>
        <row r="59">
          <cell r="B59">
            <v>85</v>
          </cell>
        </row>
        <row r="60">
          <cell r="B60">
            <v>83</v>
          </cell>
        </row>
        <row r="61">
          <cell r="B61">
            <v>62</v>
          </cell>
        </row>
        <row r="62">
          <cell r="B62">
            <v>23</v>
          </cell>
        </row>
        <row r="63">
          <cell r="B63">
            <v>39</v>
          </cell>
        </row>
        <row r="64">
          <cell r="B64">
            <v>63</v>
          </cell>
        </row>
        <row r="65">
          <cell r="B65">
            <v>33</v>
          </cell>
        </row>
        <row r="66">
          <cell r="B66">
            <v>38</v>
          </cell>
        </row>
        <row r="67">
          <cell r="B67">
            <v>67</v>
          </cell>
        </row>
        <row r="68">
          <cell r="B68">
            <v>49</v>
          </cell>
        </row>
        <row r="69">
          <cell r="B69">
            <v>38</v>
          </cell>
        </row>
        <row r="70">
          <cell r="B70">
            <v>33</v>
          </cell>
        </row>
        <row r="71">
          <cell r="B71">
            <v>61</v>
          </cell>
        </row>
        <row r="72">
          <cell r="B72">
            <v>58</v>
          </cell>
        </row>
        <row r="73">
          <cell r="B73">
            <v>132</v>
          </cell>
        </row>
        <row r="74">
          <cell r="B74">
            <v>18</v>
          </cell>
        </row>
        <row r="75">
          <cell r="B75">
            <v>43</v>
          </cell>
        </row>
        <row r="76">
          <cell r="B76">
            <v>126</v>
          </cell>
        </row>
        <row r="77">
          <cell r="B77">
            <v>126</v>
          </cell>
        </row>
        <row r="78">
          <cell r="B78">
            <v>13</v>
          </cell>
        </row>
        <row r="79">
          <cell r="B79">
            <v>36</v>
          </cell>
        </row>
        <row r="80">
          <cell r="B80">
            <v>13</v>
          </cell>
        </row>
        <row r="81">
          <cell r="B81">
            <v>48</v>
          </cell>
        </row>
        <row r="82">
          <cell r="B82">
            <v>154</v>
          </cell>
        </row>
        <row r="83">
          <cell r="B83">
            <v>64</v>
          </cell>
        </row>
        <row r="84">
          <cell r="B84">
            <v>25</v>
          </cell>
        </row>
        <row r="85">
          <cell r="B85">
            <v>116</v>
          </cell>
        </row>
        <row r="86">
          <cell r="B86">
            <v>113</v>
          </cell>
        </row>
        <row r="87">
          <cell r="B87">
            <v>68</v>
          </cell>
        </row>
      </sheetData>
      <sheetData sheetId="9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893</v>
          </cell>
        </row>
        <row r="6">
          <cell r="A6" t="str">
            <v>Área 2</v>
          </cell>
          <cell r="B6">
            <v>765</v>
          </cell>
        </row>
        <row r="7">
          <cell r="A7" t="str">
            <v>Área 3</v>
          </cell>
          <cell r="B7">
            <v>617</v>
          </cell>
        </row>
        <row r="8">
          <cell r="A8" t="str">
            <v>Área 4</v>
          </cell>
          <cell r="B8">
            <v>266</v>
          </cell>
        </row>
        <row r="9">
          <cell r="A9" t="str">
            <v>Área 5</v>
          </cell>
          <cell r="B9">
            <v>227</v>
          </cell>
        </row>
        <row r="10">
          <cell r="A10" t="str">
            <v>Área 6</v>
          </cell>
          <cell r="B10">
            <v>947</v>
          </cell>
        </row>
        <row r="11">
          <cell r="B11">
            <v>616</v>
          </cell>
        </row>
        <row r="12">
          <cell r="B12">
            <v>537</v>
          </cell>
        </row>
        <row r="13">
          <cell r="B13">
            <v>181</v>
          </cell>
        </row>
        <row r="14">
          <cell r="B14">
            <v>119</v>
          </cell>
        </row>
        <row r="15">
          <cell r="B15">
            <v>5168</v>
          </cell>
        </row>
      </sheetData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250</v>
          </cell>
          <cell r="C3">
            <v>0</v>
          </cell>
          <cell r="D3">
            <v>250</v>
          </cell>
          <cell r="E3">
            <v>0</v>
          </cell>
          <cell r="F3">
            <v>0</v>
          </cell>
          <cell r="G3">
            <v>22</v>
          </cell>
        </row>
        <row r="4">
          <cell r="A4" t="str">
            <v>ABARÁN</v>
          </cell>
          <cell r="B4">
            <v>515</v>
          </cell>
          <cell r="C4">
            <v>0</v>
          </cell>
          <cell r="D4">
            <v>515</v>
          </cell>
          <cell r="E4">
            <v>0</v>
          </cell>
          <cell r="F4">
            <v>0</v>
          </cell>
          <cell r="G4">
            <v>28</v>
          </cell>
        </row>
        <row r="5">
          <cell r="A5" t="str">
            <v>ÁGUILAS</v>
          </cell>
          <cell r="B5">
            <v>1678</v>
          </cell>
          <cell r="C5">
            <v>0</v>
          </cell>
          <cell r="D5">
            <v>1678</v>
          </cell>
          <cell r="E5">
            <v>0</v>
          </cell>
          <cell r="F5">
            <v>0</v>
          </cell>
          <cell r="G5">
            <v>133</v>
          </cell>
        </row>
        <row r="6">
          <cell r="A6" t="str">
            <v>ALBUDEITE</v>
          </cell>
          <cell r="B6">
            <v>21</v>
          </cell>
          <cell r="C6">
            <v>0</v>
          </cell>
          <cell r="D6">
            <v>21</v>
          </cell>
          <cell r="E6">
            <v>0</v>
          </cell>
          <cell r="F6">
            <v>0</v>
          </cell>
          <cell r="G6">
            <v>3</v>
          </cell>
        </row>
        <row r="7">
          <cell r="A7" t="str">
            <v>ALCANTARILLA</v>
          </cell>
          <cell r="B7">
            <v>1852</v>
          </cell>
          <cell r="C7">
            <v>0</v>
          </cell>
          <cell r="D7">
            <v>1852</v>
          </cell>
          <cell r="E7">
            <v>0</v>
          </cell>
          <cell r="F7">
            <v>0</v>
          </cell>
          <cell r="G7">
            <v>166</v>
          </cell>
        </row>
        <row r="8">
          <cell r="A8" t="str">
            <v>ALCÁZARES (LOS)</v>
          </cell>
          <cell r="B8">
            <v>685</v>
          </cell>
          <cell r="C8">
            <v>0</v>
          </cell>
          <cell r="D8">
            <v>685</v>
          </cell>
          <cell r="E8">
            <v>0</v>
          </cell>
          <cell r="F8">
            <v>0</v>
          </cell>
          <cell r="G8">
            <v>90</v>
          </cell>
        </row>
        <row r="9">
          <cell r="A9" t="str">
            <v>ALEDO</v>
          </cell>
          <cell r="B9">
            <v>34</v>
          </cell>
          <cell r="C9">
            <v>0</v>
          </cell>
          <cell r="D9">
            <v>34</v>
          </cell>
          <cell r="E9">
            <v>0</v>
          </cell>
          <cell r="F9">
            <v>0</v>
          </cell>
          <cell r="G9">
            <v>1</v>
          </cell>
        </row>
        <row r="10">
          <cell r="A10" t="str">
            <v>ALGUAZAS</v>
          </cell>
          <cell r="B10">
            <v>386</v>
          </cell>
          <cell r="C10">
            <v>0</v>
          </cell>
          <cell r="D10">
            <v>386</v>
          </cell>
          <cell r="E10">
            <v>0</v>
          </cell>
          <cell r="F10">
            <v>0</v>
          </cell>
          <cell r="G10">
            <v>14</v>
          </cell>
        </row>
        <row r="11">
          <cell r="B11">
            <v>939</v>
          </cell>
          <cell r="C11">
            <v>0</v>
          </cell>
          <cell r="D11">
            <v>939</v>
          </cell>
          <cell r="E11">
            <v>0</v>
          </cell>
          <cell r="F11">
            <v>0</v>
          </cell>
          <cell r="G11">
            <v>45</v>
          </cell>
        </row>
        <row r="12">
          <cell r="B12">
            <v>1066</v>
          </cell>
          <cell r="C12">
            <v>0</v>
          </cell>
          <cell r="D12">
            <v>1066</v>
          </cell>
          <cell r="E12">
            <v>0</v>
          </cell>
          <cell r="F12">
            <v>0</v>
          </cell>
          <cell r="G12">
            <v>107</v>
          </cell>
        </row>
        <row r="13">
          <cell r="B13">
            <v>611</v>
          </cell>
          <cell r="C13">
            <v>0</v>
          </cell>
          <cell r="D13">
            <v>611</v>
          </cell>
          <cell r="E13">
            <v>0</v>
          </cell>
          <cell r="F13">
            <v>0</v>
          </cell>
          <cell r="G13">
            <v>33</v>
          </cell>
        </row>
        <row r="14">
          <cell r="B14">
            <v>237</v>
          </cell>
          <cell r="C14">
            <v>0</v>
          </cell>
          <cell r="D14">
            <v>237</v>
          </cell>
          <cell r="E14">
            <v>0</v>
          </cell>
          <cell r="F14">
            <v>0</v>
          </cell>
          <cell r="G14">
            <v>14</v>
          </cell>
        </row>
        <row r="15">
          <cell r="B15">
            <v>655</v>
          </cell>
          <cell r="C15">
            <v>0</v>
          </cell>
          <cell r="D15">
            <v>655</v>
          </cell>
          <cell r="E15">
            <v>0</v>
          </cell>
          <cell r="F15">
            <v>0</v>
          </cell>
          <cell r="G15">
            <v>67</v>
          </cell>
        </row>
        <row r="16">
          <cell r="B16">
            <v>398</v>
          </cell>
          <cell r="C16">
            <v>0</v>
          </cell>
          <cell r="D16">
            <v>398</v>
          </cell>
          <cell r="E16">
            <v>0</v>
          </cell>
          <cell r="F16">
            <v>0</v>
          </cell>
          <cell r="G16">
            <v>44</v>
          </cell>
        </row>
        <row r="17">
          <cell r="B17">
            <v>30</v>
          </cell>
          <cell r="C17">
            <v>0</v>
          </cell>
          <cell r="D17">
            <v>30</v>
          </cell>
          <cell r="E17">
            <v>0</v>
          </cell>
          <cell r="F17">
            <v>0</v>
          </cell>
          <cell r="G17">
            <v>8</v>
          </cell>
        </row>
        <row r="18">
          <cell r="B18">
            <v>1198</v>
          </cell>
          <cell r="C18">
            <v>0</v>
          </cell>
          <cell r="D18">
            <v>1198</v>
          </cell>
          <cell r="E18">
            <v>0</v>
          </cell>
          <cell r="F18">
            <v>0</v>
          </cell>
          <cell r="G18">
            <v>97</v>
          </cell>
        </row>
        <row r="19">
          <cell r="B19">
            <v>9108</v>
          </cell>
          <cell r="C19">
            <v>0</v>
          </cell>
          <cell r="D19">
            <v>9108</v>
          </cell>
          <cell r="E19">
            <v>0</v>
          </cell>
          <cell r="F19">
            <v>0</v>
          </cell>
          <cell r="G19">
            <v>516</v>
          </cell>
        </row>
        <row r="20">
          <cell r="B20">
            <v>630</v>
          </cell>
          <cell r="C20">
            <v>0</v>
          </cell>
          <cell r="D20">
            <v>630</v>
          </cell>
          <cell r="E20">
            <v>0</v>
          </cell>
          <cell r="F20">
            <v>0</v>
          </cell>
          <cell r="G20">
            <v>46</v>
          </cell>
        </row>
        <row r="21">
          <cell r="B21">
            <v>645</v>
          </cell>
          <cell r="C21">
            <v>0</v>
          </cell>
          <cell r="D21">
            <v>645</v>
          </cell>
          <cell r="E21">
            <v>0</v>
          </cell>
          <cell r="F21">
            <v>0</v>
          </cell>
          <cell r="G21">
            <v>37</v>
          </cell>
        </row>
        <row r="22">
          <cell r="B22">
            <v>1631</v>
          </cell>
          <cell r="C22">
            <v>0</v>
          </cell>
          <cell r="D22">
            <v>1631</v>
          </cell>
          <cell r="E22">
            <v>0</v>
          </cell>
          <cell r="F22">
            <v>0</v>
          </cell>
          <cell r="G22">
            <v>143</v>
          </cell>
        </row>
        <row r="23">
          <cell r="B23">
            <v>644</v>
          </cell>
          <cell r="C23">
            <v>0</v>
          </cell>
          <cell r="D23">
            <v>644</v>
          </cell>
          <cell r="E23">
            <v>0</v>
          </cell>
          <cell r="F23">
            <v>0</v>
          </cell>
          <cell r="G23">
            <v>52</v>
          </cell>
        </row>
        <row r="24">
          <cell r="B24">
            <v>830</v>
          </cell>
          <cell r="C24">
            <v>0</v>
          </cell>
          <cell r="D24">
            <v>830</v>
          </cell>
          <cell r="E24">
            <v>0</v>
          </cell>
          <cell r="F24">
            <v>0</v>
          </cell>
          <cell r="G24">
            <v>64</v>
          </cell>
        </row>
        <row r="25">
          <cell r="B25">
            <v>1542</v>
          </cell>
          <cell r="C25">
            <v>0</v>
          </cell>
          <cell r="D25">
            <v>1542</v>
          </cell>
          <cell r="E25">
            <v>0</v>
          </cell>
          <cell r="F25">
            <v>0</v>
          </cell>
          <cell r="G25">
            <v>83</v>
          </cell>
        </row>
        <row r="26">
          <cell r="B26">
            <v>218</v>
          </cell>
          <cell r="C26">
            <v>0</v>
          </cell>
          <cell r="D26">
            <v>218</v>
          </cell>
          <cell r="E26">
            <v>0</v>
          </cell>
          <cell r="F26">
            <v>0</v>
          </cell>
          <cell r="G26">
            <v>24</v>
          </cell>
        </row>
        <row r="27">
          <cell r="B27">
            <v>5525</v>
          </cell>
          <cell r="C27">
            <v>0</v>
          </cell>
          <cell r="D27">
            <v>5525</v>
          </cell>
          <cell r="E27">
            <v>0</v>
          </cell>
          <cell r="F27">
            <v>0</v>
          </cell>
          <cell r="G27">
            <v>340</v>
          </cell>
        </row>
        <row r="28">
          <cell r="B28">
            <v>353</v>
          </cell>
          <cell r="C28">
            <v>0</v>
          </cell>
          <cell r="D28">
            <v>353</v>
          </cell>
          <cell r="E28">
            <v>0</v>
          </cell>
          <cell r="F28">
            <v>0</v>
          </cell>
          <cell r="G28">
            <v>16</v>
          </cell>
        </row>
        <row r="29">
          <cell r="B29">
            <v>1453</v>
          </cell>
          <cell r="C29">
            <v>0</v>
          </cell>
          <cell r="D29">
            <v>1453</v>
          </cell>
          <cell r="E29">
            <v>0</v>
          </cell>
          <cell r="F29">
            <v>0</v>
          </cell>
          <cell r="G29">
            <v>87</v>
          </cell>
        </row>
        <row r="30">
          <cell r="B30">
            <v>3457</v>
          </cell>
          <cell r="C30">
            <v>0</v>
          </cell>
          <cell r="D30">
            <v>3457</v>
          </cell>
          <cell r="E30">
            <v>0</v>
          </cell>
          <cell r="F30">
            <v>0</v>
          </cell>
          <cell r="G30">
            <v>191</v>
          </cell>
        </row>
        <row r="31">
          <cell r="B31">
            <v>371</v>
          </cell>
          <cell r="C31">
            <v>0</v>
          </cell>
          <cell r="D31">
            <v>371</v>
          </cell>
          <cell r="E31">
            <v>0</v>
          </cell>
          <cell r="F31">
            <v>0</v>
          </cell>
          <cell r="G31">
            <v>21</v>
          </cell>
        </row>
        <row r="32">
          <cell r="B32">
            <v>792</v>
          </cell>
          <cell r="C32">
            <v>0</v>
          </cell>
          <cell r="D32">
            <v>792</v>
          </cell>
          <cell r="E32">
            <v>0</v>
          </cell>
          <cell r="F32">
            <v>0</v>
          </cell>
          <cell r="G32">
            <v>62</v>
          </cell>
        </row>
        <row r="33">
          <cell r="B33">
            <v>22172</v>
          </cell>
          <cell r="C33">
            <v>0</v>
          </cell>
          <cell r="D33">
            <v>22172</v>
          </cell>
          <cell r="E33">
            <v>0</v>
          </cell>
          <cell r="F33">
            <v>0</v>
          </cell>
          <cell r="G33">
            <v>1549</v>
          </cell>
        </row>
        <row r="34">
          <cell r="B34">
            <v>19</v>
          </cell>
          <cell r="C34">
            <v>0</v>
          </cell>
          <cell r="D34">
            <v>19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49</v>
          </cell>
          <cell r="C35">
            <v>0</v>
          </cell>
          <cell r="D35">
            <v>49</v>
          </cell>
          <cell r="E35">
            <v>0</v>
          </cell>
          <cell r="F35">
            <v>0</v>
          </cell>
          <cell r="G35">
            <v>9</v>
          </cell>
        </row>
        <row r="36">
          <cell r="B36">
            <v>590</v>
          </cell>
          <cell r="C36">
            <v>0</v>
          </cell>
          <cell r="D36">
            <v>590</v>
          </cell>
          <cell r="E36">
            <v>0</v>
          </cell>
          <cell r="F36">
            <v>0</v>
          </cell>
          <cell r="G36">
            <v>44</v>
          </cell>
        </row>
        <row r="37">
          <cell r="B37">
            <v>14</v>
          </cell>
          <cell r="C37">
            <v>0</v>
          </cell>
          <cell r="D37">
            <v>14</v>
          </cell>
          <cell r="E37">
            <v>0</v>
          </cell>
          <cell r="F37">
            <v>0</v>
          </cell>
          <cell r="G37">
            <v>4</v>
          </cell>
        </row>
        <row r="38">
          <cell r="B38">
            <v>1449</v>
          </cell>
          <cell r="C38">
            <v>0</v>
          </cell>
          <cell r="D38">
            <v>1449</v>
          </cell>
          <cell r="E38">
            <v>0</v>
          </cell>
          <cell r="F38">
            <v>0</v>
          </cell>
          <cell r="G38">
            <v>165</v>
          </cell>
        </row>
        <row r="39">
          <cell r="B39">
            <v>1056</v>
          </cell>
          <cell r="C39">
            <v>0</v>
          </cell>
          <cell r="D39">
            <v>1056</v>
          </cell>
          <cell r="E39">
            <v>0</v>
          </cell>
          <cell r="F39">
            <v>0</v>
          </cell>
          <cell r="G39">
            <v>64</v>
          </cell>
        </row>
        <row r="40">
          <cell r="B40">
            <v>802</v>
          </cell>
          <cell r="C40">
            <v>0</v>
          </cell>
          <cell r="D40">
            <v>802</v>
          </cell>
          <cell r="E40">
            <v>0</v>
          </cell>
          <cell r="F40">
            <v>0</v>
          </cell>
          <cell r="G40">
            <v>27</v>
          </cell>
        </row>
        <row r="41">
          <cell r="B41">
            <v>1964</v>
          </cell>
          <cell r="C41">
            <v>0</v>
          </cell>
          <cell r="D41">
            <v>1964</v>
          </cell>
          <cell r="E41">
            <v>0</v>
          </cell>
          <cell r="F41">
            <v>0</v>
          </cell>
          <cell r="G41">
            <v>230</v>
          </cell>
        </row>
        <row r="42">
          <cell r="B42">
            <v>1058</v>
          </cell>
          <cell r="C42">
            <v>0</v>
          </cell>
          <cell r="D42">
            <v>1058</v>
          </cell>
          <cell r="E42">
            <v>0</v>
          </cell>
          <cell r="F42">
            <v>0</v>
          </cell>
          <cell r="G42">
            <v>95</v>
          </cell>
        </row>
        <row r="43">
          <cell r="B43">
            <v>1900</v>
          </cell>
          <cell r="C43">
            <v>0</v>
          </cell>
          <cell r="D43">
            <v>1900</v>
          </cell>
          <cell r="E43">
            <v>0</v>
          </cell>
          <cell r="F43">
            <v>0</v>
          </cell>
          <cell r="G43">
            <v>107</v>
          </cell>
        </row>
        <row r="44">
          <cell r="B44">
            <v>48</v>
          </cell>
          <cell r="C44">
            <v>0</v>
          </cell>
          <cell r="D44">
            <v>48</v>
          </cell>
          <cell r="E44">
            <v>0</v>
          </cell>
          <cell r="F44">
            <v>0</v>
          </cell>
          <cell r="G44">
            <v>6</v>
          </cell>
        </row>
        <row r="45">
          <cell r="B45">
            <v>993</v>
          </cell>
          <cell r="C45">
            <v>0</v>
          </cell>
          <cell r="D45">
            <v>993</v>
          </cell>
          <cell r="E45">
            <v>0</v>
          </cell>
          <cell r="F45">
            <v>0</v>
          </cell>
          <cell r="G45">
            <v>107</v>
          </cell>
        </row>
        <row r="46">
          <cell r="B46">
            <v>244</v>
          </cell>
          <cell r="C46">
            <v>0</v>
          </cell>
          <cell r="D46">
            <v>244</v>
          </cell>
          <cell r="E46">
            <v>0</v>
          </cell>
          <cell r="F46">
            <v>0</v>
          </cell>
          <cell r="G46">
            <v>17</v>
          </cell>
        </row>
        <row r="47">
          <cell r="B47">
            <v>1739</v>
          </cell>
          <cell r="C47">
            <v>0</v>
          </cell>
          <cell r="D47">
            <v>1739</v>
          </cell>
          <cell r="E47">
            <v>0</v>
          </cell>
          <cell r="F47">
            <v>0</v>
          </cell>
          <cell r="G47">
            <v>144</v>
          </cell>
        </row>
        <row r="48">
          <cell r="B48">
            <v>71851</v>
          </cell>
          <cell r="C48">
            <v>0</v>
          </cell>
          <cell r="D48">
            <v>71851</v>
          </cell>
          <cell r="E48">
            <v>0</v>
          </cell>
          <cell r="F48">
            <v>0</v>
          </cell>
          <cell r="G48">
            <v>5122</v>
          </cell>
        </row>
      </sheetData>
      <sheetData sheetId="11">
        <row r="2">
          <cell r="A2" t="str">
            <v>ZBS VACUSAN</v>
          </cell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A3" t="str">
            <v>Abanilla</v>
          </cell>
          <cell r="B3" t="str">
            <v>Abanilla</v>
          </cell>
          <cell r="C3">
            <v>46</v>
          </cell>
          <cell r="D3">
            <v>194</v>
          </cell>
          <cell r="E3">
            <v>240</v>
          </cell>
          <cell r="F3">
            <v>167</v>
          </cell>
          <cell r="G3">
            <v>969</v>
          </cell>
          <cell r="H3">
            <v>21</v>
          </cell>
        </row>
        <row r="4">
          <cell r="A4" t="str">
            <v>Abarán</v>
          </cell>
          <cell r="B4" t="str">
            <v>Abarán</v>
          </cell>
          <cell r="C4">
            <v>28</v>
          </cell>
          <cell r="D4">
            <v>483</v>
          </cell>
          <cell r="E4">
            <v>511</v>
          </cell>
          <cell r="F4">
            <v>249</v>
          </cell>
          <cell r="G4">
            <v>1309</v>
          </cell>
          <cell r="H4">
            <v>28</v>
          </cell>
        </row>
        <row r="5">
          <cell r="A5" t="str">
            <v>Águilas/Norte</v>
          </cell>
          <cell r="B5" t="str">
            <v>Águilas/Norte</v>
          </cell>
          <cell r="C5">
            <v>104</v>
          </cell>
          <cell r="D5">
            <v>868</v>
          </cell>
          <cell r="E5">
            <v>972</v>
          </cell>
          <cell r="F5">
            <v>328</v>
          </cell>
          <cell r="G5">
            <v>1829</v>
          </cell>
          <cell r="H5">
            <v>80</v>
          </cell>
        </row>
        <row r="6">
          <cell r="A6" t="str">
            <v>Águilas/Sur</v>
          </cell>
          <cell r="B6" t="str">
            <v>Águilas/Sur</v>
          </cell>
          <cell r="C6">
            <v>68</v>
          </cell>
          <cell r="D6">
            <v>599</v>
          </cell>
          <cell r="E6">
            <v>667</v>
          </cell>
          <cell r="F6">
            <v>303</v>
          </cell>
          <cell r="G6">
            <v>1926</v>
          </cell>
          <cell r="H6">
            <v>50</v>
          </cell>
        </row>
        <row r="7">
          <cell r="A7" t="str">
            <v>Alcantarilla</v>
          </cell>
          <cell r="B7" t="str">
            <v>Alcantarilla</v>
          </cell>
          <cell r="C7">
            <v>73</v>
          </cell>
          <cell r="D7">
            <v>754</v>
          </cell>
          <cell r="E7">
            <v>827</v>
          </cell>
          <cell r="F7">
            <v>378</v>
          </cell>
          <cell r="G7">
            <v>1712</v>
          </cell>
          <cell r="H7">
            <v>64</v>
          </cell>
        </row>
        <row r="8">
          <cell r="A8" t="str">
            <v>Alcantarilla/Sangonera La Seca</v>
          </cell>
          <cell r="B8" t="str">
            <v>Alcantarilla/Sangonera La Seca</v>
          </cell>
          <cell r="C8">
            <v>108</v>
          </cell>
          <cell r="D8">
            <v>1103</v>
          </cell>
          <cell r="E8">
            <v>1211</v>
          </cell>
          <cell r="F8">
            <v>538</v>
          </cell>
          <cell r="G8">
            <v>2690</v>
          </cell>
          <cell r="H8">
            <v>126</v>
          </cell>
        </row>
        <row r="9">
          <cell r="A9" t="str">
            <v>Alguazas</v>
          </cell>
          <cell r="B9" t="str">
            <v>Alguazas</v>
          </cell>
          <cell r="C9">
            <v>57</v>
          </cell>
          <cell r="D9">
            <v>325</v>
          </cell>
          <cell r="E9">
            <v>382</v>
          </cell>
          <cell r="F9">
            <v>131</v>
          </cell>
          <cell r="G9">
            <v>850</v>
          </cell>
          <cell r="H9">
            <v>15</v>
          </cell>
        </row>
        <row r="10">
          <cell r="A10" t="str">
            <v>Alhama</v>
          </cell>
          <cell r="B10" t="str">
            <v>Alhama</v>
          </cell>
          <cell r="C10">
            <v>114</v>
          </cell>
          <cell r="D10">
            <v>1014</v>
          </cell>
          <cell r="E10">
            <v>1128</v>
          </cell>
          <cell r="F10">
            <v>524</v>
          </cell>
          <cell r="G10">
            <v>2588</v>
          </cell>
          <cell r="H10">
            <v>68</v>
          </cell>
        </row>
        <row r="11">
          <cell r="B11" t="str">
            <v>Archena</v>
          </cell>
          <cell r="C11">
            <v>203</v>
          </cell>
          <cell r="D11">
            <v>1160</v>
          </cell>
          <cell r="E11">
            <v>1363</v>
          </cell>
          <cell r="F11">
            <v>401</v>
          </cell>
          <cell r="G11">
            <v>2378</v>
          </cell>
          <cell r="H11">
            <v>136</v>
          </cell>
        </row>
        <row r="12">
          <cell r="B12" t="str">
            <v>Beniel</v>
          </cell>
          <cell r="C12">
            <v>74</v>
          </cell>
          <cell r="D12">
            <v>521</v>
          </cell>
          <cell r="E12">
            <v>595</v>
          </cell>
          <cell r="F12">
            <v>204</v>
          </cell>
          <cell r="G12">
            <v>1063</v>
          </cell>
          <cell r="H12">
            <v>32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103</v>
          </cell>
          <cell r="G13">
            <v>607</v>
          </cell>
          <cell r="H13">
            <v>13</v>
          </cell>
        </row>
        <row r="14">
          <cell r="B14" t="str">
            <v>Bullas</v>
          </cell>
          <cell r="C14">
            <v>85</v>
          </cell>
          <cell r="D14">
            <v>560</v>
          </cell>
          <cell r="E14">
            <v>645</v>
          </cell>
          <cell r="F14">
            <v>324</v>
          </cell>
          <cell r="G14">
            <v>1753</v>
          </cell>
          <cell r="H14">
            <v>64</v>
          </cell>
        </row>
        <row r="15">
          <cell r="B15" t="str">
            <v>Calasparra</v>
          </cell>
          <cell r="C15">
            <v>15</v>
          </cell>
          <cell r="D15">
            <v>380</v>
          </cell>
          <cell r="E15">
            <v>395</v>
          </cell>
          <cell r="F15">
            <v>277</v>
          </cell>
          <cell r="G15">
            <v>1486</v>
          </cell>
          <cell r="H15">
            <v>45</v>
          </cell>
        </row>
        <row r="16">
          <cell r="B16" t="str">
            <v>Caravaca</v>
          </cell>
          <cell r="C16">
            <v>75</v>
          </cell>
          <cell r="D16">
            <v>990</v>
          </cell>
          <cell r="E16">
            <v>1065</v>
          </cell>
          <cell r="F16">
            <v>515</v>
          </cell>
          <cell r="G16">
            <v>2571</v>
          </cell>
          <cell r="H16">
            <v>74</v>
          </cell>
        </row>
        <row r="17">
          <cell r="B17" t="str">
            <v>Caravaca/Barranda</v>
          </cell>
          <cell r="C17">
            <v>5</v>
          </cell>
          <cell r="D17">
            <v>119</v>
          </cell>
          <cell r="E17">
            <v>124</v>
          </cell>
          <cell r="F17">
            <v>95</v>
          </cell>
          <cell r="G17">
            <v>744</v>
          </cell>
          <cell r="H17">
            <v>19</v>
          </cell>
        </row>
        <row r="18">
          <cell r="B18" t="str">
            <v>Cartagena/Casco Antiguo</v>
          </cell>
          <cell r="C18">
            <v>73</v>
          </cell>
          <cell r="D18">
            <v>625</v>
          </cell>
          <cell r="E18">
            <v>698</v>
          </cell>
          <cell r="F18">
            <v>420</v>
          </cell>
          <cell r="G18">
            <v>2379</v>
          </cell>
          <cell r="H18">
            <v>46</v>
          </cell>
        </row>
        <row r="19">
          <cell r="B19" t="str">
            <v>Cartagena/Este</v>
          </cell>
          <cell r="C19">
            <v>199</v>
          </cell>
          <cell r="D19">
            <v>1032</v>
          </cell>
          <cell r="E19">
            <v>1231</v>
          </cell>
          <cell r="F19">
            <v>483</v>
          </cell>
          <cell r="G19">
            <v>2422</v>
          </cell>
          <cell r="H19">
            <v>74</v>
          </cell>
        </row>
        <row r="20">
          <cell r="B20" t="str">
            <v>Cartagena/Isaac Peral</v>
          </cell>
          <cell r="C20">
            <v>68</v>
          </cell>
          <cell r="D20">
            <v>858</v>
          </cell>
          <cell r="E20">
            <v>926</v>
          </cell>
          <cell r="F20">
            <v>497</v>
          </cell>
          <cell r="G20">
            <v>2411</v>
          </cell>
          <cell r="H20">
            <v>57</v>
          </cell>
        </row>
        <row r="21">
          <cell r="B21" t="str">
            <v>Cartagena/Los Barreros</v>
          </cell>
          <cell r="C21">
            <v>26</v>
          </cell>
          <cell r="D21">
            <v>385</v>
          </cell>
          <cell r="E21">
            <v>411</v>
          </cell>
          <cell r="F21">
            <v>192</v>
          </cell>
          <cell r="G21">
            <v>991</v>
          </cell>
          <cell r="H21">
            <v>6</v>
          </cell>
        </row>
        <row r="22">
          <cell r="B22" t="str">
            <v>Cartagena/Los Dolores</v>
          </cell>
          <cell r="C22">
            <v>67</v>
          </cell>
          <cell r="D22">
            <v>1209</v>
          </cell>
          <cell r="E22">
            <v>1276</v>
          </cell>
          <cell r="F22">
            <v>683</v>
          </cell>
          <cell r="G22">
            <v>2974</v>
          </cell>
          <cell r="H22">
            <v>57</v>
          </cell>
        </row>
        <row r="23">
          <cell r="B23" t="str">
            <v>Cartagena/Mar Menor</v>
          </cell>
          <cell r="C23">
            <v>50</v>
          </cell>
          <cell r="D23">
            <v>556</v>
          </cell>
          <cell r="E23">
            <v>606</v>
          </cell>
          <cell r="F23">
            <v>350</v>
          </cell>
          <cell r="G23">
            <v>1680</v>
          </cell>
          <cell r="H23">
            <v>36</v>
          </cell>
        </row>
        <row r="24">
          <cell r="B24" t="str">
            <v>Cartagena/Molinos Margafones</v>
          </cell>
          <cell r="C24">
            <v>57</v>
          </cell>
          <cell r="D24">
            <v>437</v>
          </cell>
          <cell r="E24">
            <v>494</v>
          </cell>
          <cell r="F24">
            <v>304</v>
          </cell>
          <cell r="G24">
            <v>1581</v>
          </cell>
          <cell r="H24">
            <v>37</v>
          </cell>
        </row>
        <row r="25">
          <cell r="B25" t="str">
            <v>Cartagena/Oeste</v>
          </cell>
          <cell r="C25">
            <v>111</v>
          </cell>
          <cell r="D25">
            <v>1112</v>
          </cell>
          <cell r="E25">
            <v>1223</v>
          </cell>
          <cell r="F25">
            <v>538</v>
          </cell>
          <cell r="G25">
            <v>3184</v>
          </cell>
          <cell r="H25">
            <v>57</v>
          </cell>
        </row>
        <row r="26">
          <cell r="B26" t="str">
            <v>Cartagena/Pozo Estrecho</v>
          </cell>
          <cell r="C26">
            <v>26</v>
          </cell>
          <cell r="D26">
            <v>418</v>
          </cell>
          <cell r="E26">
            <v>444</v>
          </cell>
          <cell r="F26">
            <v>227</v>
          </cell>
          <cell r="G26">
            <v>1146</v>
          </cell>
          <cell r="H26">
            <v>26</v>
          </cell>
        </row>
        <row r="27">
          <cell r="B27" t="str">
            <v>Cartagena/San Antón</v>
          </cell>
          <cell r="C27">
            <v>78</v>
          </cell>
          <cell r="D27">
            <v>751</v>
          </cell>
          <cell r="E27">
            <v>829</v>
          </cell>
          <cell r="F27">
            <v>385</v>
          </cell>
          <cell r="G27">
            <v>1762</v>
          </cell>
          <cell r="H27">
            <v>32</v>
          </cell>
        </row>
        <row r="28">
          <cell r="B28" t="str">
            <v>Cartagena/Santa Lucía</v>
          </cell>
          <cell r="C28">
            <v>14</v>
          </cell>
          <cell r="D28">
            <v>456</v>
          </cell>
          <cell r="E28">
            <v>470</v>
          </cell>
          <cell r="F28">
            <v>178</v>
          </cell>
          <cell r="G28">
            <v>797</v>
          </cell>
          <cell r="H28">
            <v>49</v>
          </cell>
        </row>
        <row r="29">
          <cell r="B29" t="str">
            <v>Cehegín</v>
          </cell>
          <cell r="C29">
            <v>59</v>
          </cell>
          <cell r="D29">
            <v>562</v>
          </cell>
          <cell r="E29">
            <v>621</v>
          </cell>
          <cell r="F29">
            <v>415</v>
          </cell>
          <cell r="G29">
            <v>2179</v>
          </cell>
          <cell r="H29">
            <v>45</v>
          </cell>
        </row>
        <row r="30">
          <cell r="B30" t="str">
            <v>Ceutí</v>
          </cell>
          <cell r="C30">
            <v>99</v>
          </cell>
          <cell r="D30">
            <v>565</v>
          </cell>
          <cell r="E30">
            <v>664</v>
          </cell>
          <cell r="F30">
            <v>213</v>
          </cell>
          <cell r="G30">
            <v>1125</v>
          </cell>
          <cell r="H30">
            <v>38</v>
          </cell>
        </row>
        <row r="31">
          <cell r="B31" t="str">
            <v>Cieza/Este</v>
          </cell>
          <cell r="C31">
            <v>45</v>
          </cell>
          <cell r="D31">
            <v>663</v>
          </cell>
          <cell r="E31">
            <v>708</v>
          </cell>
          <cell r="F31">
            <v>364</v>
          </cell>
          <cell r="G31">
            <v>1858</v>
          </cell>
          <cell r="H31">
            <v>52</v>
          </cell>
        </row>
        <row r="32">
          <cell r="B32" t="str">
            <v>Cieza/Oeste</v>
          </cell>
          <cell r="C32">
            <v>109</v>
          </cell>
          <cell r="D32">
            <v>806</v>
          </cell>
          <cell r="E32">
            <v>915</v>
          </cell>
          <cell r="F32">
            <v>323</v>
          </cell>
          <cell r="G32">
            <v>1992</v>
          </cell>
          <cell r="H32">
            <v>88</v>
          </cell>
        </row>
        <row r="33">
          <cell r="B33" t="str">
            <v>Fortuna</v>
          </cell>
          <cell r="C33">
            <v>37</v>
          </cell>
          <cell r="D33">
            <v>597</v>
          </cell>
          <cell r="E33">
            <v>634</v>
          </cell>
          <cell r="F33">
            <v>207</v>
          </cell>
          <cell r="G33">
            <v>1033</v>
          </cell>
          <cell r="H33">
            <v>51</v>
          </cell>
        </row>
        <row r="34">
          <cell r="B34" t="str">
            <v>Fuente Álamo</v>
          </cell>
          <cell r="C34">
            <v>35</v>
          </cell>
          <cell r="D34">
            <v>785</v>
          </cell>
          <cell r="E34">
            <v>820</v>
          </cell>
          <cell r="F34">
            <v>352</v>
          </cell>
          <cell r="G34">
            <v>1454</v>
          </cell>
          <cell r="H34">
            <v>62</v>
          </cell>
        </row>
        <row r="35">
          <cell r="B35" t="str">
            <v>Jumilla</v>
          </cell>
          <cell r="C35">
            <v>159</v>
          </cell>
          <cell r="D35">
            <v>1340</v>
          </cell>
          <cell r="E35">
            <v>1499</v>
          </cell>
          <cell r="F35">
            <v>495</v>
          </cell>
          <cell r="G35">
            <v>2582</v>
          </cell>
          <cell r="H35">
            <v>83</v>
          </cell>
        </row>
        <row r="36">
          <cell r="B36" t="str">
            <v>La Manga</v>
          </cell>
          <cell r="C36">
            <v>9</v>
          </cell>
          <cell r="D36">
            <v>124</v>
          </cell>
          <cell r="E36">
            <v>133</v>
          </cell>
          <cell r="F36">
            <v>193</v>
          </cell>
          <cell r="G36">
            <v>872</v>
          </cell>
          <cell r="H36">
            <v>28</v>
          </cell>
        </row>
        <row r="37">
          <cell r="B37" t="str">
            <v>La Unión</v>
          </cell>
          <cell r="C37">
            <v>148</v>
          </cell>
          <cell r="D37">
            <v>856</v>
          </cell>
          <cell r="E37">
            <v>1004</v>
          </cell>
          <cell r="F37">
            <v>402</v>
          </cell>
          <cell r="G37">
            <v>1743</v>
          </cell>
          <cell r="H37">
            <v>107</v>
          </cell>
        </row>
        <row r="38">
          <cell r="B38" t="str">
            <v>Las Torres de Cotillas</v>
          </cell>
          <cell r="C38">
            <v>115</v>
          </cell>
          <cell r="D38">
            <v>916</v>
          </cell>
          <cell r="E38">
            <v>1031</v>
          </cell>
          <cell r="F38">
            <v>368</v>
          </cell>
          <cell r="G38">
            <v>2032</v>
          </cell>
          <cell r="H38">
            <v>95</v>
          </cell>
        </row>
        <row r="39">
          <cell r="B39" t="str">
            <v>Lorca/Centro</v>
          </cell>
          <cell r="C39">
            <v>153</v>
          </cell>
          <cell r="D39">
            <v>1013</v>
          </cell>
          <cell r="E39">
            <v>1166</v>
          </cell>
          <cell r="F39">
            <v>461</v>
          </cell>
          <cell r="G39">
            <v>2053</v>
          </cell>
          <cell r="H39">
            <v>53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64</v>
          </cell>
          <cell r="G40">
            <v>538</v>
          </cell>
          <cell r="H40">
            <v>7</v>
          </cell>
        </row>
        <row r="41">
          <cell r="B41" t="str">
            <v>Lorca/San Diego</v>
          </cell>
          <cell r="C41">
            <v>159</v>
          </cell>
          <cell r="D41">
            <v>1542</v>
          </cell>
          <cell r="E41">
            <v>1701</v>
          </cell>
          <cell r="F41">
            <v>463</v>
          </cell>
          <cell r="G41">
            <v>2374</v>
          </cell>
          <cell r="H41">
            <v>137</v>
          </cell>
        </row>
        <row r="42">
          <cell r="B42" t="str">
            <v>Lorca/San José</v>
          </cell>
          <cell r="C42">
            <v>161</v>
          </cell>
          <cell r="D42">
            <v>1338</v>
          </cell>
          <cell r="E42">
            <v>1499</v>
          </cell>
          <cell r="F42">
            <v>474</v>
          </cell>
          <cell r="G42">
            <v>2237</v>
          </cell>
          <cell r="H42">
            <v>76</v>
          </cell>
        </row>
        <row r="43">
          <cell r="B43" t="str">
            <v>Lorca/Sutullena</v>
          </cell>
          <cell r="C43">
            <v>52</v>
          </cell>
          <cell r="D43">
            <v>770</v>
          </cell>
          <cell r="E43">
            <v>822</v>
          </cell>
          <cell r="F43">
            <v>328</v>
          </cell>
          <cell r="G43">
            <v>1774</v>
          </cell>
          <cell r="H43">
            <v>59</v>
          </cell>
        </row>
        <row r="44">
          <cell r="B44" t="str">
            <v>Lorquí</v>
          </cell>
          <cell r="C44">
            <v>36</v>
          </cell>
          <cell r="D44">
            <v>296</v>
          </cell>
          <cell r="E44">
            <v>332</v>
          </cell>
          <cell r="F44">
            <v>120</v>
          </cell>
          <cell r="G44">
            <v>687</v>
          </cell>
          <cell r="H44">
            <v>17</v>
          </cell>
        </row>
        <row r="45">
          <cell r="B45" t="str">
            <v>Los Alcázares</v>
          </cell>
          <cell r="C45">
            <v>107</v>
          </cell>
          <cell r="D45">
            <v>564</v>
          </cell>
          <cell r="E45">
            <v>671</v>
          </cell>
          <cell r="F45">
            <v>247</v>
          </cell>
          <cell r="G45">
            <v>1482</v>
          </cell>
          <cell r="H45">
            <v>90</v>
          </cell>
        </row>
        <row r="46">
          <cell r="B46" t="str">
            <v>Mazarrón</v>
          </cell>
          <cell r="C46">
            <v>123</v>
          </cell>
          <cell r="D46">
            <v>635</v>
          </cell>
          <cell r="E46">
            <v>758</v>
          </cell>
          <cell r="F46">
            <v>374</v>
          </cell>
          <cell r="G46">
            <v>2401</v>
          </cell>
          <cell r="H46">
            <v>78</v>
          </cell>
        </row>
        <row r="47">
          <cell r="B47" t="str">
            <v>Molina Norte</v>
          </cell>
          <cell r="C47">
            <v>170</v>
          </cell>
          <cell r="D47">
            <v>1614</v>
          </cell>
          <cell r="E47">
            <v>1784</v>
          </cell>
          <cell r="F47">
            <v>690</v>
          </cell>
          <cell r="G47">
            <v>3287</v>
          </cell>
          <cell r="H47">
            <v>74</v>
          </cell>
        </row>
        <row r="48">
          <cell r="B48" t="str">
            <v>Molina Sur</v>
          </cell>
          <cell r="C48">
            <v>154</v>
          </cell>
          <cell r="D48">
            <v>1308</v>
          </cell>
          <cell r="E48">
            <v>1462</v>
          </cell>
          <cell r="F48">
            <v>715</v>
          </cell>
          <cell r="G48">
            <v>3261</v>
          </cell>
          <cell r="H48">
            <v>109</v>
          </cell>
        </row>
        <row r="49">
          <cell r="B49" t="str">
            <v>Moratalla</v>
          </cell>
          <cell r="C49">
            <v>26</v>
          </cell>
          <cell r="D49">
            <v>335</v>
          </cell>
          <cell r="E49">
            <v>361</v>
          </cell>
          <cell r="F49">
            <v>251</v>
          </cell>
          <cell r="G49">
            <v>1401</v>
          </cell>
          <cell r="H49">
            <v>19</v>
          </cell>
        </row>
        <row r="50">
          <cell r="B50" t="str">
            <v>Mula</v>
          </cell>
          <cell r="C50">
            <v>108</v>
          </cell>
          <cell r="D50">
            <v>771</v>
          </cell>
          <cell r="E50">
            <v>879</v>
          </cell>
          <cell r="F50">
            <v>491</v>
          </cell>
          <cell r="G50">
            <v>2695</v>
          </cell>
          <cell r="H50">
            <v>80</v>
          </cell>
        </row>
        <row r="51">
          <cell r="B51" t="str">
            <v>Murcia/Algezares</v>
          </cell>
          <cell r="C51">
            <v>69</v>
          </cell>
          <cell r="D51">
            <v>550</v>
          </cell>
          <cell r="E51">
            <v>619</v>
          </cell>
          <cell r="F51">
            <v>241</v>
          </cell>
          <cell r="G51">
            <v>1167</v>
          </cell>
          <cell r="H51">
            <v>25</v>
          </cell>
        </row>
        <row r="52">
          <cell r="B52" t="str">
            <v>Murcia/Aljucer</v>
          </cell>
          <cell r="C52">
            <v>74</v>
          </cell>
          <cell r="D52">
            <v>371</v>
          </cell>
          <cell r="E52">
            <v>445</v>
          </cell>
          <cell r="F52">
            <v>147</v>
          </cell>
          <cell r="G52">
            <v>826</v>
          </cell>
          <cell r="H52">
            <v>34</v>
          </cell>
        </row>
        <row r="53">
          <cell r="B53" t="str">
            <v>Murcia/Alquerías</v>
          </cell>
          <cell r="C53">
            <v>41</v>
          </cell>
          <cell r="D53">
            <v>629</v>
          </cell>
          <cell r="E53">
            <v>670</v>
          </cell>
          <cell r="F53">
            <v>246</v>
          </cell>
          <cell r="G53">
            <v>1415</v>
          </cell>
          <cell r="H53">
            <v>59</v>
          </cell>
        </row>
        <row r="54">
          <cell r="B54" t="str">
            <v>Murcia/Barrio del Carmen</v>
          </cell>
          <cell r="C54">
            <v>76</v>
          </cell>
          <cell r="D54">
            <v>744</v>
          </cell>
          <cell r="E54">
            <v>820</v>
          </cell>
          <cell r="F54">
            <v>468</v>
          </cell>
          <cell r="G54">
            <v>1851</v>
          </cell>
          <cell r="H54">
            <v>79</v>
          </cell>
        </row>
        <row r="55">
          <cell r="B55" t="str">
            <v>Murcia/Beniaján</v>
          </cell>
          <cell r="C55">
            <v>159</v>
          </cell>
          <cell r="D55">
            <v>1115</v>
          </cell>
          <cell r="E55">
            <v>1274</v>
          </cell>
          <cell r="F55">
            <v>431</v>
          </cell>
          <cell r="G55">
            <v>2197</v>
          </cell>
          <cell r="H55">
            <v>82</v>
          </cell>
        </row>
        <row r="56">
          <cell r="B56" t="str">
            <v>Murcia/Cabezo de Torres</v>
          </cell>
          <cell r="C56">
            <v>149</v>
          </cell>
          <cell r="D56">
            <v>976</v>
          </cell>
          <cell r="E56">
            <v>1125</v>
          </cell>
          <cell r="F56">
            <v>412</v>
          </cell>
          <cell r="G56">
            <v>1776</v>
          </cell>
          <cell r="H56">
            <v>85</v>
          </cell>
        </row>
        <row r="57">
          <cell r="B57" t="str">
            <v>Murcia/Campo de Cartagena</v>
          </cell>
          <cell r="C57">
            <v>16</v>
          </cell>
          <cell r="D57">
            <v>472</v>
          </cell>
          <cell r="E57">
            <v>488</v>
          </cell>
          <cell r="F57">
            <v>276</v>
          </cell>
          <cell r="G57">
            <v>1263</v>
          </cell>
          <cell r="H57">
            <v>83</v>
          </cell>
        </row>
        <row r="58">
          <cell r="B58" t="str">
            <v>Murcia/Centro</v>
          </cell>
          <cell r="C58">
            <v>130</v>
          </cell>
          <cell r="D58">
            <v>642</v>
          </cell>
          <cell r="E58">
            <v>772</v>
          </cell>
          <cell r="F58">
            <v>451</v>
          </cell>
          <cell r="G58">
            <v>2692</v>
          </cell>
          <cell r="H58">
            <v>62</v>
          </cell>
        </row>
        <row r="59">
          <cell r="B59" t="str">
            <v>Murcia/El Palmar</v>
          </cell>
          <cell r="C59">
            <v>78</v>
          </cell>
          <cell r="D59">
            <v>899</v>
          </cell>
          <cell r="E59">
            <v>977</v>
          </cell>
          <cell r="F59">
            <v>460</v>
          </cell>
          <cell r="G59">
            <v>2207</v>
          </cell>
          <cell r="H59">
            <v>23</v>
          </cell>
        </row>
        <row r="60">
          <cell r="B60" t="str">
            <v>Murcia/El Ranero</v>
          </cell>
          <cell r="C60">
            <v>83</v>
          </cell>
          <cell r="D60">
            <v>593</v>
          </cell>
          <cell r="E60">
            <v>676</v>
          </cell>
          <cell r="F60">
            <v>256</v>
          </cell>
          <cell r="G60">
            <v>1304</v>
          </cell>
          <cell r="H60">
            <v>39</v>
          </cell>
        </row>
        <row r="61">
          <cell r="B61" t="str">
            <v>Murcia/Espinardo</v>
          </cell>
          <cell r="C61">
            <v>202</v>
          </cell>
          <cell r="D61">
            <v>1284</v>
          </cell>
          <cell r="E61">
            <v>1486</v>
          </cell>
          <cell r="F61">
            <v>412</v>
          </cell>
          <cell r="G61">
            <v>2045</v>
          </cell>
          <cell r="H61">
            <v>63</v>
          </cell>
        </row>
        <row r="62">
          <cell r="B62" t="str">
            <v>Murcia/Floridablanca</v>
          </cell>
          <cell r="C62">
            <v>58</v>
          </cell>
          <cell r="D62">
            <v>436</v>
          </cell>
          <cell r="E62">
            <v>494</v>
          </cell>
          <cell r="F62">
            <v>264</v>
          </cell>
          <cell r="G62">
            <v>1370</v>
          </cell>
          <cell r="H62">
            <v>33</v>
          </cell>
        </row>
        <row r="63">
          <cell r="B63" t="str">
            <v>Murcia/Infante</v>
          </cell>
          <cell r="C63">
            <v>109</v>
          </cell>
          <cell r="D63">
            <v>729</v>
          </cell>
          <cell r="E63">
            <v>838</v>
          </cell>
          <cell r="F63">
            <v>416</v>
          </cell>
          <cell r="G63">
            <v>2666</v>
          </cell>
          <cell r="H63">
            <v>38</v>
          </cell>
        </row>
        <row r="64">
          <cell r="B64" t="str">
            <v>Murcia/La Alberca</v>
          </cell>
          <cell r="C64">
            <v>143</v>
          </cell>
          <cell r="D64">
            <v>988</v>
          </cell>
          <cell r="E64">
            <v>1131</v>
          </cell>
          <cell r="F64">
            <v>435</v>
          </cell>
          <cell r="G64">
            <v>2084</v>
          </cell>
          <cell r="H64">
            <v>67</v>
          </cell>
        </row>
        <row r="65">
          <cell r="B65" t="str">
            <v>Murcia/La Ñora</v>
          </cell>
          <cell r="C65">
            <v>75</v>
          </cell>
          <cell r="D65">
            <v>552</v>
          </cell>
          <cell r="E65">
            <v>627</v>
          </cell>
          <cell r="F65">
            <v>317</v>
          </cell>
          <cell r="G65">
            <v>1453</v>
          </cell>
          <cell r="H65">
            <v>49</v>
          </cell>
        </row>
        <row r="66">
          <cell r="B66" t="str">
            <v>Murcia/Llano de Brujas</v>
          </cell>
          <cell r="C66">
            <v>69</v>
          </cell>
          <cell r="D66">
            <v>519</v>
          </cell>
          <cell r="E66">
            <v>588</v>
          </cell>
          <cell r="F66">
            <v>261</v>
          </cell>
          <cell r="G66">
            <v>1182</v>
          </cell>
          <cell r="H66">
            <v>38</v>
          </cell>
        </row>
        <row r="67">
          <cell r="B67" t="str">
            <v>Murcia/Monteagudo</v>
          </cell>
          <cell r="C67">
            <v>51</v>
          </cell>
          <cell r="D67">
            <v>518</v>
          </cell>
          <cell r="E67">
            <v>569</v>
          </cell>
          <cell r="F67">
            <v>252</v>
          </cell>
          <cell r="G67">
            <v>1473</v>
          </cell>
          <cell r="H67">
            <v>33</v>
          </cell>
        </row>
        <row r="68">
          <cell r="B68" t="str">
            <v>Murcia/Nonduermas</v>
          </cell>
          <cell r="C68">
            <v>26</v>
          </cell>
          <cell r="D68">
            <v>428</v>
          </cell>
          <cell r="E68">
            <v>454</v>
          </cell>
          <cell r="F68">
            <v>260</v>
          </cell>
          <cell r="G68">
            <v>1327</v>
          </cell>
          <cell r="H68">
            <v>61</v>
          </cell>
        </row>
        <row r="69">
          <cell r="B69" t="str">
            <v>Murcia/Puente Tocinos</v>
          </cell>
          <cell r="C69">
            <v>45</v>
          </cell>
          <cell r="D69">
            <v>583</v>
          </cell>
          <cell r="E69">
            <v>628</v>
          </cell>
          <cell r="F69">
            <v>334</v>
          </cell>
          <cell r="G69">
            <v>1478</v>
          </cell>
          <cell r="H69">
            <v>58</v>
          </cell>
        </row>
        <row r="70">
          <cell r="B70" t="str">
            <v>Murcia/San Andrés</v>
          </cell>
          <cell r="C70">
            <v>171</v>
          </cell>
          <cell r="D70">
            <v>1236</v>
          </cell>
          <cell r="E70">
            <v>1407</v>
          </cell>
          <cell r="F70">
            <v>776</v>
          </cell>
          <cell r="G70">
            <v>4004</v>
          </cell>
          <cell r="H70">
            <v>132</v>
          </cell>
        </row>
        <row r="71">
          <cell r="B71" t="str">
            <v>Murcia/Sangonera La Verde</v>
          </cell>
          <cell r="C71">
            <v>61</v>
          </cell>
          <cell r="D71">
            <v>456</v>
          </cell>
          <cell r="E71">
            <v>517</v>
          </cell>
          <cell r="F71">
            <v>172</v>
          </cell>
          <cell r="G71">
            <v>830</v>
          </cell>
          <cell r="H71">
            <v>18</v>
          </cell>
        </row>
        <row r="72">
          <cell r="B72" t="str">
            <v>Murcia/Santa María de Gracia</v>
          </cell>
          <cell r="C72">
            <v>53</v>
          </cell>
          <cell r="D72">
            <v>493</v>
          </cell>
          <cell r="E72">
            <v>546</v>
          </cell>
          <cell r="F72">
            <v>413</v>
          </cell>
          <cell r="G72">
            <v>2143</v>
          </cell>
          <cell r="H72">
            <v>43</v>
          </cell>
        </row>
        <row r="73">
          <cell r="B73" t="str">
            <v>Murcia/Sur</v>
          </cell>
          <cell r="C73">
            <v>128</v>
          </cell>
          <cell r="D73">
            <v>1233</v>
          </cell>
          <cell r="E73">
            <v>1361</v>
          </cell>
          <cell r="F73">
            <v>410</v>
          </cell>
          <cell r="G73">
            <v>2197</v>
          </cell>
          <cell r="H73">
            <v>126</v>
          </cell>
        </row>
        <row r="74">
          <cell r="B74" t="str">
            <v>Murcia/Vista Alegre</v>
          </cell>
          <cell r="C74">
            <v>160</v>
          </cell>
          <cell r="D74">
            <v>1684</v>
          </cell>
          <cell r="E74">
            <v>1844</v>
          </cell>
          <cell r="F74">
            <v>809</v>
          </cell>
          <cell r="G74">
            <v>3402</v>
          </cell>
          <cell r="H74">
            <v>126</v>
          </cell>
        </row>
        <row r="75">
          <cell r="B75" t="str">
            <v>Murcia/Vistabella</v>
          </cell>
          <cell r="C75">
            <v>32</v>
          </cell>
          <cell r="D75">
            <v>462</v>
          </cell>
          <cell r="E75">
            <v>494</v>
          </cell>
          <cell r="F75">
            <v>329</v>
          </cell>
          <cell r="G75">
            <v>1827</v>
          </cell>
          <cell r="H75">
            <v>13</v>
          </cell>
        </row>
        <row r="76">
          <cell r="B76" t="str">
            <v>Murcia/Zarandona</v>
          </cell>
          <cell r="C76">
            <v>24</v>
          </cell>
          <cell r="D76">
            <v>240</v>
          </cell>
          <cell r="E76">
            <v>264</v>
          </cell>
          <cell r="F76">
            <v>148</v>
          </cell>
          <cell r="G76">
            <v>553</v>
          </cell>
          <cell r="H76">
            <v>36</v>
          </cell>
        </row>
        <row r="77">
          <cell r="B77" t="str">
            <v>Puerto de Mazarrón</v>
          </cell>
          <cell r="C77">
            <v>108</v>
          </cell>
          <cell r="D77">
            <v>582</v>
          </cell>
          <cell r="E77">
            <v>690</v>
          </cell>
          <cell r="F77">
            <v>174</v>
          </cell>
          <cell r="G77">
            <v>1069</v>
          </cell>
          <cell r="H77">
            <v>13</v>
          </cell>
        </row>
        <row r="78">
          <cell r="B78" t="str">
            <v>Puerto Lumbreras</v>
          </cell>
          <cell r="C78">
            <v>26</v>
          </cell>
          <cell r="D78">
            <v>670</v>
          </cell>
          <cell r="E78">
            <v>696</v>
          </cell>
          <cell r="F78">
            <v>295</v>
          </cell>
          <cell r="G78">
            <v>2120</v>
          </cell>
          <cell r="H78">
            <v>48</v>
          </cell>
        </row>
        <row r="79">
          <cell r="B79" t="str">
            <v>San Javier</v>
          </cell>
          <cell r="C79">
            <v>125</v>
          </cell>
          <cell r="D79">
            <v>1225</v>
          </cell>
          <cell r="E79">
            <v>1350</v>
          </cell>
          <cell r="F79">
            <v>500</v>
          </cell>
          <cell r="G79">
            <v>2649</v>
          </cell>
          <cell r="H79">
            <v>154</v>
          </cell>
        </row>
        <row r="80">
          <cell r="B80" t="str">
            <v>San Pedro del Pinatar</v>
          </cell>
          <cell r="C80">
            <v>76</v>
          </cell>
          <cell r="D80">
            <v>972</v>
          </cell>
          <cell r="E80">
            <v>1048</v>
          </cell>
          <cell r="F80">
            <v>436</v>
          </cell>
          <cell r="G80">
            <v>2371</v>
          </cell>
          <cell r="H80">
            <v>64</v>
          </cell>
        </row>
        <row r="81">
          <cell r="B81" t="str">
            <v>Santomera</v>
          </cell>
          <cell r="C81">
            <v>93</v>
          </cell>
          <cell r="D81">
            <v>704</v>
          </cell>
          <cell r="E81">
            <v>797</v>
          </cell>
          <cell r="F81">
            <v>296</v>
          </cell>
          <cell r="G81">
            <v>1607</v>
          </cell>
          <cell r="H81">
            <v>25</v>
          </cell>
        </row>
        <row r="82">
          <cell r="B82" t="str">
            <v>Torre Pacheco/Este</v>
          </cell>
          <cell r="C82">
            <v>94</v>
          </cell>
          <cell r="D82">
            <v>926</v>
          </cell>
          <cell r="E82">
            <v>1020</v>
          </cell>
          <cell r="F82">
            <v>356</v>
          </cell>
          <cell r="G82">
            <v>1618</v>
          </cell>
          <cell r="H82">
            <v>116</v>
          </cell>
        </row>
        <row r="83">
          <cell r="B83" t="str">
            <v>Torre Pacheco/Oeste</v>
          </cell>
          <cell r="C83">
            <v>79</v>
          </cell>
          <cell r="D83">
            <v>819</v>
          </cell>
          <cell r="E83">
            <v>898</v>
          </cell>
          <cell r="F83">
            <v>265</v>
          </cell>
          <cell r="G83">
            <v>1411</v>
          </cell>
          <cell r="H83">
            <v>113</v>
          </cell>
        </row>
        <row r="84">
          <cell r="B84" t="str">
            <v>Totana/Norte</v>
          </cell>
          <cell r="C84">
            <v>97</v>
          </cell>
          <cell r="D84">
            <v>966</v>
          </cell>
          <cell r="E84">
            <v>1063</v>
          </cell>
          <cell r="F84">
            <v>340</v>
          </cell>
          <cell r="G84">
            <v>1724</v>
          </cell>
          <cell r="H84">
            <v>68</v>
          </cell>
        </row>
        <row r="85">
          <cell r="B85" t="str">
            <v>Totana/Sur</v>
          </cell>
          <cell r="C85">
            <v>75</v>
          </cell>
          <cell r="D85">
            <v>720</v>
          </cell>
          <cell r="E85">
            <v>795</v>
          </cell>
          <cell r="F85">
            <v>214</v>
          </cell>
          <cell r="G85">
            <v>1344</v>
          </cell>
          <cell r="H85">
            <v>39</v>
          </cell>
        </row>
        <row r="86">
          <cell r="B86" t="str">
            <v>Yecla/Este</v>
          </cell>
          <cell r="C86">
            <v>61</v>
          </cell>
          <cell r="D86">
            <v>769</v>
          </cell>
          <cell r="E86">
            <v>830</v>
          </cell>
          <cell r="F86">
            <v>395</v>
          </cell>
          <cell r="G86">
            <v>2683</v>
          </cell>
          <cell r="H86">
            <v>60</v>
          </cell>
        </row>
        <row r="87">
          <cell r="B87" t="str">
            <v>Yecla/Oeste</v>
          </cell>
          <cell r="C87">
            <v>102</v>
          </cell>
          <cell r="D87">
            <v>780</v>
          </cell>
          <cell r="E87">
            <v>882</v>
          </cell>
          <cell r="F87">
            <v>376</v>
          </cell>
          <cell r="G87">
            <v>1604</v>
          </cell>
          <cell r="H87">
            <v>84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1318</v>
          </cell>
          <cell r="C2">
            <v>10878</v>
          </cell>
          <cell r="D2">
            <v>12196</v>
          </cell>
          <cell r="E2">
            <v>5427</v>
          </cell>
          <cell r="F2">
            <v>26891</v>
          </cell>
          <cell r="G2">
            <v>893</v>
          </cell>
        </row>
        <row r="3">
          <cell r="A3" t="str">
            <v>Área 2</v>
          </cell>
          <cell r="B3">
            <v>1192</v>
          </cell>
          <cell r="C3">
            <v>10821</v>
          </cell>
          <cell r="D3">
            <v>12013</v>
          </cell>
          <cell r="E3">
            <v>5752</v>
          </cell>
          <cell r="F3">
            <v>28866</v>
          </cell>
          <cell r="G3">
            <v>765</v>
          </cell>
        </row>
        <row r="4">
          <cell r="A4" t="str">
            <v>Área 3</v>
          </cell>
          <cell r="B4">
            <v>897</v>
          </cell>
          <cell r="C4">
            <v>8579</v>
          </cell>
          <cell r="D4">
            <v>9476</v>
          </cell>
          <cell r="E4">
            <v>3270</v>
          </cell>
          <cell r="F4">
            <v>17919</v>
          </cell>
          <cell r="G4">
            <v>617</v>
          </cell>
        </row>
        <row r="5">
          <cell r="A5" t="str">
            <v>Área 4</v>
          </cell>
          <cell r="B5">
            <v>265</v>
          </cell>
          <cell r="C5">
            <v>2946</v>
          </cell>
          <cell r="D5">
            <v>3211</v>
          </cell>
          <cell r="E5">
            <v>1877</v>
          </cell>
          <cell r="F5">
            <v>10134</v>
          </cell>
          <cell r="G5">
            <v>266</v>
          </cell>
        </row>
        <row r="6">
          <cell r="A6" t="str">
            <v>Área 5</v>
          </cell>
          <cell r="B6">
            <v>322</v>
          </cell>
          <cell r="C6">
            <v>2889</v>
          </cell>
          <cell r="D6">
            <v>3211</v>
          </cell>
          <cell r="E6">
            <v>1266</v>
          </cell>
          <cell r="F6">
            <v>6869</v>
          </cell>
          <cell r="G6">
            <v>227</v>
          </cell>
        </row>
        <row r="7">
          <cell r="A7" t="str">
            <v>Área 6</v>
          </cell>
          <cell r="B7">
            <v>1516</v>
          </cell>
          <cell r="C7">
            <v>11603</v>
          </cell>
          <cell r="D7">
            <v>13119</v>
          </cell>
          <cell r="E7">
            <v>5501</v>
          </cell>
          <cell r="F7">
            <v>27490</v>
          </cell>
          <cell r="G7">
            <v>947</v>
          </cell>
        </row>
        <row r="8">
          <cell r="A8" t="str">
            <v>Área 7</v>
          </cell>
          <cell r="B8">
            <v>935</v>
          </cell>
          <cell r="C8">
            <v>8193</v>
          </cell>
          <cell r="D8">
            <v>9128</v>
          </cell>
          <cell r="E8">
            <v>3911</v>
          </cell>
          <cell r="F8">
            <v>20326</v>
          </cell>
          <cell r="G8">
            <v>616</v>
          </cell>
        </row>
        <row r="9">
          <cell r="A9" t="str">
            <v>Área 8</v>
          </cell>
          <cell r="B9">
            <v>481</v>
          </cell>
          <cell r="C9">
            <v>4506</v>
          </cell>
          <cell r="D9">
            <v>4987</v>
          </cell>
          <cell r="E9">
            <v>1804</v>
          </cell>
          <cell r="F9">
            <v>9531</v>
          </cell>
          <cell r="G9">
            <v>537</v>
          </cell>
        </row>
        <row r="10">
          <cell r="A10" t="str">
            <v>Área 9</v>
          </cell>
          <cell r="B10">
            <v>195</v>
          </cell>
          <cell r="C10">
            <v>2155</v>
          </cell>
          <cell r="D10">
            <v>2350</v>
          </cell>
          <cell r="E10">
            <v>1039</v>
          </cell>
          <cell r="F10">
            <v>5766</v>
          </cell>
          <cell r="G10">
            <v>181</v>
          </cell>
        </row>
        <row r="11">
          <cell r="B11">
            <v>7121</v>
          </cell>
          <cell r="C11">
            <v>62570</v>
          </cell>
          <cell r="D11">
            <v>69691</v>
          </cell>
          <cell r="E11">
            <v>29847</v>
          </cell>
          <cell r="F11">
            <v>153792</v>
          </cell>
          <cell r="G11">
            <v>5049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7" sqref="B47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7"/>
      <c r="B1" s="1" t="s">
        <v>3</v>
      </c>
      <c r="C1" s="1" t="s">
        <v>2</v>
      </c>
      <c r="D1" s="8" t="s">
        <v>1</v>
      </c>
    </row>
    <row r="2" spans="1:4" x14ac:dyDescent="0.25">
      <c r="A2" s="9" t="s">
        <v>4</v>
      </c>
      <c r="B2" s="4">
        <v>45</v>
      </c>
      <c r="C2" s="4">
        <v>59</v>
      </c>
      <c r="D2" s="10">
        <f>IFERROR(B2/C2,"  -  ")</f>
        <v>0.76271186440677963</v>
      </c>
    </row>
    <row r="3" spans="1:4" x14ac:dyDescent="0.25">
      <c r="A3" s="9" t="s">
        <v>32</v>
      </c>
      <c r="B3" s="4">
        <v>27</v>
      </c>
      <c r="C3" s="4">
        <v>43</v>
      </c>
      <c r="D3" s="10">
        <f>IFERROR(B3/C3,"  -  ")</f>
        <v>0.62790697674418605</v>
      </c>
    </row>
    <row r="4" spans="1:4" x14ac:dyDescent="0.25">
      <c r="A4" s="9" t="s">
        <v>30</v>
      </c>
      <c r="B4" s="4">
        <v>230</v>
      </c>
      <c r="C4" s="4">
        <v>375</v>
      </c>
      <c r="D4" s="10">
        <f>IFERROR(B4/C4,"  -  ")</f>
        <v>0.61333333333333329</v>
      </c>
    </row>
    <row r="5" spans="1:4" x14ac:dyDescent="0.25">
      <c r="A5" s="9" t="s">
        <v>13</v>
      </c>
      <c r="B5" s="4">
        <v>157</v>
      </c>
      <c r="C5" s="4">
        <v>261</v>
      </c>
      <c r="D5" s="10">
        <f>IFERROR(B5/C5,"  -  ")</f>
        <v>0.6015325670498084</v>
      </c>
    </row>
    <row r="6" spans="1:4" x14ac:dyDescent="0.25">
      <c r="A6" s="9" t="s">
        <v>16</v>
      </c>
      <c r="B6" s="4">
        <v>84</v>
      </c>
      <c r="C6" s="4">
        <v>142</v>
      </c>
      <c r="D6" s="10">
        <f>IFERROR(B6/C6,"  -  ")</f>
        <v>0.59154929577464788</v>
      </c>
    </row>
    <row r="7" spans="1:4" x14ac:dyDescent="0.25">
      <c r="A7" s="9" t="s">
        <v>22</v>
      </c>
      <c r="B7" s="4">
        <v>92</v>
      </c>
      <c r="C7" s="4">
        <v>163</v>
      </c>
      <c r="D7" s="10">
        <f>IFERROR(B7/C7,"  -  ")</f>
        <v>0.56441717791411039</v>
      </c>
    </row>
    <row r="8" spans="1:4" x14ac:dyDescent="0.25">
      <c r="A8" s="9" t="s">
        <v>45</v>
      </c>
      <c r="B8" s="4">
        <v>6</v>
      </c>
      <c r="C8" s="4">
        <v>11</v>
      </c>
      <c r="D8" s="10">
        <f>IFERROR(B8/C8,"  -  ")</f>
        <v>0.54545454545454541</v>
      </c>
    </row>
    <row r="9" spans="1:4" x14ac:dyDescent="0.25">
      <c r="A9" s="9" t="s">
        <v>47</v>
      </c>
      <c r="B9" s="4">
        <v>36</v>
      </c>
      <c r="C9" s="4">
        <v>67</v>
      </c>
      <c r="D9" s="10">
        <f>IFERROR(B9/C9,"  -  ")</f>
        <v>0.53731343283582089</v>
      </c>
    </row>
    <row r="10" spans="1:4" x14ac:dyDescent="0.25">
      <c r="A10" s="9" t="s">
        <v>26</v>
      </c>
      <c r="B10" s="4">
        <v>161</v>
      </c>
      <c r="C10" s="4">
        <v>310</v>
      </c>
      <c r="D10" s="10">
        <f>IFERROR(B10/C10,"  -  ")</f>
        <v>0.51935483870967747</v>
      </c>
    </row>
    <row r="11" spans="1:4" x14ac:dyDescent="0.25">
      <c r="A11" s="9" t="s">
        <v>35</v>
      </c>
      <c r="B11" s="4">
        <v>1</v>
      </c>
      <c r="C11" s="4">
        <v>2</v>
      </c>
      <c r="D11" s="10">
        <f>IFERROR(B11/C11,"  -  ")</f>
        <v>0.5</v>
      </c>
    </row>
    <row r="12" spans="1:4" x14ac:dyDescent="0.25">
      <c r="A12" s="9" t="s">
        <v>41</v>
      </c>
      <c r="B12" s="4">
        <v>94</v>
      </c>
      <c r="C12" s="4">
        <v>194</v>
      </c>
      <c r="D12" s="10">
        <f>IFERROR(B12/C12,"  -  ")</f>
        <v>0.4845360824742268</v>
      </c>
    </row>
    <row r="13" spans="1:4" x14ac:dyDescent="0.25">
      <c r="A13" s="9" t="s">
        <v>46</v>
      </c>
      <c r="B13" s="4">
        <v>143</v>
      </c>
      <c r="C13" s="4">
        <v>310</v>
      </c>
      <c r="D13" s="10">
        <f>IFERROR(B13/C13,"  -  ")</f>
        <v>0.46129032258064517</v>
      </c>
    </row>
    <row r="14" spans="1:4" x14ac:dyDescent="0.25">
      <c r="A14" s="9" t="s">
        <v>14</v>
      </c>
      <c r="B14" s="4">
        <v>72</v>
      </c>
      <c r="C14" s="4">
        <v>157</v>
      </c>
      <c r="D14" s="10">
        <f>IFERROR(B14/C14,"  -  ")</f>
        <v>0.45859872611464969</v>
      </c>
    </row>
    <row r="15" spans="1:4" x14ac:dyDescent="0.25">
      <c r="A15" s="9" t="s">
        <v>44</v>
      </c>
      <c r="B15" s="4">
        <v>170</v>
      </c>
      <c r="C15" s="4">
        <v>393</v>
      </c>
      <c r="D15" s="10">
        <f>IFERROR(B15/C15,"  -  ")</f>
        <v>0.43256997455470736</v>
      </c>
    </row>
    <row r="16" spans="1:4" x14ac:dyDescent="0.25">
      <c r="A16" s="9" t="s">
        <v>9</v>
      </c>
      <c r="B16" s="4">
        <v>109</v>
      </c>
      <c r="C16" s="4">
        <v>258</v>
      </c>
      <c r="D16" s="10">
        <f>IFERROR(B16/C16,"  -  ")</f>
        <v>0.42248062015503873</v>
      </c>
    </row>
    <row r="17" spans="1:4" x14ac:dyDescent="0.25">
      <c r="A17" s="9" t="s">
        <v>28</v>
      </c>
      <c r="B17" s="4">
        <v>535</v>
      </c>
      <c r="C17" s="4">
        <v>1291</v>
      </c>
      <c r="D17" s="10">
        <f>IFERROR(B17/C17,"  -  ")</f>
        <v>0.41440743609604958</v>
      </c>
    </row>
    <row r="18" spans="1:4" x14ac:dyDescent="0.25">
      <c r="A18" s="9" t="s">
        <v>11</v>
      </c>
      <c r="B18" s="4">
        <v>57</v>
      </c>
      <c r="C18" s="4">
        <v>138</v>
      </c>
      <c r="D18" s="10">
        <f>IFERROR(B18/C18,"  -  ")</f>
        <v>0.41304347826086957</v>
      </c>
    </row>
    <row r="19" spans="1:4" x14ac:dyDescent="0.25">
      <c r="A19" s="9" t="s">
        <v>34</v>
      </c>
      <c r="B19" s="4">
        <v>2345</v>
      </c>
      <c r="C19" s="4">
        <v>5684</v>
      </c>
      <c r="D19" s="10">
        <f>IFERROR(B19/C19,"  -  ")</f>
        <v>0.41256157635467983</v>
      </c>
    </row>
    <row r="20" spans="1:4" x14ac:dyDescent="0.25">
      <c r="A20" s="9" t="s">
        <v>21</v>
      </c>
      <c r="B20" s="4">
        <v>61</v>
      </c>
      <c r="C20" s="4">
        <v>149</v>
      </c>
      <c r="D20" s="10">
        <f>IFERROR(B20/C20,"  -  ")</f>
        <v>0.40939597315436244</v>
      </c>
    </row>
    <row r="21" spans="1:4" x14ac:dyDescent="0.25">
      <c r="A21" s="9" t="s">
        <v>7</v>
      </c>
      <c r="B21" s="4">
        <v>9</v>
      </c>
      <c r="C21" s="4">
        <v>22</v>
      </c>
      <c r="D21" s="10">
        <f>IFERROR(B21/C21,"  -  ")</f>
        <v>0.40909090909090912</v>
      </c>
    </row>
    <row r="22" spans="1:4" x14ac:dyDescent="0.25">
      <c r="A22" s="9" t="s">
        <v>29</v>
      </c>
      <c r="B22" s="4">
        <v>42</v>
      </c>
      <c r="C22" s="4">
        <v>103</v>
      </c>
      <c r="D22" s="10">
        <f>IFERROR(B22/C22,"  -  ")</f>
        <v>0.40776699029126212</v>
      </c>
    </row>
    <row r="23" spans="1:4" x14ac:dyDescent="0.25">
      <c r="A23" s="9" t="s">
        <v>43</v>
      </c>
      <c r="B23" s="4">
        <v>115</v>
      </c>
      <c r="C23" s="4">
        <v>287</v>
      </c>
      <c r="D23" s="10">
        <f>IFERROR(B23/C23,"  -  ")</f>
        <v>0.40069686411149824</v>
      </c>
    </row>
    <row r="24" spans="1:4" x14ac:dyDescent="0.25">
      <c r="A24" s="9" t="s">
        <v>6</v>
      </c>
      <c r="B24" s="4">
        <v>173</v>
      </c>
      <c r="C24" s="4">
        <v>449</v>
      </c>
      <c r="D24" s="10">
        <f>IFERROR(B24/C24,"  -  ")</f>
        <v>0.38530066815144765</v>
      </c>
    </row>
    <row r="25" spans="1:4" x14ac:dyDescent="0.25">
      <c r="A25" s="9" t="s">
        <v>48</v>
      </c>
      <c r="B25" s="4">
        <v>163</v>
      </c>
      <c r="C25" s="4">
        <v>432</v>
      </c>
      <c r="D25" s="10">
        <f>IFERROR(B25/C25,"  -  ")</f>
        <v>0.37731481481481483</v>
      </c>
    </row>
    <row r="26" spans="1:4" x14ac:dyDescent="0.25">
      <c r="A26" s="9" t="s">
        <v>10</v>
      </c>
      <c r="B26" s="4">
        <v>3</v>
      </c>
      <c r="C26" s="4">
        <v>8</v>
      </c>
      <c r="D26" s="10">
        <f>IFERROR(B26/C26,"  -  ")</f>
        <v>0.375</v>
      </c>
    </row>
    <row r="27" spans="1:4" x14ac:dyDescent="0.25">
      <c r="A27" s="9" t="s">
        <v>31</v>
      </c>
      <c r="B27" s="4">
        <v>331</v>
      </c>
      <c r="C27" s="4">
        <v>888</v>
      </c>
      <c r="D27" s="10">
        <f>IFERROR(B27/C27,"  -  ")</f>
        <v>0.37274774774774777</v>
      </c>
    </row>
    <row r="28" spans="1:4" x14ac:dyDescent="0.25">
      <c r="A28" s="9" t="s">
        <v>23</v>
      </c>
      <c r="B28" s="4">
        <v>154</v>
      </c>
      <c r="C28" s="4">
        <v>421</v>
      </c>
      <c r="D28" s="10">
        <f>IFERROR(B28/C28,"  -  ")</f>
        <v>0.36579572446555819</v>
      </c>
    </row>
    <row r="29" spans="1:4" x14ac:dyDescent="0.25">
      <c r="A29" s="9" t="s">
        <v>33</v>
      </c>
      <c r="B29" s="4">
        <v>91</v>
      </c>
      <c r="C29" s="4">
        <v>251</v>
      </c>
      <c r="D29" s="10">
        <f>IFERROR(B29/C29,"  -  ")</f>
        <v>0.36254980079681276</v>
      </c>
    </row>
    <row r="30" spans="1:4" x14ac:dyDescent="0.25">
      <c r="A30" s="9" t="s">
        <v>38</v>
      </c>
      <c r="B30" s="4">
        <v>2</v>
      </c>
      <c r="C30" s="4">
        <v>6</v>
      </c>
      <c r="D30" s="10">
        <f>IFERROR(B30/C30,"  -  ")</f>
        <v>0.33333333333333331</v>
      </c>
    </row>
    <row r="31" spans="1:4" x14ac:dyDescent="0.25">
      <c r="A31" s="9" t="s">
        <v>8</v>
      </c>
      <c r="B31" s="4">
        <v>165</v>
      </c>
      <c r="C31" s="4">
        <v>507</v>
      </c>
      <c r="D31" s="10">
        <f>IFERROR(B31/C31,"  -  ")</f>
        <v>0.32544378698224852</v>
      </c>
    </row>
    <row r="32" spans="1:4" x14ac:dyDescent="0.25">
      <c r="A32" s="9" t="s">
        <v>19</v>
      </c>
      <c r="B32" s="4">
        <v>80</v>
      </c>
      <c r="C32" s="4">
        <v>254</v>
      </c>
      <c r="D32" s="10">
        <f>IFERROR(B32/C32,"  -  ")</f>
        <v>0.31496062992125984</v>
      </c>
    </row>
    <row r="33" spans="1:4" x14ac:dyDescent="0.25">
      <c r="A33" s="9" t="s">
        <v>20</v>
      </c>
      <c r="B33" s="4">
        <v>795</v>
      </c>
      <c r="C33" s="4">
        <v>2575</v>
      </c>
      <c r="D33" s="10">
        <f>IFERROR(B33/C33,"  -  ")</f>
        <v>0.3087378640776699</v>
      </c>
    </row>
    <row r="34" spans="1:4" x14ac:dyDescent="0.25">
      <c r="A34" s="9" t="s">
        <v>12</v>
      </c>
      <c r="B34" s="4">
        <v>109</v>
      </c>
      <c r="C34" s="4">
        <v>356</v>
      </c>
      <c r="D34" s="10">
        <f>IFERROR(B34/C34,"  -  ")</f>
        <v>0.3061797752808989</v>
      </c>
    </row>
    <row r="35" spans="1:4" x14ac:dyDescent="0.25">
      <c r="A35" s="9" t="s">
        <v>39</v>
      </c>
      <c r="B35" s="4">
        <v>129</v>
      </c>
      <c r="C35" s="4">
        <v>436</v>
      </c>
      <c r="D35" s="10">
        <f>IFERROR(B35/C35,"  -  ")</f>
        <v>0.29587155963302753</v>
      </c>
    </row>
    <row r="36" spans="1:4" x14ac:dyDescent="0.25">
      <c r="A36" s="9" t="s">
        <v>42</v>
      </c>
      <c r="B36" s="4">
        <v>172</v>
      </c>
      <c r="C36" s="4">
        <v>585</v>
      </c>
      <c r="D36" s="10">
        <f>IFERROR(B36/C36,"  -  ")</f>
        <v>0.29401709401709403</v>
      </c>
    </row>
    <row r="37" spans="1:4" x14ac:dyDescent="0.25">
      <c r="A37" s="9" t="s">
        <v>24</v>
      </c>
      <c r="B37" s="4">
        <v>36</v>
      </c>
      <c r="C37" s="4">
        <v>158</v>
      </c>
      <c r="D37" s="10">
        <f>IFERROR(B37/C37,"  -  ")</f>
        <v>0.22784810126582278</v>
      </c>
    </row>
    <row r="38" spans="1:4" x14ac:dyDescent="0.25">
      <c r="A38" s="9" t="s">
        <v>5</v>
      </c>
      <c r="B38" s="4">
        <v>30</v>
      </c>
      <c r="C38" s="4">
        <v>132</v>
      </c>
      <c r="D38" s="10">
        <f>IFERROR(B38/C38,"  -  ")</f>
        <v>0.22727272727272727</v>
      </c>
    </row>
    <row r="39" spans="1:4" x14ac:dyDescent="0.25">
      <c r="A39" s="9" t="s">
        <v>15</v>
      </c>
      <c r="B39" s="4">
        <v>13</v>
      </c>
      <c r="C39" s="4">
        <v>67</v>
      </c>
      <c r="D39" s="10">
        <f>IFERROR(B39/C39,"  -  ")</f>
        <v>0.19402985074626866</v>
      </c>
    </row>
    <row r="40" spans="1:4" x14ac:dyDescent="0.25">
      <c r="A40" s="9" t="s">
        <v>40</v>
      </c>
      <c r="B40" s="4">
        <v>77</v>
      </c>
      <c r="C40" s="4">
        <v>404</v>
      </c>
      <c r="D40" s="10">
        <f>IFERROR(B40/C40,"  -  ")</f>
        <v>0.1905940594059406</v>
      </c>
    </row>
    <row r="41" spans="1:4" x14ac:dyDescent="0.25">
      <c r="A41" s="9" t="s">
        <v>36</v>
      </c>
      <c r="B41" s="4">
        <v>7</v>
      </c>
      <c r="C41" s="4">
        <v>38</v>
      </c>
      <c r="D41" s="10">
        <f>IFERROR(B41/C41,"  -  ")</f>
        <v>0.18421052631578946</v>
      </c>
    </row>
    <row r="42" spans="1:4" x14ac:dyDescent="0.25">
      <c r="A42" s="9" t="s">
        <v>17</v>
      </c>
      <c r="B42" s="4">
        <v>15</v>
      </c>
      <c r="C42" s="4">
        <v>96</v>
      </c>
      <c r="D42" s="10">
        <f>IFERROR(B42/C42,"  -  ")</f>
        <v>0.15625</v>
      </c>
    </row>
    <row r="43" spans="1:4" x14ac:dyDescent="0.25">
      <c r="A43" s="9" t="s">
        <v>27</v>
      </c>
      <c r="B43" s="4">
        <v>10</v>
      </c>
      <c r="C43" s="4">
        <v>70</v>
      </c>
      <c r="D43" s="10">
        <f>IFERROR(B43/C43,"  -  ")</f>
        <v>0.14285714285714285</v>
      </c>
    </row>
    <row r="44" spans="1:4" x14ac:dyDescent="0.25">
      <c r="A44" s="9" t="s">
        <v>25</v>
      </c>
      <c r="B44" s="4">
        <v>34</v>
      </c>
      <c r="C44" s="4">
        <v>254</v>
      </c>
      <c r="D44" s="10">
        <f>IFERROR(B44/C44,"  -  ")</f>
        <v>0.13385826771653545</v>
      </c>
    </row>
    <row r="45" spans="1:4" x14ac:dyDescent="0.25">
      <c r="A45" s="9" t="s">
        <v>37</v>
      </c>
      <c r="B45" s="4">
        <v>24</v>
      </c>
      <c r="C45" s="4">
        <v>221</v>
      </c>
      <c r="D45" s="10">
        <f>IFERROR(B45/C45,"  -  ")</f>
        <v>0.10859728506787331</v>
      </c>
    </row>
    <row r="46" spans="1:4" x14ac:dyDescent="0.25">
      <c r="A46" s="9" t="s">
        <v>18</v>
      </c>
      <c r="B46" s="4">
        <v>2</v>
      </c>
      <c r="C46" s="4">
        <v>20</v>
      </c>
      <c r="D46" s="10">
        <f>IFERROR(B46/C46,"  -  ")</f>
        <v>0.1</v>
      </c>
    </row>
    <row r="47" spans="1:4" ht="15.75" thickBot="1" x14ac:dyDescent="0.3">
      <c r="A47" s="11" t="s">
        <v>0</v>
      </c>
      <c r="B47" s="12">
        <f>SUM(B2:B46)</f>
        <v>7206</v>
      </c>
      <c r="C47" s="13">
        <f>SUM(C2:C46)</f>
        <v>19047</v>
      </c>
      <c r="D47" s="14">
        <f t="shared" ref="D47" si="0">IFERROR(B47/C47,"  -  ")</f>
        <v>0.37832729563710821</v>
      </c>
    </row>
  </sheetData>
  <sortState ref="A3:G46">
    <sortCondition descending="1" ref="D3:D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:XFD12"/>
    </sheetView>
  </sheetViews>
  <sheetFormatPr baseColWidth="10" defaultColWidth="11.5703125" defaultRowHeight="15" x14ac:dyDescent="0.25"/>
  <cols>
    <col min="1" max="1" width="27.140625" style="6" bestFit="1" customWidth="1"/>
    <col min="2" max="2" width="18.7109375" style="6" bestFit="1" customWidth="1"/>
    <col min="3" max="3" width="9.7109375" style="6" bestFit="1" customWidth="1"/>
    <col min="4" max="4" width="9.85546875" style="6" bestFit="1" customWidth="1"/>
    <col min="5" max="16384" width="11.5703125" style="6"/>
  </cols>
  <sheetData>
    <row r="1" spans="1:4" x14ac:dyDescent="0.25">
      <c r="A1" s="7"/>
      <c r="B1" s="1" t="s">
        <v>3</v>
      </c>
      <c r="C1" s="1" t="s">
        <v>2</v>
      </c>
      <c r="D1" s="8" t="s">
        <v>1</v>
      </c>
    </row>
    <row r="2" spans="1:4" x14ac:dyDescent="0.25">
      <c r="A2" s="9" t="s">
        <v>32</v>
      </c>
      <c r="B2" s="4">
        <v>344</v>
      </c>
      <c r="C2" s="4">
        <v>426</v>
      </c>
      <c r="D2" s="10">
        <f>IFERROR(B2/C2,"  -  ")</f>
        <v>0.80751173708920188</v>
      </c>
    </row>
    <row r="3" spans="1:4" x14ac:dyDescent="0.25">
      <c r="A3" s="9" t="s">
        <v>35</v>
      </c>
      <c r="B3" s="4">
        <v>18</v>
      </c>
      <c r="C3" s="4">
        <v>23</v>
      </c>
      <c r="D3" s="10">
        <f>IFERROR(B3/C3,"  -  ")</f>
        <v>0.78260869565217395</v>
      </c>
    </row>
    <row r="4" spans="1:4" x14ac:dyDescent="0.25">
      <c r="A4" s="9" t="s">
        <v>16</v>
      </c>
      <c r="B4" s="4">
        <v>571</v>
      </c>
      <c r="C4" s="4">
        <v>731</v>
      </c>
      <c r="D4" s="10">
        <f>IFERROR(B4/C4,"  -  ")</f>
        <v>0.7811217510259918</v>
      </c>
    </row>
    <row r="5" spans="1:4" x14ac:dyDescent="0.25">
      <c r="A5" s="9" t="s">
        <v>24</v>
      </c>
      <c r="B5" s="4">
        <v>608</v>
      </c>
      <c r="C5" s="4">
        <v>886</v>
      </c>
      <c r="D5" s="10">
        <f>IFERROR(B5/C5,"  -  ")</f>
        <v>0.68623024830699775</v>
      </c>
    </row>
    <row r="6" spans="1:4" x14ac:dyDescent="0.25">
      <c r="A6" s="9" t="s">
        <v>21</v>
      </c>
      <c r="B6" s="4">
        <v>569</v>
      </c>
      <c r="C6" s="4">
        <v>841</v>
      </c>
      <c r="D6" s="10">
        <f>IFERROR(B6/C6,"  -  ")</f>
        <v>0.67657550535077293</v>
      </c>
    </row>
    <row r="7" spans="1:4" x14ac:dyDescent="0.25">
      <c r="A7" s="9" t="s">
        <v>26</v>
      </c>
      <c r="B7" s="4">
        <v>1381</v>
      </c>
      <c r="C7" s="4">
        <v>2054</v>
      </c>
      <c r="D7" s="10">
        <f>IFERROR(B7/C7,"  -  ")</f>
        <v>0.67234664070107109</v>
      </c>
    </row>
    <row r="8" spans="1:4" x14ac:dyDescent="0.25">
      <c r="A8" s="9" t="s">
        <v>45</v>
      </c>
      <c r="B8" s="4">
        <v>42</v>
      </c>
      <c r="C8" s="4">
        <v>63</v>
      </c>
      <c r="D8" s="10">
        <f>IFERROR(B8/C8,"  -  ")</f>
        <v>0.66666666666666663</v>
      </c>
    </row>
    <row r="9" spans="1:4" x14ac:dyDescent="0.25">
      <c r="A9" s="9" t="s">
        <v>44</v>
      </c>
      <c r="B9" s="4">
        <v>1730</v>
      </c>
      <c r="C9" s="4">
        <v>2712</v>
      </c>
      <c r="D9" s="10">
        <f>IFERROR(B9/C9,"  -  ")</f>
        <v>0.63790560471976399</v>
      </c>
    </row>
    <row r="10" spans="1:4" x14ac:dyDescent="0.25">
      <c r="A10" s="9" t="s">
        <v>19</v>
      </c>
      <c r="B10" s="4">
        <v>1118</v>
      </c>
      <c r="C10" s="4">
        <v>1782</v>
      </c>
      <c r="D10" s="10">
        <f>IFERROR(B10/C10,"  -  ")</f>
        <v>0.62738496071829408</v>
      </c>
    </row>
    <row r="11" spans="1:4" x14ac:dyDescent="0.25">
      <c r="A11" s="9" t="s">
        <v>28</v>
      </c>
      <c r="B11" s="4">
        <v>4990</v>
      </c>
      <c r="C11" s="4">
        <v>8009</v>
      </c>
      <c r="D11" s="10">
        <f>IFERROR(B11/C11,"  -  ")</f>
        <v>0.623049069796479</v>
      </c>
    </row>
    <row r="12" spans="1:4" x14ac:dyDescent="0.25">
      <c r="A12" s="9" t="s">
        <v>4</v>
      </c>
      <c r="B12" s="4">
        <v>206</v>
      </c>
      <c r="C12" s="4">
        <v>332</v>
      </c>
      <c r="D12" s="10">
        <f>IFERROR(B12/C12,"  -  ")</f>
        <v>0.62048192771084343</v>
      </c>
    </row>
    <row r="13" spans="1:4" x14ac:dyDescent="0.25">
      <c r="A13" s="9" t="s">
        <v>47</v>
      </c>
      <c r="B13" s="4">
        <v>208</v>
      </c>
      <c r="C13" s="4">
        <v>340</v>
      </c>
      <c r="D13" s="10">
        <f>IFERROR(B13/C13,"  -  ")</f>
        <v>0.61176470588235299</v>
      </c>
    </row>
    <row r="14" spans="1:4" x14ac:dyDescent="0.25">
      <c r="A14" s="9" t="s">
        <v>13</v>
      </c>
      <c r="B14" s="4">
        <v>909</v>
      </c>
      <c r="C14" s="4">
        <v>1486</v>
      </c>
      <c r="D14" s="10">
        <f>IFERROR(B14/C14,"  -  ")</f>
        <v>0.61170928667563929</v>
      </c>
    </row>
    <row r="15" spans="1:4" x14ac:dyDescent="0.25">
      <c r="A15" s="9" t="s">
        <v>43</v>
      </c>
      <c r="B15" s="4">
        <v>943</v>
      </c>
      <c r="C15" s="4">
        <v>1581</v>
      </c>
      <c r="D15" s="10">
        <f>IFERROR(B15/C15,"  -  ")</f>
        <v>0.59645793801391522</v>
      </c>
    </row>
    <row r="16" spans="1:4" x14ac:dyDescent="0.25">
      <c r="A16" s="9" t="s">
        <v>48</v>
      </c>
      <c r="B16" s="4">
        <v>1576</v>
      </c>
      <c r="C16" s="4">
        <v>2646</v>
      </c>
      <c r="D16" s="10">
        <f>IFERROR(B16/C16,"  -  ")</f>
        <v>0.59561602418745274</v>
      </c>
    </row>
    <row r="17" spans="1:4" x14ac:dyDescent="0.25">
      <c r="A17" s="9" t="s">
        <v>34</v>
      </c>
      <c r="B17" s="4">
        <v>19827</v>
      </c>
      <c r="C17" s="4">
        <v>34537</v>
      </c>
      <c r="D17" s="10">
        <f>IFERROR(B17/C17,"  -  ")</f>
        <v>0.57407997220372353</v>
      </c>
    </row>
    <row r="18" spans="1:4" x14ac:dyDescent="0.25">
      <c r="A18" s="9" t="s">
        <v>23</v>
      </c>
      <c r="B18" s="4">
        <v>1477</v>
      </c>
      <c r="C18" s="4">
        <v>2602</v>
      </c>
      <c r="D18" s="10">
        <f>IFERROR(B18/C18,"  -  ")</f>
        <v>0.56764027671022288</v>
      </c>
    </row>
    <row r="19" spans="1:4" x14ac:dyDescent="0.25">
      <c r="A19" s="9" t="s">
        <v>41</v>
      </c>
      <c r="B19" s="4">
        <v>708</v>
      </c>
      <c r="C19" s="4">
        <v>1258</v>
      </c>
      <c r="D19" s="10">
        <f>IFERROR(B19/C19,"  -  ")</f>
        <v>0.56279809220985688</v>
      </c>
    </row>
    <row r="20" spans="1:4" x14ac:dyDescent="0.25">
      <c r="A20" s="9" t="s">
        <v>17</v>
      </c>
      <c r="B20" s="4">
        <v>383</v>
      </c>
      <c r="C20" s="4">
        <v>682</v>
      </c>
      <c r="D20" s="10">
        <f>IFERROR(B20/C20,"  -  ")</f>
        <v>0.56158357771260992</v>
      </c>
    </row>
    <row r="21" spans="1:4" x14ac:dyDescent="0.25">
      <c r="A21" s="9" t="s">
        <v>14</v>
      </c>
      <c r="B21" s="4">
        <v>539</v>
      </c>
      <c r="C21" s="4">
        <v>965</v>
      </c>
      <c r="D21" s="10">
        <f>IFERROR(B21/C21,"  -  ")</f>
        <v>0.55854922279792751</v>
      </c>
    </row>
    <row r="22" spans="1:4" x14ac:dyDescent="0.25">
      <c r="A22" s="9" t="s">
        <v>6</v>
      </c>
      <c r="B22" s="4">
        <v>1505</v>
      </c>
      <c r="C22" s="4">
        <v>2699</v>
      </c>
      <c r="D22" s="10">
        <f>IFERROR(B22/C22,"  -  ")</f>
        <v>0.55761393108558721</v>
      </c>
    </row>
    <row r="23" spans="1:4" x14ac:dyDescent="0.25">
      <c r="A23" s="9" t="s">
        <v>10</v>
      </c>
      <c r="B23" s="4">
        <v>31</v>
      </c>
      <c r="C23" s="4">
        <v>56</v>
      </c>
      <c r="D23" s="10">
        <f>IFERROR(B23/C23,"  -  ")</f>
        <v>0.5535714285714286</v>
      </c>
    </row>
    <row r="24" spans="1:4" x14ac:dyDescent="0.25">
      <c r="A24" s="9" t="s">
        <v>22</v>
      </c>
      <c r="B24" s="4">
        <v>553</v>
      </c>
      <c r="C24" s="4">
        <v>1028</v>
      </c>
      <c r="D24" s="10">
        <f>IFERROR(B24/C24,"  -  ")</f>
        <v>0.53793774319066145</v>
      </c>
    </row>
    <row r="25" spans="1:4" x14ac:dyDescent="0.25">
      <c r="A25" s="9" t="s">
        <v>31</v>
      </c>
      <c r="B25" s="4">
        <v>3126</v>
      </c>
      <c r="C25" s="4">
        <v>5882</v>
      </c>
      <c r="D25" s="10">
        <f>IFERROR(B25/C25,"  -  ")</f>
        <v>0.53145188711322677</v>
      </c>
    </row>
    <row r="26" spans="1:4" x14ac:dyDescent="0.25">
      <c r="A26" s="9" t="s">
        <v>20</v>
      </c>
      <c r="B26" s="4">
        <v>8313</v>
      </c>
      <c r="C26" s="4">
        <v>15803</v>
      </c>
      <c r="D26" s="10">
        <f>IFERROR(B26/C26,"  -  ")</f>
        <v>0.52603935961526294</v>
      </c>
    </row>
    <row r="27" spans="1:4" x14ac:dyDescent="0.25">
      <c r="A27" s="9" t="s">
        <v>5</v>
      </c>
      <c r="B27" s="4">
        <v>485</v>
      </c>
      <c r="C27" s="4">
        <v>929</v>
      </c>
      <c r="D27" s="10">
        <f>IFERROR(B27/C27,"  -  ")</f>
        <v>0.52206673842841766</v>
      </c>
    </row>
    <row r="28" spans="1:4" x14ac:dyDescent="0.25">
      <c r="A28" s="9" t="s">
        <v>8</v>
      </c>
      <c r="B28" s="4">
        <v>1687</v>
      </c>
      <c r="C28" s="4">
        <v>3312</v>
      </c>
      <c r="D28" s="10">
        <f>IFERROR(B28/C28,"  -  ")</f>
        <v>0.5093599033816425</v>
      </c>
    </row>
    <row r="29" spans="1:4" x14ac:dyDescent="0.25">
      <c r="A29" s="9" t="s">
        <v>42</v>
      </c>
      <c r="B29" s="4">
        <v>1792</v>
      </c>
      <c r="C29" s="4">
        <v>3526</v>
      </c>
      <c r="D29" s="10">
        <f>IFERROR(B29/C29,"  -  ")</f>
        <v>0.5082246171298922</v>
      </c>
    </row>
    <row r="30" spans="1:4" x14ac:dyDescent="0.25">
      <c r="A30" s="9" t="s">
        <v>33</v>
      </c>
      <c r="B30" s="4">
        <v>701</v>
      </c>
      <c r="C30" s="4">
        <v>1389</v>
      </c>
      <c r="D30" s="10">
        <f>IFERROR(B30/C30,"  -  ")</f>
        <v>0.50467962562994961</v>
      </c>
    </row>
    <row r="31" spans="1:4" x14ac:dyDescent="0.25">
      <c r="A31" s="9" t="s">
        <v>25</v>
      </c>
      <c r="B31" s="4">
        <v>796</v>
      </c>
      <c r="C31" s="4">
        <v>1610</v>
      </c>
      <c r="D31" s="10">
        <f>IFERROR(B31/C31,"  -  ")</f>
        <v>0.49440993788819876</v>
      </c>
    </row>
    <row r="32" spans="1:4" x14ac:dyDescent="0.25">
      <c r="A32" s="9" t="s">
        <v>29</v>
      </c>
      <c r="B32" s="4">
        <v>311</v>
      </c>
      <c r="C32" s="4">
        <v>634</v>
      </c>
      <c r="D32" s="10">
        <f>IFERROR(B32/C32,"  -  ")</f>
        <v>0.49053627760252366</v>
      </c>
    </row>
    <row r="33" spans="1:4" x14ac:dyDescent="0.25">
      <c r="A33" s="9" t="s">
        <v>15</v>
      </c>
      <c r="B33" s="4">
        <v>224</v>
      </c>
      <c r="C33" s="4">
        <v>467</v>
      </c>
      <c r="D33" s="10">
        <f>IFERROR(B33/C33,"  -  ")</f>
        <v>0.4796573875802998</v>
      </c>
    </row>
    <row r="34" spans="1:4" x14ac:dyDescent="0.25">
      <c r="A34" s="9" t="s">
        <v>30</v>
      </c>
      <c r="B34" s="4">
        <v>1223</v>
      </c>
      <c r="C34" s="4">
        <v>2576</v>
      </c>
      <c r="D34" s="10">
        <f>IFERROR(B34/C34,"  -  ")</f>
        <v>0.47476708074534163</v>
      </c>
    </row>
    <row r="35" spans="1:4" x14ac:dyDescent="0.25">
      <c r="A35" s="9" t="s">
        <v>46</v>
      </c>
      <c r="B35" s="4">
        <v>850</v>
      </c>
      <c r="C35" s="4">
        <v>1845</v>
      </c>
      <c r="D35" s="10">
        <f>IFERROR(B35/C35,"  -  ")</f>
        <v>0.46070460704607047</v>
      </c>
    </row>
    <row r="36" spans="1:4" x14ac:dyDescent="0.25">
      <c r="A36" s="9" t="s">
        <v>12</v>
      </c>
      <c r="B36" s="4">
        <v>830</v>
      </c>
      <c r="C36" s="4">
        <v>1815</v>
      </c>
      <c r="D36" s="10">
        <f>IFERROR(B36/C36,"  -  ")</f>
        <v>0.45730027548209368</v>
      </c>
    </row>
    <row r="37" spans="1:4" x14ac:dyDescent="0.25">
      <c r="A37" s="9" t="s">
        <v>39</v>
      </c>
      <c r="B37" s="4">
        <v>1320</v>
      </c>
      <c r="C37" s="4">
        <v>2950</v>
      </c>
      <c r="D37" s="10">
        <f>IFERROR(B37/C37,"  -  ")</f>
        <v>0.44745762711864406</v>
      </c>
    </row>
    <row r="38" spans="1:4" x14ac:dyDescent="0.25">
      <c r="A38" s="9" t="s">
        <v>27</v>
      </c>
      <c r="B38" s="4">
        <v>208</v>
      </c>
      <c r="C38" s="4">
        <v>496</v>
      </c>
      <c r="D38" s="10">
        <f>IFERROR(B38/C38,"  -  ")</f>
        <v>0.41935483870967744</v>
      </c>
    </row>
    <row r="39" spans="1:4" x14ac:dyDescent="0.25">
      <c r="A39" s="9" t="s">
        <v>11</v>
      </c>
      <c r="B39" s="4">
        <v>329</v>
      </c>
      <c r="C39" s="4">
        <v>828</v>
      </c>
      <c r="D39" s="10">
        <f>IFERROR(B39/C39,"  -  ")</f>
        <v>0.39734299516908211</v>
      </c>
    </row>
    <row r="40" spans="1:4" x14ac:dyDescent="0.25">
      <c r="A40" s="9" t="s">
        <v>37</v>
      </c>
      <c r="B40" s="4">
        <v>566</v>
      </c>
      <c r="C40" s="4">
        <v>1442</v>
      </c>
      <c r="D40" s="10">
        <f>IFERROR(B40/C40,"  -  ")</f>
        <v>0.39251040221914008</v>
      </c>
    </row>
    <row r="41" spans="1:4" x14ac:dyDescent="0.25">
      <c r="A41" s="9" t="s">
        <v>40</v>
      </c>
      <c r="B41" s="4">
        <v>979</v>
      </c>
      <c r="C41" s="4">
        <v>2499</v>
      </c>
      <c r="D41" s="10">
        <f>IFERROR(B41/C41,"  -  ")</f>
        <v>0.39175670268107243</v>
      </c>
    </row>
    <row r="42" spans="1:4" x14ac:dyDescent="0.25">
      <c r="A42" s="9" t="s">
        <v>9</v>
      </c>
      <c r="B42" s="4">
        <v>576</v>
      </c>
      <c r="C42" s="4">
        <v>1535</v>
      </c>
      <c r="D42" s="10">
        <f>IFERROR(B42/C42,"  -  ")</f>
        <v>0.37524429967426709</v>
      </c>
    </row>
    <row r="43" spans="1:4" x14ac:dyDescent="0.25">
      <c r="A43" s="9" t="s">
        <v>38</v>
      </c>
      <c r="B43" s="4">
        <v>12</v>
      </c>
      <c r="C43" s="4">
        <v>55</v>
      </c>
      <c r="D43" s="10">
        <f>IFERROR(B43/C43,"  -  ")</f>
        <v>0.21818181818181817</v>
      </c>
    </row>
    <row r="44" spans="1:4" x14ac:dyDescent="0.25">
      <c r="A44" s="9" t="s">
        <v>18</v>
      </c>
      <c r="B44" s="4">
        <v>28</v>
      </c>
      <c r="C44" s="4">
        <v>156</v>
      </c>
      <c r="D44" s="10">
        <f>IFERROR(B44/C44,"  -  ")</f>
        <v>0.17948717948717949</v>
      </c>
    </row>
    <row r="45" spans="1:4" x14ac:dyDescent="0.25">
      <c r="A45" s="9" t="s">
        <v>36</v>
      </c>
      <c r="B45" s="4">
        <v>42</v>
      </c>
      <c r="C45" s="4">
        <v>280</v>
      </c>
      <c r="D45" s="10">
        <f>IFERROR(B45/C45,"  -  ")</f>
        <v>0.15</v>
      </c>
    </row>
    <row r="46" spans="1:4" x14ac:dyDescent="0.25">
      <c r="A46" s="9" t="s">
        <v>7</v>
      </c>
      <c r="B46" s="4">
        <v>12</v>
      </c>
      <c r="C46" s="4">
        <v>102</v>
      </c>
      <c r="D46" s="10">
        <f>IFERROR(B46/C46,"  -  ")</f>
        <v>0.11764705882352941</v>
      </c>
    </row>
    <row r="47" spans="1:4" ht="15.75" thickBot="1" x14ac:dyDescent="0.3">
      <c r="A47" s="11" t="s">
        <v>0</v>
      </c>
      <c r="B47" s="12">
        <f>SUM(B2:B46)</f>
        <v>64646</v>
      </c>
      <c r="C47" s="13">
        <f>SUM(C2:C46)</f>
        <v>117870</v>
      </c>
      <c r="D47" s="14">
        <f t="shared" ref="D47" si="0">IFERROR(B47/C47,"  -  ")</f>
        <v>0.5484516840587087</v>
      </c>
    </row>
  </sheetData>
  <sortState ref="A3:G46">
    <sortCondition descending="1" ref="D3:D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7" sqref="A7:XFD7"/>
    </sheetView>
  </sheetViews>
  <sheetFormatPr baseColWidth="10" defaultColWidth="11.5703125" defaultRowHeight="15" x14ac:dyDescent="0.25"/>
  <cols>
    <col min="1" max="1" width="27.140625" style="6" bestFit="1" customWidth="1"/>
    <col min="2" max="2" width="18.7109375" style="6" bestFit="1" customWidth="1"/>
    <col min="3" max="3" width="9.7109375" style="6" bestFit="1" customWidth="1"/>
    <col min="4" max="4" width="9.85546875" style="6" bestFit="1" customWidth="1"/>
    <col min="5" max="16384" width="11.5703125" style="6"/>
  </cols>
  <sheetData>
    <row r="1" spans="1:4" x14ac:dyDescent="0.25">
      <c r="A1" s="7"/>
      <c r="B1" s="1" t="s">
        <v>3</v>
      </c>
      <c r="C1" s="1" t="s">
        <v>2</v>
      </c>
      <c r="D1" s="8" t="s">
        <v>1</v>
      </c>
    </row>
    <row r="2" spans="1:4" x14ac:dyDescent="0.25">
      <c r="A2" s="9" t="s">
        <v>32</v>
      </c>
      <c r="B2" s="4">
        <v>371</v>
      </c>
      <c r="C2" s="2">
        <v>469</v>
      </c>
      <c r="D2" s="10">
        <f>B2/C2</f>
        <v>0.79104477611940294</v>
      </c>
    </row>
    <row r="3" spans="1:4" x14ac:dyDescent="0.25">
      <c r="A3" s="9" t="s">
        <v>35</v>
      </c>
      <c r="B3" s="4">
        <v>19</v>
      </c>
      <c r="C3" s="2">
        <v>25</v>
      </c>
      <c r="D3" s="10">
        <f>B3/C3</f>
        <v>0.76</v>
      </c>
    </row>
    <row r="4" spans="1:4" x14ac:dyDescent="0.25">
      <c r="A4" s="9" t="s">
        <v>16</v>
      </c>
      <c r="B4" s="4">
        <v>655</v>
      </c>
      <c r="C4" s="2">
        <v>873</v>
      </c>
      <c r="D4" s="10">
        <f>B4/C4</f>
        <v>0.75028636884306987</v>
      </c>
    </row>
    <row r="5" spans="1:4" x14ac:dyDescent="0.25">
      <c r="A5" s="9" t="s">
        <v>26</v>
      </c>
      <c r="B5" s="4">
        <v>1542</v>
      </c>
      <c r="C5" s="2">
        <v>2364</v>
      </c>
      <c r="D5" s="10">
        <f>B5/C5</f>
        <v>0.65228426395939088</v>
      </c>
    </row>
    <row r="6" spans="1:4" x14ac:dyDescent="0.25">
      <c r="A6" s="9" t="s">
        <v>45</v>
      </c>
      <c r="B6" s="4">
        <v>48</v>
      </c>
      <c r="C6" s="2">
        <v>74</v>
      </c>
      <c r="D6" s="10">
        <f>B6/C6</f>
        <v>0.64864864864864868</v>
      </c>
    </row>
    <row r="7" spans="1:4" x14ac:dyDescent="0.25">
      <c r="A7" s="9" t="s">
        <v>4</v>
      </c>
      <c r="B7" s="4">
        <v>250</v>
      </c>
      <c r="C7" s="2">
        <v>391</v>
      </c>
      <c r="D7" s="10">
        <f>B7/C7</f>
        <v>0.63938618925831203</v>
      </c>
    </row>
    <row r="8" spans="1:4" x14ac:dyDescent="0.25">
      <c r="A8" s="9" t="s">
        <v>21</v>
      </c>
      <c r="B8" s="4">
        <v>630</v>
      </c>
      <c r="C8" s="2">
        <v>990</v>
      </c>
      <c r="D8" s="10">
        <f>B8/C8</f>
        <v>0.63636363636363635</v>
      </c>
    </row>
    <row r="9" spans="1:4" x14ac:dyDescent="0.25">
      <c r="A9" s="9" t="s">
        <v>24</v>
      </c>
      <c r="B9" s="4">
        <v>644</v>
      </c>
      <c r="C9" s="2">
        <v>1044</v>
      </c>
      <c r="D9" s="10">
        <f>B9/C9</f>
        <v>0.61685823754789271</v>
      </c>
    </row>
    <row r="10" spans="1:4" x14ac:dyDescent="0.25">
      <c r="A10" s="9" t="s">
        <v>44</v>
      </c>
      <c r="B10" s="4">
        <v>1900</v>
      </c>
      <c r="C10" s="2">
        <v>3105</v>
      </c>
      <c r="D10" s="10">
        <f>B10/C10</f>
        <v>0.61191626409017719</v>
      </c>
    </row>
    <row r="11" spans="1:4" x14ac:dyDescent="0.25">
      <c r="A11" s="9" t="s">
        <v>13</v>
      </c>
      <c r="B11" s="4">
        <v>1066</v>
      </c>
      <c r="C11" s="2">
        <v>1747</v>
      </c>
      <c r="D11" s="10">
        <f>B11/C11</f>
        <v>0.61018889524899833</v>
      </c>
    </row>
    <row r="12" spans="1:4" x14ac:dyDescent="0.25">
      <c r="A12" s="9" t="s">
        <v>47</v>
      </c>
      <c r="B12" s="4">
        <v>244</v>
      </c>
      <c r="C12" s="2">
        <v>407</v>
      </c>
      <c r="D12" s="10">
        <f>B12/C12</f>
        <v>0.59950859950859947</v>
      </c>
    </row>
    <row r="13" spans="1:4" x14ac:dyDescent="0.25">
      <c r="A13" s="9" t="s">
        <v>28</v>
      </c>
      <c r="B13" s="4">
        <v>5525</v>
      </c>
      <c r="C13" s="2">
        <v>9300</v>
      </c>
      <c r="D13" s="10">
        <f>B13/C13</f>
        <v>0.59408602150537637</v>
      </c>
    </row>
    <row r="14" spans="1:4" x14ac:dyDescent="0.25">
      <c r="A14" s="9" t="s">
        <v>19</v>
      </c>
      <c r="B14" s="4">
        <v>1198</v>
      </c>
      <c r="C14" s="2">
        <v>2036</v>
      </c>
      <c r="D14" s="10">
        <f>B14/C14</f>
        <v>0.58840864440078589</v>
      </c>
    </row>
    <row r="15" spans="1:4" x14ac:dyDescent="0.25">
      <c r="A15" s="9" t="s">
        <v>43</v>
      </c>
      <c r="B15" s="4">
        <v>1058</v>
      </c>
      <c r="C15" s="2">
        <v>1868</v>
      </c>
      <c r="D15" s="10">
        <f>B15/C15</f>
        <v>0.56638115631691643</v>
      </c>
    </row>
    <row r="16" spans="1:4" x14ac:dyDescent="0.25">
      <c r="A16" s="9" t="s">
        <v>48</v>
      </c>
      <c r="B16" s="4">
        <v>1739</v>
      </c>
      <c r="C16" s="2">
        <v>3078</v>
      </c>
      <c r="D16" s="10">
        <f>B16/C16</f>
        <v>0.5649772579597141</v>
      </c>
    </row>
    <row r="17" spans="1:4" x14ac:dyDescent="0.25">
      <c r="A17" s="9" t="s">
        <v>41</v>
      </c>
      <c r="B17" s="4">
        <v>802</v>
      </c>
      <c r="C17" s="2">
        <v>1452</v>
      </c>
      <c r="D17" s="10">
        <f>B17/C17</f>
        <v>0.55234159779614322</v>
      </c>
    </row>
    <row r="18" spans="1:4" x14ac:dyDescent="0.25">
      <c r="A18" s="9" t="s">
        <v>34</v>
      </c>
      <c r="B18" s="4">
        <v>22172</v>
      </c>
      <c r="C18" s="2">
        <v>40221</v>
      </c>
      <c r="D18" s="10">
        <f>B18/C18</f>
        <v>0.55125431988264839</v>
      </c>
    </row>
    <row r="19" spans="1:4" x14ac:dyDescent="0.25">
      <c r="A19" s="9" t="s">
        <v>14</v>
      </c>
      <c r="B19" s="4">
        <v>611</v>
      </c>
      <c r="C19" s="2">
        <v>1122</v>
      </c>
      <c r="D19" s="10">
        <f>B19/C19</f>
        <v>0.5445632798573975</v>
      </c>
    </row>
    <row r="20" spans="1:4" x14ac:dyDescent="0.25">
      <c r="A20" s="9" t="s">
        <v>22</v>
      </c>
      <c r="B20" s="4">
        <v>645</v>
      </c>
      <c r="C20" s="2">
        <v>1191</v>
      </c>
      <c r="D20" s="10">
        <f>B20/C20</f>
        <v>0.54156171284634758</v>
      </c>
    </row>
    <row r="21" spans="1:4" x14ac:dyDescent="0.25">
      <c r="A21" s="9" t="s">
        <v>23</v>
      </c>
      <c r="B21" s="4">
        <v>1631</v>
      </c>
      <c r="C21" s="2">
        <v>3023</v>
      </c>
      <c r="D21" s="10">
        <f>B21/C21</f>
        <v>0.53953026794574921</v>
      </c>
    </row>
    <row r="22" spans="1:4" x14ac:dyDescent="0.25">
      <c r="A22" s="9" t="s">
        <v>6</v>
      </c>
      <c r="B22" s="4">
        <v>1678</v>
      </c>
      <c r="C22" s="2">
        <v>3148</v>
      </c>
      <c r="D22" s="10">
        <f>B22/C22</f>
        <v>0.53303684879288438</v>
      </c>
    </row>
    <row r="23" spans="1:4" x14ac:dyDescent="0.25">
      <c r="A23" s="9" t="s">
        <v>10</v>
      </c>
      <c r="B23" s="4">
        <v>34</v>
      </c>
      <c r="C23" s="2">
        <v>64</v>
      </c>
      <c r="D23" s="10">
        <f>B23/C23</f>
        <v>0.53125</v>
      </c>
    </row>
    <row r="24" spans="1:4" x14ac:dyDescent="0.25">
      <c r="A24" s="9" t="s">
        <v>17</v>
      </c>
      <c r="B24" s="4">
        <v>398</v>
      </c>
      <c r="C24" s="2">
        <v>778</v>
      </c>
      <c r="D24" s="10">
        <f>B24/C24</f>
        <v>0.51156812339331614</v>
      </c>
    </row>
    <row r="25" spans="1:4" x14ac:dyDescent="0.25">
      <c r="A25" s="9" t="s">
        <v>31</v>
      </c>
      <c r="B25" s="4">
        <v>3457</v>
      </c>
      <c r="C25" s="2">
        <v>6770</v>
      </c>
      <c r="D25" s="10">
        <f>B25/C25</f>
        <v>0.51063515509601176</v>
      </c>
    </row>
    <row r="26" spans="1:4" x14ac:dyDescent="0.25">
      <c r="A26" s="9" t="s">
        <v>20</v>
      </c>
      <c r="B26" s="4">
        <v>9108</v>
      </c>
      <c r="C26" s="2">
        <v>18378</v>
      </c>
      <c r="D26" s="10">
        <f>B26/C26</f>
        <v>0.49559255631733595</v>
      </c>
    </row>
    <row r="27" spans="1:4" x14ac:dyDescent="0.25">
      <c r="A27" s="9" t="s">
        <v>30</v>
      </c>
      <c r="B27" s="4">
        <v>1453</v>
      </c>
      <c r="C27" s="2">
        <v>2951</v>
      </c>
      <c r="D27" s="10">
        <f>B27/C27</f>
        <v>0.49237546594374787</v>
      </c>
    </row>
    <row r="28" spans="1:4" x14ac:dyDescent="0.25">
      <c r="A28" s="9" t="s">
        <v>5</v>
      </c>
      <c r="B28" s="4">
        <v>515</v>
      </c>
      <c r="C28" s="2">
        <v>1061</v>
      </c>
      <c r="D28" s="10">
        <f>B28/C28</f>
        <v>0.48539114043355325</v>
      </c>
    </row>
    <row r="29" spans="1:4" x14ac:dyDescent="0.25">
      <c r="A29" s="9" t="s">
        <v>8</v>
      </c>
      <c r="B29" s="4">
        <v>1852</v>
      </c>
      <c r="C29" s="2">
        <v>3819</v>
      </c>
      <c r="D29" s="10">
        <f>B29/C29</f>
        <v>0.48494370253993191</v>
      </c>
    </row>
    <row r="30" spans="1:4" x14ac:dyDescent="0.25">
      <c r="A30" s="9" t="s">
        <v>33</v>
      </c>
      <c r="B30" s="4">
        <v>792</v>
      </c>
      <c r="C30" s="2">
        <v>1640</v>
      </c>
      <c r="D30" s="10">
        <f>B30/C30</f>
        <v>0.48292682926829267</v>
      </c>
    </row>
    <row r="31" spans="1:4" x14ac:dyDescent="0.25">
      <c r="A31" s="9" t="s">
        <v>29</v>
      </c>
      <c r="B31" s="4">
        <v>353</v>
      </c>
      <c r="C31" s="2">
        <v>737</v>
      </c>
      <c r="D31" s="10">
        <f>B31/C31</f>
        <v>0.47896879240162821</v>
      </c>
    </row>
    <row r="32" spans="1:4" x14ac:dyDescent="0.25">
      <c r="A32" s="9" t="s">
        <v>42</v>
      </c>
      <c r="B32" s="4">
        <v>1964</v>
      </c>
      <c r="C32" s="2">
        <v>4111</v>
      </c>
      <c r="D32" s="10">
        <f>B32/C32</f>
        <v>0.47774264169301872</v>
      </c>
    </row>
    <row r="33" spans="1:4" x14ac:dyDescent="0.25">
      <c r="A33" s="9" t="s">
        <v>46</v>
      </c>
      <c r="B33" s="4">
        <v>993</v>
      </c>
      <c r="C33" s="2">
        <v>2155</v>
      </c>
      <c r="D33" s="10">
        <f>B33/C33</f>
        <v>0.46078886310904871</v>
      </c>
    </row>
    <row r="34" spans="1:4" x14ac:dyDescent="0.25">
      <c r="A34" s="9" t="s">
        <v>25</v>
      </c>
      <c r="B34" s="4">
        <v>830</v>
      </c>
      <c r="C34" s="2">
        <v>1864</v>
      </c>
      <c r="D34" s="10">
        <f>B34/C34</f>
        <v>0.44527896995708155</v>
      </c>
    </row>
    <row r="35" spans="1:4" x14ac:dyDescent="0.25">
      <c r="A35" s="9" t="s">
        <v>15</v>
      </c>
      <c r="B35" s="4">
        <v>237</v>
      </c>
      <c r="C35" s="2">
        <v>534</v>
      </c>
      <c r="D35" s="10">
        <f>B35/C35</f>
        <v>0.4438202247191011</v>
      </c>
    </row>
    <row r="36" spans="1:4" x14ac:dyDescent="0.25">
      <c r="A36" s="9" t="s">
        <v>12</v>
      </c>
      <c r="B36" s="4">
        <v>939</v>
      </c>
      <c r="C36" s="2">
        <v>2171</v>
      </c>
      <c r="D36" s="10">
        <f>B36/C36</f>
        <v>0.43251957623215109</v>
      </c>
    </row>
    <row r="37" spans="1:4" x14ac:dyDescent="0.25">
      <c r="A37" s="9" t="s">
        <v>39</v>
      </c>
      <c r="B37" s="4">
        <v>1449</v>
      </c>
      <c r="C37" s="2">
        <v>3386</v>
      </c>
      <c r="D37" s="10">
        <f>B37/C37</f>
        <v>0.42793857058476076</v>
      </c>
    </row>
    <row r="38" spans="1:4" x14ac:dyDescent="0.25">
      <c r="A38" s="9" t="s">
        <v>11</v>
      </c>
      <c r="B38" s="4">
        <v>386</v>
      </c>
      <c r="C38" s="2">
        <v>966</v>
      </c>
      <c r="D38" s="10">
        <f>B38/C38</f>
        <v>0.39958592132505177</v>
      </c>
    </row>
    <row r="39" spans="1:4" x14ac:dyDescent="0.25">
      <c r="A39" s="9" t="s">
        <v>27</v>
      </c>
      <c r="B39" s="4">
        <v>218</v>
      </c>
      <c r="C39" s="2">
        <v>566</v>
      </c>
      <c r="D39" s="10">
        <f>B39/C39</f>
        <v>0.38515901060070673</v>
      </c>
    </row>
    <row r="40" spans="1:4" x14ac:dyDescent="0.25">
      <c r="A40" s="9" t="s">
        <v>9</v>
      </c>
      <c r="B40" s="4">
        <v>685</v>
      </c>
      <c r="C40" s="2">
        <v>1793</v>
      </c>
      <c r="D40" s="10">
        <f>B40/C40</f>
        <v>0.38204127161182377</v>
      </c>
    </row>
    <row r="41" spans="1:4" x14ac:dyDescent="0.25">
      <c r="A41" s="9" t="s">
        <v>40</v>
      </c>
      <c r="B41" s="4">
        <v>1056</v>
      </c>
      <c r="C41" s="2">
        <v>2903</v>
      </c>
      <c r="D41" s="10">
        <f>B41/C41</f>
        <v>0.363761625904237</v>
      </c>
    </row>
    <row r="42" spans="1:4" x14ac:dyDescent="0.25">
      <c r="A42" s="9" t="s">
        <v>37</v>
      </c>
      <c r="B42" s="4">
        <v>590</v>
      </c>
      <c r="C42" s="2">
        <v>1663</v>
      </c>
      <c r="D42" s="10">
        <f>B42/C42</f>
        <v>0.35478051713770292</v>
      </c>
    </row>
    <row r="43" spans="1:4" x14ac:dyDescent="0.25">
      <c r="A43" s="9" t="s">
        <v>38</v>
      </c>
      <c r="B43" s="4">
        <v>14</v>
      </c>
      <c r="C43" s="2">
        <v>61</v>
      </c>
      <c r="D43" s="10">
        <f>B43/C43</f>
        <v>0.22950819672131148</v>
      </c>
    </row>
    <row r="44" spans="1:4" x14ac:dyDescent="0.25">
      <c r="A44" s="9" t="s">
        <v>18</v>
      </c>
      <c r="B44" s="4">
        <v>30</v>
      </c>
      <c r="C44" s="2">
        <v>176</v>
      </c>
      <c r="D44" s="10">
        <f>B44/C44</f>
        <v>0.17045454545454544</v>
      </c>
    </row>
    <row r="45" spans="1:4" x14ac:dyDescent="0.25">
      <c r="A45" s="9" t="s">
        <v>7</v>
      </c>
      <c r="B45" s="4">
        <v>21</v>
      </c>
      <c r="C45" s="2">
        <v>124</v>
      </c>
      <c r="D45" s="10">
        <f>B45/C45</f>
        <v>0.16935483870967741</v>
      </c>
    </row>
    <row r="46" spans="1:4" x14ac:dyDescent="0.25">
      <c r="A46" s="9" t="s">
        <v>36</v>
      </c>
      <c r="B46" s="4">
        <v>49</v>
      </c>
      <c r="C46" s="2">
        <v>318</v>
      </c>
      <c r="D46" s="10">
        <f>B46/C46</f>
        <v>0.1540880503144654</v>
      </c>
    </row>
    <row r="47" spans="1:4" ht="15.75" thickBot="1" x14ac:dyDescent="0.3">
      <c r="A47" s="11" t="s">
        <v>0</v>
      </c>
      <c r="B47" s="12">
        <f>SUM(B2:B46)</f>
        <v>71851</v>
      </c>
      <c r="C47" s="13">
        <f>SUM(C2:C46)</f>
        <v>136917</v>
      </c>
      <c r="D47" s="14">
        <f t="shared" ref="D47" si="0">B47/C47</f>
        <v>0.52477778508147277</v>
      </c>
    </row>
  </sheetData>
  <sortState ref="A3:G46">
    <sortCondition descending="1" ref="D3:D4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A2" sqref="A2:XFD86"/>
    </sheetView>
  </sheetViews>
  <sheetFormatPr baseColWidth="10" defaultColWidth="11.42578125" defaultRowHeight="15" x14ac:dyDescent="0.25"/>
  <cols>
    <col min="1" max="1" width="29.140625" style="6" bestFit="1" customWidth="1"/>
    <col min="2" max="2" width="18.7109375" style="6" bestFit="1" customWidth="1"/>
    <col min="3" max="3" width="9.7109375" style="6" bestFit="1" customWidth="1"/>
    <col min="4" max="4" width="9.85546875" style="6" bestFit="1" customWidth="1"/>
    <col min="5" max="16384" width="11.42578125" style="6"/>
  </cols>
  <sheetData>
    <row r="1" spans="1:7" x14ac:dyDescent="0.25">
      <c r="A1" s="7"/>
      <c r="B1" s="1" t="s">
        <v>3</v>
      </c>
      <c r="C1" s="1" t="s">
        <v>2</v>
      </c>
      <c r="D1" s="8" t="s">
        <v>1</v>
      </c>
    </row>
    <row r="2" spans="1:7" x14ac:dyDescent="0.25">
      <c r="A2" s="9" t="s">
        <v>49</v>
      </c>
      <c r="B2" s="4">
        <f>IFERROR(VLOOKUP($A2,[1]!Tabla_Numerador_VACUNADOS_ZBS,2,FALSE),0)</f>
        <v>74</v>
      </c>
      <c r="C2" s="2">
        <v>85</v>
      </c>
      <c r="D2" s="10">
        <f>B2/C2</f>
        <v>0.87058823529411766</v>
      </c>
      <c r="F2" s="19"/>
      <c r="G2" s="20"/>
    </row>
    <row r="3" spans="1:7" x14ac:dyDescent="0.25">
      <c r="A3" s="7" t="s">
        <v>51</v>
      </c>
      <c r="B3" s="4">
        <f>IFERROR(VLOOKUP($A3,[1]!Tabla_Numerador_VACUNADOS_ZBS,2,FALSE),0)</f>
        <v>46</v>
      </c>
      <c r="C3" s="2">
        <v>56</v>
      </c>
      <c r="D3" s="10">
        <f>B3/C3</f>
        <v>0.8214285714285714</v>
      </c>
      <c r="F3" s="19"/>
      <c r="G3" s="20"/>
    </row>
    <row r="4" spans="1:7" x14ac:dyDescent="0.25">
      <c r="A4" s="9" t="s">
        <v>53</v>
      </c>
      <c r="B4" s="4">
        <f>IFERROR(VLOOKUP($A4,[1]!Tabla_Numerador_VACUNADOS_ZBS,2,FALSE),0)</f>
        <v>199</v>
      </c>
      <c r="C4" s="2">
        <v>281</v>
      </c>
      <c r="D4" s="10">
        <f>B4/C4</f>
        <v>0.70818505338078297</v>
      </c>
      <c r="F4" s="19"/>
      <c r="G4" s="20"/>
    </row>
    <row r="5" spans="1:7" x14ac:dyDescent="0.25">
      <c r="A5" s="9" t="s">
        <v>50</v>
      </c>
      <c r="B5" s="4">
        <f>IFERROR(VLOOKUP($A5,[1]!Tabla_Numerador_VACUNADOS_ZBS,2,FALSE),0)</f>
        <v>108</v>
      </c>
      <c r="C5" s="2">
        <v>153</v>
      </c>
      <c r="D5" s="10">
        <f>B5/C5</f>
        <v>0.70588235294117652</v>
      </c>
      <c r="F5" s="19"/>
      <c r="G5" s="20"/>
    </row>
    <row r="6" spans="1:7" x14ac:dyDescent="0.25">
      <c r="A6" s="9" t="s">
        <v>54</v>
      </c>
      <c r="B6" s="4">
        <f>IFERROR(VLOOKUP($A6,[1]!Tabla_Numerador_VACUNADOS_ZBS,2,FALSE),0)</f>
        <v>130</v>
      </c>
      <c r="C6" s="2">
        <v>192</v>
      </c>
      <c r="D6" s="10">
        <f>B6/C6</f>
        <v>0.67708333333333337</v>
      </c>
      <c r="F6" s="19"/>
      <c r="G6" s="20"/>
    </row>
    <row r="7" spans="1:7" x14ac:dyDescent="0.25">
      <c r="A7" s="9" t="s">
        <v>99</v>
      </c>
      <c r="B7" s="4">
        <f>IFERROR(VLOOKUP($A7,[1]!Tabla_Numerador_VACUNADOS_ZBS,2,FALSE),0)</f>
        <v>26</v>
      </c>
      <c r="C7" s="2">
        <v>40</v>
      </c>
      <c r="D7" s="10">
        <f>B7/C7</f>
        <v>0.65</v>
      </c>
      <c r="F7" s="19"/>
      <c r="G7" s="20"/>
    </row>
    <row r="8" spans="1:7" x14ac:dyDescent="0.25">
      <c r="A8" s="9" t="s">
        <v>59</v>
      </c>
      <c r="B8" s="4">
        <f>IFERROR(VLOOKUP($A8,[1]!Tabla_Numerador_VACUNADOS_ZBS,2,FALSE),0)</f>
        <v>83</v>
      </c>
      <c r="C8" s="2">
        <v>133</v>
      </c>
      <c r="D8" s="10">
        <f>B8/C8</f>
        <v>0.62406015037593987</v>
      </c>
      <c r="F8" s="19"/>
      <c r="G8" s="20"/>
    </row>
    <row r="9" spans="1:7" x14ac:dyDescent="0.25">
      <c r="A9" s="9" t="s">
        <v>52</v>
      </c>
      <c r="B9" s="4">
        <f>IFERROR(VLOOKUP($A9,[1]!Tabla_Numerador_VACUNADOS_ZBS,2,FALSE),0)</f>
        <v>153</v>
      </c>
      <c r="C9" s="2">
        <v>248</v>
      </c>
      <c r="D9" s="10">
        <f>B9/C9</f>
        <v>0.61693548387096775</v>
      </c>
      <c r="F9" s="19"/>
      <c r="G9" s="20"/>
    </row>
    <row r="10" spans="1:7" x14ac:dyDescent="0.25">
      <c r="A10" s="7" t="s">
        <v>60</v>
      </c>
      <c r="B10" s="4">
        <f>IFERROR(VLOOKUP($A10,[1]!Tabla_Numerador_VACUNADOS_ZBS,2,FALSE),0)</f>
        <v>143</v>
      </c>
      <c r="C10" s="2">
        <v>234</v>
      </c>
      <c r="D10" s="10">
        <f>B10/C10</f>
        <v>0.61111111111111116</v>
      </c>
      <c r="F10" s="19"/>
      <c r="G10" s="20"/>
    </row>
    <row r="11" spans="1:7" x14ac:dyDescent="0.25">
      <c r="A11" s="7" t="s">
        <v>64</v>
      </c>
      <c r="B11" s="4">
        <f>IFERROR(VLOOKUP($A11,[1]!Tabla_Numerador_VACUNADOS_ZBS,2,FALSE),0)</f>
        <v>203</v>
      </c>
      <c r="C11" s="2">
        <v>336</v>
      </c>
      <c r="D11" s="10">
        <f>B11/C11</f>
        <v>0.60416666666666663</v>
      </c>
      <c r="F11" s="19"/>
      <c r="G11" s="20"/>
    </row>
    <row r="12" spans="1:7" x14ac:dyDescent="0.25">
      <c r="A12" s="9" t="s">
        <v>61</v>
      </c>
      <c r="B12" s="4">
        <f>IFERROR(VLOOKUP($A12,[1]!Tabla_Numerador_VACUNADOS_ZBS,2,FALSE),0)</f>
        <v>85</v>
      </c>
      <c r="C12" s="2">
        <v>141</v>
      </c>
      <c r="D12" s="10">
        <f>B12/C12</f>
        <v>0.6028368794326241</v>
      </c>
      <c r="F12" s="19"/>
      <c r="G12" s="20"/>
    </row>
    <row r="13" spans="1:7" x14ac:dyDescent="0.25">
      <c r="A13" s="9" t="s">
        <v>63</v>
      </c>
      <c r="B13" s="4">
        <f>IFERROR(VLOOKUP($A13,[1]!Tabla_Numerador_VACUNADOS_ZBS,2,FALSE),0)</f>
        <v>99</v>
      </c>
      <c r="C13" s="2">
        <v>172</v>
      </c>
      <c r="D13" s="10">
        <f>B13/C13</f>
        <v>0.57558139534883723</v>
      </c>
      <c r="F13" s="19"/>
      <c r="G13" s="20"/>
    </row>
    <row r="14" spans="1:7" x14ac:dyDescent="0.25">
      <c r="A14" s="7" t="s">
        <v>82</v>
      </c>
      <c r="B14" s="4">
        <f>IFERROR(VLOOKUP($A14,[1]!Tabla_Numerador_VACUNADOS_ZBS,2,FALSE),0)</f>
        <v>123</v>
      </c>
      <c r="C14" s="2">
        <v>217</v>
      </c>
      <c r="D14" s="10">
        <f>B14/C14</f>
        <v>0.56682027649769584</v>
      </c>
      <c r="F14" s="19"/>
      <c r="G14" s="20"/>
    </row>
    <row r="15" spans="1:7" x14ac:dyDescent="0.25">
      <c r="A15" s="9" t="s">
        <v>70</v>
      </c>
      <c r="B15" s="4">
        <f>IFERROR(VLOOKUP($A15,[1]!Tabla_Numerador_VACUNADOS_ZBS,2,FALSE),0)</f>
        <v>109</v>
      </c>
      <c r="C15" s="2">
        <v>194</v>
      </c>
      <c r="D15" s="10">
        <f>B15/C15</f>
        <v>0.56185567010309279</v>
      </c>
      <c r="F15" s="19"/>
      <c r="G15" s="20"/>
    </row>
    <row r="16" spans="1:7" x14ac:dyDescent="0.25">
      <c r="A16" s="9" t="s">
        <v>69</v>
      </c>
      <c r="B16" s="4">
        <f>IFERROR(VLOOKUP($A16,[1]!Tabla_Numerador_VACUNADOS_ZBS,2,FALSE),0)</f>
        <v>171</v>
      </c>
      <c r="C16" s="2">
        <v>317</v>
      </c>
      <c r="D16" s="10">
        <f>B16/C16</f>
        <v>0.5394321766561514</v>
      </c>
      <c r="F16" s="19"/>
      <c r="G16" s="20"/>
    </row>
    <row r="17" spans="1:7" x14ac:dyDescent="0.25">
      <c r="A17" s="7" t="s">
        <v>68</v>
      </c>
      <c r="B17" s="4">
        <f>IFERROR(VLOOKUP($A17,[1]!Tabla_Numerador_VACUNADOS_ZBS,2,FALSE),0)</f>
        <v>58</v>
      </c>
      <c r="C17" s="2">
        <v>110</v>
      </c>
      <c r="D17" s="10">
        <f>B17/C17</f>
        <v>0.52727272727272723</v>
      </c>
      <c r="F17" s="19"/>
      <c r="G17" s="20"/>
    </row>
    <row r="18" spans="1:7" x14ac:dyDescent="0.25">
      <c r="A18" s="7" t="s">
        <v>90</v>
      </c>
      <c r="B18" s="4">
        <f>IFERROR(VLOOKUP($A18,[1]!Tabla_Numerador_VACUNADOS_ZBS,2,FALSE),0)</f>
        <v>159</v>
      </c>
      <c r="C18" s="2">
        <v>307</v>
      </c>
      <c r="D18" s="10">
        <f>B18/C18</f>
        <v>0.51791530944625408</v>
      </c>
      <c r="F18" s="19"/>
      <c r="G18" s="20"/>
    </row>
    <row r="19" spans="1:7" x14ac:dyDescent="0.25">
      <c r="A19" s="9" t="s">
        <v>73</v>
      </c>
      <c r="B19" s="4">
        <f>IFERROR(VLOOKUP($A19,[1]!Tabla_Numerador_VACUNADOS_ZBS,2,FALSE),0)</f>
        <v>161</v>
      </c>
      <c r="C19" s="2">
        <v>311</v>
      </c>
      <c r="D19" s="10">
        <f>B19/C19</f>
        <v>0.51768488745980712</v>
      </c>
      <c r="F19" s="19"/>
      <c r="G19" s="20"/>
    </row>
    <row r="20" spans="1:7" x14ac:dyDescent="0.25">
      <c r="A20" s="9" t="s">
        <v>75</v>
      </c>
      <c r="B20" s="4">
        <f>IFERROR(VLOOKUP($A20,[1]!Tabla_Numerador_VACUNADOS_ZBS,2,FALSE),0)</f>
        <v>69</v>
      </c>
      <c r="C20" s="2">
        <v>134</v>
      </c>
      <c r="D20" s="10">
        <f>B20/C20</f>
        <v>0.5149253731343284</v>
      </c>
      <c r="F20" s="19"/>
      <c r="G20" s="20"/>
    </row>
    <row r="21" spans="1:7" x14ac:dyDescent="0.25">
      <c r="A21" s="7" t="s">
        <v>94</v>
      </c>
      <c r="B21" s="4">
        <f>IFERROR(VLOOKUP($A21,[1]!Tabla_Numerador_VACUNADOS_ZBS,2,FALSE),0)</f>
        <v>159</v>
      </c>
      <c r="C21" s="2">
        <v>310</v>
      </c>
      <c r="D21" s="10">
        <f>B21/C21</f>
        <v>0.51290322580645165</v>
      </c>
      <c r="F21" s="19"/>
      <c r="G21" s="20"/>
    </row>
    <row r="22" spans="1:7" x14ac:dyDescent="0.25">
      <c r="A22" s="7" t="s">
        <v>67</v>
      </c>
      <c r="B22" s="4">
        <f>IFERROR(VLOOKUP($A22,[1]!Tabla_Numerador_VACUNADOS_ZBS,2,FALSE),0)</f>
        <v>93</v>
      </c>
      <c r="C22" s="2">
        <v>185</v>
      </c>
      <c r="D22" s="10">
        <f>B22/C22</f>
        <v>0.50270270270270268</v>
      </c>
      <c r="F22" s="19"/>
      <c r="G22" s="20"/>
    </row>
    <row r="23" spans="1:7" x14ac:dyDescent="0.25">
      <c r="A23" s="7" t="s">
        <v>79</v>
      </c>
      <c r="B23" s="4">
        <f>IFERROR(VLOOKUP($A23,[1]!Tabla_Numerador_VACUNADOS_ZBS,2,FALSE),0)</f>
        <v>74</v>
      </c>
      <c r="C23" s="2">
        <v>148</v>
      </c>
      <c r="D23" s="10">
        <f>B23/C23</f>
        <v>0.5</v>
      </c>
      <c r="F23" s="19"/>
      <c r="G23" s="20"/>
    </row>
    <row r="24" spans="1:7" x14ac:dyDescent="0.25">
      <c r="A24" s="7" t="s">
        <v>62</v>
      </c>
      <c r="B24" s="4">
        <f>IFERROR(VLOOKUP($A24,[1]!Tabla_Numerador_VACUNADOS_ZBS,2,FALSE),0)</f>
        <v>69</v>
      </c>
      <c r="C24" s="2">
        <v>138</v>
      </c>
      <c r="D24" s="10">
        <f>B24/C24</f>
        <v>0.5</v>
      </c>
      <c r="F24" s="19"/>
      <c r="G24" s="20"/>
    </row>
    <row r="25" spans="1:7" x14ac:dyDescent="0.25">
      <c r="A25" s="9" t="s">
        <v>72</v>
      </c>
      <c r="B25" s="4">
        <f>IFERROR(VLOOKUP($A25,[1]!Tabla_Numerador_VACUNADOS_ZBS,2,FALSE),0)</f>
        <v>202</v>
      </c>
      <c r="C25" s="2">
        <v>404</v>
      </c>
      <c r="D25" s="10">
        <f>B25/C25</f>
        <v>0.5</v>
      </c>
      <c r="F25" s="19"/>
      <c r="G25" s="20"/>
    </row>
    <row r="26" spans="1:7" x14ac:dyDescent="0.25">
      <c r="A26" s="9" t="s">
        <v>55</v>
      </c>
      <c r="B26" s="4">
        <f>IFERROR(VLOOKUP($A26,[1]!Tabla_Numerador_VACUNADOS_ZBS,2,FALSE),0)</f>
        <v>57</v>
      </c>
      <c r="C26" s="2">
        <v>115</v>
      </c>
      <c r="D26" s="10">
        <f>B26/C26</f>
        <v>0.4956521739130435</v>
      </c>
      <c r="F26" s="19"/>
      <c r="G26" s="20"/>
    </row>
    <row r="27" spans="1:7" x14ac:dyDescent="0.25">
      <c r="A27" s="7" t="s">
        <v>84</v>
      </c>
      <c r="B27" s="4">
        <f>IFERROR(VLOOKUP($A27,[1]!Tabla_Numerador_VACUNADOS_ZBS,2,FALSE),0)</f>
        <v>149</v>
      </c>
      <c r="C27" s="2">
        <v>301</v>
      </c>
      <c r="D27" s="10">
        <f>B27/C27</f>
        <v>0.49501661129568109</v>
      </c>
      <c r="F27" s="19"/>
      <c r="G27" s="20"/>
    </row>
    <row r="28" spans="1:7" x14ac:dyDescent="0.25">
      <c r="A28" s="7" t="s">
        <v>66</v>
      </c>
      <c r="B28" s="4">
        <f>IFERROR(VLOOKUP($A28,[1]!Tabla_Numerador_VACUNADOS_ZBS,2,FALSE),0)</f>
        <v>160</v>
      </c>
      <c r="C28" s="2">
        <v>327</v>
      </c>
      <c r="D28" s="10">
        <f>B28/C28</f>
        <v>0.4892966360856269</v>
      </c>
      <c r="F28" s="19"/>
      <c r="G28" s="20"/>
    </row>
    <row r="29" spans="1:7" x14ac:dyDescent="0.25">
      <c r="A29" s="7" t="s">
        <v>87</v>
      </c>
      <c r="B29" s="4">
        <f>IFERROR(VLOOKUP($A29,[1]!Tabla_Numerador_VACUNADOS_ZBS,2,FALSE),0)</f>
        <v>109</v>
      </c>
      <c r="C29" s="2">
        <v>224</v>
      </c>
      <c r="D29" s="10">
        <f>B29/C29</f>
        <v>0.48660714285714285</v>
      </c>
      <c r="F29" s="19"/>
      <c r="G29" s="20"/>
    </row>
    <row r="30" spans="1:7" x14ac:dyDescent="0.25">
      <c r="A30" s="9" t="s">
        <v>65</v>
      </c>
      <c r="B30" s="4">
        <f>IFERROR(VLOOKUP($A30,[1]!Tabla_Numerador_VACUNADOS_ZBS,2,FALSE),0)</f>
        <v>148</v>
      </c>
      <c r="C30" s="2">
        <v>309</v>
      </c>
      <c r="D30" s="10">
        <f>B30/C30</f>
        <v>0.47896440129449835</v>
      </c>
      <c r="F30" s="19"/>
      <c r="G30" s="20"/>
    </row>
    <row r="31" spans="1:7" x14ac:dyDescent="0.25">
      <c r="A31" s="7" t="s">
        <v>83</v>
      </c>
      <c r="B31" s="4">
        <f>IFERROR(VLOOKUP($A31,[1]!Tabla_Numerador_VACUNADOS_ZBS,2,FALSE),0)</f>
        <v>53</v>
      </c>
      <c r="C31" s="2">
        <v>113</v>
      </c>
      <c r="D31" s="10">
        <f>B31/C31</f>
        <v>0.46902654867256638</v>
      </c>
      <c r="F31" s="19"/>
      <c r="G31" s="20"/>
    </row>
    <row r="32" spans="1:7" x14ac:dyDescent="0.25">
      <c r="A32" s="9" t="s">
        <v>57</v>
      </c>
      <c r="B32" s="4">
        <f>IFERROR(VLOOKUP($A32,[1]!Tabla_Numerador_VACUNADOS_ZBS,2,FALSE),0)</f>
        <v>68</v>
      </c>
      <c r="C32" s="2">
        <v>147</v>
      </c>
      <c r="D32" s="10">
        <f>B32/C32</f>
        <v>0.46258503401360546</v>
      </c>
      <c r="F32" s="19"/>
      <c r="G32" s="20"/>
    </row>
    <row r="33" spans="1:7" x14ac:dyDescent="0.25">
      <c r="A33" s="9" t="s">
        <v>89</v>
      </c>
      <c r="B33" s="4">
        <f>IFERROR(VLOOKUP($A33,[1]!Tabla_Numerador_VACUNADOS_ZBS,2,FALSE),0)</f>
        <v>97</v>
      </c>
      <c r="C33" s="2">
        <v>212</v>
      </c>
      <c r="D33" s="10">
        <f>B33/C33</f>
        <v>0.45754716981132076</v>
      </c>
      <c r="F33" s="19"/>
      <c r="G33" s="20"/>
    </row>
    <row r="34" spans="1:7" x14ac:dyDescent="0.25">
      <c r="A34" s="9" t="s">
        <v>92</v>
      </c>
      <c r="B34" s="4">
        <f>IFERROR(VLOOKUP($A34,[1]!Tabla_Numerador_VACUNADOS_ZBS,2,FALSE),0)</f>
        <v>75</v>
      </c>
      <c r="C34" s="2">
        <v>164</v>
      </c>
      <c r="D34" s="10">
        <f>B34/C34</f>
        <v>0.45731707317073172</v>
      </c>
      <c r="F34" s="19"/>
      <c r="G34" s="20"/>
    </row>
    <row r="35" spans="1:7" x14ac:dyDescent="0.25">
      <c r="A35" s="9" t="s">
        <v>58</v>
      </c>
      <c r="B35" s="4">
        <f>IFERROR(VLOOKUP($A35,[1]!Tabla_Numerador_VACUNADOS_ZBS,2,FALSE),0)</f>
        <v>102</v>
      </c>
      <c r="C35" s="2">
        <v>226</v>
      </c>
      <c r="D35" s="10">
        <f>B35/C35</f>
        <v>0.45132743362831856</v>
      </c>
      <c r="F35" s="19"/>
      <c r="G35" s="20"/>
    </row>
    <row r="36" spans="1:7" x14ac:dyDescent="0.25">
      <c r="A36" s="9" t="s">
        <v>71</v>
      </c>
      <c r="B36" s="4">
        <f>IFERROR(VLOOKUP($A36,[1]!Tabla_Numerador_VACUNADOS_ZBS,2,FALSE),0)</f>
        <v>107</v>
      </c>
      <c r="C36" s="2">
        <v>243</v>
      </c>
      <c r="D36" s="10">
        <f>B36/C36</f>
        <v>0.44032921810699588</v>
      </c>
      <c r="F36" s="19"/>
      <c r="G36" s="20"/>
    </row>
    <row r="37" spans="1:7" x14ac:dyDescent="0.25">
      <c r="A37" s="15" t="s">
        <v>56</v>
      </c>
      <c r="B37" s="4">
        <f>IFERROR(VLOOKUP($A37,[1]!Tabla_Numerador_VACUNADOS_ZBS,2,FALSE),0)</f>
        <v>75</v>
      </c>
      <c r="C37" s="2">
        <v>171</v>
      </c>
      <c r="D37" s="10">
        <f>B37/C37</f>
        <v>0.43859649122807015</v>
      </c>
      <c r="F37" s="19"/>
      <c r="G37" s="20"/>
    </row>
    <row r="38" spans="1:7" x14ac:dyDescent="0.25">
      <c r="A38" s="9" t="s">
        <v>76</v>
      </c>
      <c r="B38" s="4">
        <f>IFERROR(VLOOKUP($A38,[1]!Tabla_Numerador_VACUNADOS_ZBS,2,FALSE),0)</f>
        <v>76</v>
      </c>
      <c r="C38" s="2">
        <v>174</v>
      </c>
      <c r="D38" s="10">
        <f>B38/C38</f>
        <v>0.43678160919540232</v>
      </c>
      <c r="F38" s="19"/>
      <c r="G38" s="20"/>
    </row>
    <row r="39" spans="1:7" x14ac:dyDescent="0.25">
      <c r="A39" s="7" t="s">
        <v>95</v>
      </c>
      <c r="B39" s="4">
        <f>IFERROR(VLOOKUP($A39,[1]!Tabla_Numerador_VACUNADOS_ZBS,2,FALSE),0)</f>
        <v>111</v>
      </c>
      <c r="C39" s="2">
        <v>256</v>
      </c>
      <c r="D39" s="10">
        <f>B39/C39</f>
        <v>0.43359375</v>
      </c>
      <c r="F39" s="19"/>
      <c r="G39" s="20"/>
    </row>
    <row r="40" spans="1:7" x14ac:dyDescent="0.25">
      <c r="A40" s="7" t="s">
        <v>78</v>
      </c>
      <c r="B40" s="4">
        <f>IFERROR(VLOOKUP($A40,[1]!Tabla_Numerador_VACUNADOS_ZBS,2,FALSE),0)</f>
        <v>57</v>
      </c>
      <c r="C40" s="2">
        <v>132</v>
      </c>
      <c r="D40" s="10">
        <f>B40/C40</f>
        <v>0.43181818181818182</v>
      </c>
      <c r="F40" s="19"/>
      <c r="G40" s="20"/>
    </row>
    <row r="41" spans="1:7" x14ac:dyDescent="0.25">
      <c r="A41" s="9" t="s">
        <v>77</v>
      </c>
      <c r="B41" s="4">
        <f>IFERROR(VLOOKUP($A41,[1]!Tabla_Numerador_VACUNADOS_ZBS,2,FALSE),0)</f>
        <v>59</v>
      </c>
      <c r="C41" s="2">
        <v>138</v>
      </c>
      <c r="D41" s="10">
        <f>B41/C41</f>
        <v>0.42753623188405798</v>
      </c>
      <c r="F41" s="19"/>
      <c r="G41" s="20"/>
    </row>
    <row r="42" spans="1:7" x14ac:dyDescent="0.25">
      <c r="A42" s="7" t="s">
        <v>101</v>
      </c>
      <c r="B42" s="4">
        <f>IFERROR(VLOOKUP($A42,[1]!Tabla_Numerador_VACUNADOS_ZBS,2,FALSE),0)</f>
        <v>73</v>
      </c>
      <c r="C42" s="2">
        <v>176</v>
      </c>
      <c r="D42" s="10">
        <f>B42/C42</f>
        <v>0.41477272727272729</v>
      </c>
      <c r="F42" s="19"/>
      <c r="G42" s="20"/>
    </row>
    <row r="43" spans="1:7" x14ac:dyDescent="0.25">
      <c r="A43" s="9" t="s">
        <v>74</v>
      </c>
      <c r="B43" s="4">
        <f>IFERROR(VLOOKUP($A43,[1]!Tabla_Numerador_VACUNADOS_ZBS,2,FALSE),0)</f>
        <v>115</v>
      </c>
      <c r="C43" s="2">
        <v>280</v>
      </c>
      <c r="D43" s="10">
        <f>B43/C43</f>
        <v>0.4107142857142857</v>
      </c>
      <c r="F43" s="19"/>
      <c r="G43" s="20"/>
    </row>
    <row r="44" spans="1:7" x14ac:dyDescent="0.25">
      <c r="A44" s="9" t="s">
        <v>81</v>
      </c>
      <c r="B44" s="4">
        <f>IFERROR(VLOOKUP($A44,[1]!Tabla_Numerador_VACUNADOS_ZBS,2,FALSE),0)</f>
        <v>154</v>
      </c>
      <c r="C44" s="2">
        <v>379</v>
      </c>
      <c r="D44" s="10">
        <f>B44/C44</f>
        <v>0.40633245382585753</v>
      </c>
      <c r="F44" s="19"/>
      <c r="G44" s="20"/>
    </row>
    <row r="45" spans="1:7" x14ac:dyDescent="0.25">
      <c r="A45" s="9" t="s">
        <v>100</v>
      </c>
      <c r="B45" s="4">
        <f>IFERROR(VLOOKUP($A45,[1]!Tabla_Numerador_VACUNADOS_ZBS,2,FALSE),0)</f>
        <v>36</v>
      </c>
      <c r="C45" s="2">
        <v>91</v>
      </c>
      <c r="D45" s="10">
        <f>B45/C45</f>
        <v>0.39560439560439559</v>
      </c>
      <c r="F45" s="19"/>
      <c r="G45" s="20"/>
    </row>
    <row r="46" spans="1:7" x14ac:dyDescent="0.25">
      <c r="A46" s="7" t="s">
        <v>86</v>
      </c>
      <c r="B46" s="4">
        <f>IFERROR(VLOOKUP($A46,[1]!Tabla_Numerador_VACUNADOS_ZBS,2,FALSE),0)</f>
        <v>159</v>
      </c>
      <c r="C46" s="2">
        <v>417</v>
      </c>
      <c r="D46" s="10">
        <f>B46/C46</f>
        <v>0.38129496402877699</v>
      </c>
      <c r="F46" s="19"/>
      <c r="G46" s="20"/>
    </row>
    <row r="47" spans="1:7" x14ac:dyDescent="0.25">
      <c r="A47" s="9" t="s">
        <v>85</v>
      </c>
      <c r="B47" s="4">
        <f>IFERROR(VLOOKUP($A47,[1]!Tabla_Numerador_VACUNADOS_ZBS,2,FALSE),0)</f>
        <v>128</v>
      </c>
      <c r="C47" s="2">
        <v>337</v>
      </c>
      <c r="D47" s="10">
        <f>B47/C47</f>
        <v>0.37982195845697331</v>
      </c>
      <c r="F47" s="19"/>
      <c r="G47" s="20"/>
    </row>
    <row r="48" spans="1:7" x14ac:dyDescent="0.25">
      <c r="A48" s="9" t="s">
        <v>97</v>
      </c>
      <c r="B48" s="4">
        <f>IFERROR(VLOOKUP($A48,[1]!Tabla_Numerador_VACUNADOS_ZBS,2,FALSE),0)</f>
        <v>170</v>
      </c>
      <c r="C48" s="2">
        <v>456</v>
      </c>
      <c r="D48" s="10">
        <f>B48/C48</f>
        <v>0.37280701754385964</v>
      </c>
      <c r="F48" s="19"/>
      <c r="G48" s="20"/>
    </row>
    <row r="49" spans="1:7" x14ac:dyDescent="0.25">
      <c r="A49" s="7" t="s">
        <v>102</v>
      </c>
      <c r="B49" s="4">
        <f>IFERROR(VLOOKUP($A49,[1]!Tabla_Numerador_VACUNADOS_ZBS,2,FALSE),0)</f>
        <v>73</v>
      </c>
      <c r="C49" s="2">
        <v>200</v>
      </c>
      <c r="D49" s="10">
        <f>B49/C49</f>
        <v>0.36499999999999999</v>
      </c>
      <c r="F49" s="19"/>
      <c r="G49" s="20"/>
    </row>
    <row r="50" spans="1:7" x14ac:dyDescent="0.25">
      <c r="A50" s="9" t="s">
        <v>80</v>
      </c>
      <c r="B50" s="4">
        <f>IFERROR(VLOOKUP($A50,[1]!Tabla_Numerador_VACUNADOS_ZBS,2,FALSE),0)</f>
        <v>104</v>
      </c>
      <c r="C50" s="2">
        <v>287</v>
      </c>
      <c r="D50" s="10">
        <f>B50/C50</f>
        <v>0.3623693379790941</v>
      </c>
      <c r="F50" s="19"/>
      <c r="G50" s="20"/>
    </row>
    <row r="51" spans="1:7" x14ac:dyDescent="0.25">
      <c r="A51" s="9" t="s">
        <v>88</v>
      </c>
      <c r="B51" s="4">
        <f>IFERROR(VLOOKUP($A51,[1]!Tabla_Numerador_VACUNADOS_ZBS,2,FALSE),0)</f>
        <v>94</v>
      </c>
      <c r="C51" s="2">
        <v>277</v>
      </c>
      <c r="D51" s="10">
        <f>B51/C51</f>
        <v>0.33935018050541516</v>
      </c>
      <c r="F51" s="19"/>
      <c r="G51" s="20"/>
    </row>
    <row r="52" spans="1:7" x14ac:dyDescent="0.25">
      <c r="A52" s="7" t="s">
        <v>96</v>
      </c>
      <c r="B52" s="4">
        <f>IFERROR(VLOOKUP($A52,[1]!Tabla_Numerador_VACUNADOS_ZBS,2,FALSE),0)</f>
        <v>108</v>
      </c>
      <c r="C52" s="2">
        <v>322</v>
      </c>
      <c r="D52" s="10">
        <f>B52/C52</f>
        <v>0.33540372670807456</v>
      </c>
      <c r="F52" s="19"/>
      <c r="G52" s="20"/>
    </row>
    <row r="53" spans="1:7" x14ac:dyDescent="0.25">
      <c r="A53" s="7" t="s">
        <v>111</v>
      </c>
      <c r="B53" s="4">
        <f>IFERROR(VLOOKUP($A53,[1]!Tabla_Numerador_VACUNADOS_ZBS,2,FALSE),0)</f>
        <v>51</v>
      </c>
      <c r="C53" s="2">
        <v>155</v>
      </c>
      <c r="D53" s="10">
        <f>B53/C53</f>
        <v>0.32903225806451614</v>
      </c>
      <c r="F53" s="19"/>
      <c r="G53" s="20"/>
    </row>
    <row r="54" spans="1:7" x14ac:dyDescent="0.25">
      <c r="A54" s="7" t="s">
        <v>98</v>
      </c>
      <c r="B54" s="4">
        <f>IFERROR(VLOOKUP($A54,[1]!Tabla_Numerador_VACUNADOS_ZBS,2,FALSE),0)</f>
        <v>75</v>
      </c>
      <c r="C54" s="2">
        <v>228</v>
      </c>
      <c r="D54" s="10">
        <f>B54/C54</f>
        <v>0.32894736842105265</v>
      </c>
      <c r="F54" s="19"/>
      <c r="G54" s="20"/>
    </row>
    <row r="55" spans="1:7" x14ac:dyDescent="0.25">
      <c r="A55" s="7" t="s">
        <v>116</v>
      </c>
      <c r="B55" s="4">
        <f>IFERROR(VLOOKUP($A55,[1]!Tabla_Numerador_VACUNADOS_ZBS,2,FALSE),0)</f>
        <v>61</v>
      </c>
      <c r="C55" s="2">
        <v>190</v>
      </c>
      <c r="D55" s="10">
        <f>B55/C55</f>
        <v>0.32105263157894737</v>
      </c>
      <c r="F55" s="19"/>
      <c r="G55" s="20"/>
    </row>
    <row r="56" spans="1:7" x14ac:dyDescent="0.25">
      <c r="A56" s="7" t="s">
        <v>93</v>
      </c>
      <c r="B56" s="4">
        <f>IFERROR(VLOOKUP($A56,[1]!Tabla_Numerador_VACUNADOS_ZBS,2,FALSE),0)</f>
        <v>61</v>
      </c>
      <c r="C56" s="2">
        <v>192</v>
      </c>
      <c r="D56" s="10">
        <f>B56/C56</f>
        <v>0.31770833333333331</v>
      </c>
      <c r="F56" s="19"/>
      <c r="G56" s="20"/>
    </row>
    <row r="57" spans="1:7" x14ac:dyDescent="0.25">
      <c r="A57" s="7" t="s">
        <v>91</v>
      </c>
      <c r="B57" s="4">
        <f>IFERROR(VLOOKUP($A57,[1]!Tabla_Numerador_VACUNADOS_ZBS,2,FALSE),0)</f>
        <v>125</v>
      </c>
      <c r="C57" s="2">
        <v>404</v>
      </c>
      <c r="D57" s="10">
        <f>B57/C57</f>
        <v>0.3094059405940594</v>
      </c>
      <c r="F57" s="19"/>
      <c r="G57" s="20"/>
    </row>
    <row r="58" spans="1:7" x14ac:dyDescent="0.25">
      <c r="A58" s="7" t="s">
        <v>126</v>
      </c>
      <c r="B58" s="4">
        <f>IFERROR(VLOOKUP($A58,[1]!Tabla_Numerador_VACUNADOS_ZBS,2,FALSE),0)</f>
        <v>24</v>
      </c>
      <c r="C58" s="2">
        <v>78</v>
      </c>
      <c r="D58" s="10">
        <f>B58/C58</f>
        <v>0.30769230769230771</v>
      </c>
      <c r="F58" s="19"/>
      <c r="G58" s="20"/>
    </row>
    <row r="59" spans="1:7" x14ac:dyDescent="0.25">
      <c r="A59" s="9" t="s">
        <v>103</v>
      </c>
      <c r="B59" s="4">
        <f>IFERROR(VLOOKUP($A59,[1]!Tabla_Numerador_VACUNADOS_ZBS,2,FALSE),0)</f>
        <v>78</v>
      </c>
      <c r="C59" s="2">
        <v>260</v>
      </c>
      <c r="D59" s="10">
        <f>B59/C59</f>
        <v>0.3</v>
      </c>
      <c r="F59" s="19"/>
      <c r="G59" s="20"/>
    </row>
    <row r="60" spans="1:7" x14ac:dyDescent="0.25">
      <c r="A60" s="7" t="s">
        <v>120</v>
      </c>
      <c r="B60" s="4">
        <f>IFERROR(VLOOKUP($A60,[1]!Tabla_Numerador_VACUNADOS_ZBS,2,FALSE),0)</f>
        <v>108</v>
      </c>
      <c r="C60" s="2">
        <v>386</v>
      </c>
      <c r="D60" s="10">
        <f>B60/C60</f>
        <v>0.27979274611398963</v>
      </c>
      <c r="F60" s="19"/>
      <c r="G60" s="20"/>
    </row>
    <row r="61" spans="1:7" x14ac:dyDescent="0.25">
      <c r="A61" s="7" t="s">
        <v>106</v>
      </c>
      <c r="B61" s="4">
        <f>IFERROR(VLOOKUP($A61,[1]!Tabla_Numerador_VACUNADOS_ZBS,2,FALSE),0)</f>
        <v>114</v>
      </c>
      <c r="C61" s="2">
        <v>413</v>
      </c>
      <c r="D61" s="10">
        <f>B61/C61</f>
        <v>0.27602905569007263</v>
      </c>
      <c r="F61" s="19"/>
      <c r="G61" s="20"/>
    </row>
    <row r="62" spans="1:7" x14ac:dyDescent="0.25">
      <c r="A62" s="7" t="s">
        <v>118</v>
      </c>
      <c r="B62" s="4">
        <f>IFERROR(VLOOKUP($A62,[1]!Tabla_Numerador_VACUNADOS_ZBS,2,FALSE),0)</f>
        <v>78</v>
      </c>
      <c r="C62" s="2">
        <v>284</v>
      </c>
      <c r="D62" s="10">
        <f>B62/C62</f>
        <v>0.27464788732394368</v>
      </c>
      <c r="F62" s="19"/>
      <c r="G62" s="20"/>
    </row>
    <row r="63" spans="1:7" x14ac:dyDescent="0.25">
      <c r="A63" s="9" t="s">
        <v>115</v>
      </c>
      <c r="B63" s="4">
        <f>IFERROR(VLOOKUP($A63,[1]!Tabla_Numerador_VACUNADOS_ZBS,2,FALSE),0)</f>
        <v>79</v>
      </c>
      <c r="C63" s="2">
        <v>292</v>
      </c>
      <c r="D63" s="10">
        <f>B63/C63</f>
        <v>0.27054794520547948</v>
      </c>
      <c r="F63" s="19"/>
      <c r="G63" s="20"/>
    </row>
    <row r="64" spans="1:7" x14ac:dyDescent="0.25">
      <c r="A64" s="7" t="s">
        <v>114</v>
      </c>
      <c r="B64" s="4">
        <f>IFERROR(VLOOKUP($A64,[1]!Tabla_Numerador_VACUNADOS_ZBS,2,FALSE),0)</f>
        <v>50</v>
      </c>
      <c r="C64" s="2">
        <v>186</v>
      </c>
      <c r="D64" s="10">
        <f>B64/C64</f>
        <v>0.26881720430107525</v>
      </c>
      <c r="F64" s="19"/>
      <c r="G64" s="20"/>
    </row>
    <row r="65" spans="1:7" x14ac:dyDescent="0.25">
      <c r="A65" s="9" t="s">
        <v>109</v>
      </c>
      <c r="B65" s="4">
        <f>IFERROR(VLOOKUP($A65,[1]!Tabla_Numerador_VACUNADOS_ZBS,2,FALSE),0)</f>
        <v>52</v>
      </c>
      <c r="C65" s="2">
        <v>196</v>
      </c>
      <c r="D65" s="10">
        <f>B65/C65</f>
        <v>0.26530612244897961</v>
      </c>
      <c r="F65" s="19"/>
      <c r="G65" s="20"/>
    </row>
    <row r="66" spans="1:7" x14ac:dyDescent="0.25">
      <c r="A66" s="9" t="s">
        <v>104</v>
      </c>
      <c r="B66" s="4">
        <f>IFERROR(VLOOKUP($A66,[1]!Tabla_Numerador_VACUNADOS_ZBS,2,FALSE),0)</f>
        <v>68</v>
      </c>
      <c r="C66" s="2">
        <v>263</v>
      </c>
      <c r="D66" s="10">
        <f>B66/C66</f>
        <v>0.2585551330798479</v>
      </c>
      <c r="F66" s="19"/>
      <c r="G66" s="20"/>
    </row>
    <row r="67" spans="1:7" x14ac:dyDescent="0.25">
      <c r="A67" s="9" t="s">
        <v>110</v>
      </c>
      <c r="B67" s="4">
        <f>IFERROR(VLOOKUP($A67,[1]!Tabla_Numerador_VACUNADOS_ZBS,2,FALSE),0)</f>
        <v>37</v>
      </c>
      <c r="C67" s="2">
        <v>154</v>
      </c>
      <c r="D67" s="10">
        <f>B67/C67</f>
        <v>0.24025974025974026</v>
      </c>
      <c r="F67" s="19"/>
      <c r="G67" s="20"/>
    </row>
    <row r="68" spans="1:7" x14ac:dyDescent="0.25">
      <c r="A68" s="9" t="s">
        <v>105</v>
      </c>
      <c r="B68" s="4">
        <f>IFERROR(VLOOKUP($A68,[1]!Tabla_Numerador_VACUNADOS_ZBS,2,FALSE),0)</f>
        <v>45</v>
      </c>
      <c r="C68" s="2">
        <v>195</v>
      </c>
      <c r="D68" s="10">
        <f>B68/C68</f>
        <v>0.23076923076923078</v>
      </c>
      <c r="F68" s="19"/>
      <c r="G68" s="20"/>
    </row>
    <row r="69" spans="1:7" x14ac:dyDescent="0.25">
      <c r="A69" s="9" t="s">
        <v>119</v>
      </c>
      <c r="B69" s="4">
        <f>IFERROR(VLOOKUP($A69,[1]!Tabla_Numerador_VACUNADOS_ZBS,2,FALSE),0)</f>
        <v>45</v>
      </c>
      <c r="C69" s="2">
        <v>196</v>
      </c>
      <c r="D69" s="10">
        <f>B69/C69</f>
        <v>0.22959183673469388</v>
      </c>
      <c r="F69" s="19"/>
      <c r="G69" s="20"/>
    </row>
    <row r="70" spans="1:7" x14ac:dyDescent="0.25">
      <c r="A70" s="7" t="s">
        <v>124</v>
      </c>
      <c r="B70" s="4">
        <f>IFERROR(VLOOKUP($A70,[1]!Tabla_Numerador_VACUNADOS_ZBS,2,FALSE),0)</f>
        <v>26</v>
      </c>
      <c r="C70" s="2">
        <v>119</v>
      </c>
      <c r="D70" s="10">
        <f>B70/C70</f>
        <v>0.21848739495798319</v>
      </c>
      <c r="F70" s="19"/>
      <c r="G70" s="20"/>
    </row>
    <row r="71" spans="1:7" x14ac:dyDescent="0.25">
      <c r="A71" s="7" t="s">
        <v>130</v>
      </c>
      <c r="B71" s="4">
        <f>IFERROR(VLOOKUP($A71,[1]!Tabla_Numerador_VACUNADOS_ZBS,2,FALSE),0)</f>
        <v>28</v>
      </c>
      <c r="C71" s="2">
        <v>129</v>
      </c>
      <c r="D71" s="10">
        <f>B71/C71</f>
        <v>0.21705426356589147</v>
      </c>
      <c r="F71" s="19"/>
      <c r="G71" s="20"/>
    </row>
    <row r="72" spans="1:7" x14ac:dyDescent="0.25">
      <c r="A72" s="7" t="s">
        <v>121</v>
      </c>
      <c r="B72" s="4">
        <f>IFERROR(VLOOKUP($A72,[1]!Tabla_Numerador_VACUNADOS_ZBS,2,FALSE),0)</f>
        <v>76</v>
      </c>
      <c r="C72" s="2">
        <v>376</v>
      </c>
      <c r="D72" s="10">
        <f>B72/C72</f>
        <v>0.20212765957446807</v>
      </c>
      <c r="F72" s="19"/>
      <c r="G72" s="20"/>
    </row>
    <row r="73" spans="1:7" x14ac:dyDescent="0.25">
      <c r="A73" s="7" t="s">
        <v>113</v>
      </c>
      <c r="B73" s="4">
        <f>IFERROR(VLOOKUP($A73,[1]!Tabla_Numerador_VACUNADOS_ZBS,2,FALSE),0)</f>
        <v>13</v>
      </c>
      <c r="C73" s="2">
        <v>65</v>
      </c>
      <c r="D73" s="10">
        <f>B73/C73</f>
        <v>0.2</v>
      </c>
      <c r="F73" s="19"/>
      <c r="G73" s="20"/>
    </row>
    <row r="74" spans="1:7" x14ac:dyDescent="0.25">
      <c r="A74" s="9" t="s">
        <v>108</v>
      </c>
      <c r="B74" s="4">
        <f>IFERROR(VLOOKUP($A74,[1]!Tabla_Numerador_VACUNADOS_ZBS,2,FALSE),0)</f>
        <v>41</v>
      </c>
      <c r="C74" s="2">
        <v>210</v>
      </c>
      <c r="D74" s="10">
        <f>B74/C74</f>
        <v>0.19523809523809524</v>
      </c>
      <c r="F74" s="19"/>
      <c r="G74" s="20"/>
    </row>
    <row r="75" spans="1:7" x14ac:dyDescent="0.25">
      <c r="A75" s="7" t="s">
        <v>107</v>
      </c>
      <c r="B75" s="4">
        <f>IFERROR(VLOOKUP($A75,[1]!Tabla_Numerador_VACUNADOS_ZBS,2,FALSE),0)</f>
        <v>5</v>
      </c>
      <c r="C75" s="2">
        <v>26</v>
      </c>
      <c r="D75" s="10">
        <f>B75/C75</f>
        <v>0.19230769230769232</v>
      </c>
      <c r="F75" s="19"/>
      <c r="G75" s="20"/>
    </row>
    <row r="76" spans="1:7" x14ac:dyDescent="0.25">
      <c r="A76" s="7" t="s">
        <v>132</v>
      </c>
      <c r="B76" s="4">
        <f>IFERROR(VLOOKUP($A76,[1]!Tabla_Numerador_VACUNADOS_ZBS,2,FALSE),0)</f>
        <v>26</v>
      </c>
      <c r="C76" s="2">
        <v>138</v>
      </c>
      <c r="D76" s="10">
        <f>B76/C76</f>
        <v>0.18840579710144928</v>
      </c>
      <c r="F76" s="19"/>
      <c r="G76" s="20"/>
    </row>
    <row r="77" spans="1:7" x14ac:dyDescent="0.25">
      <c r="A77" s="9" t="s">
        <v>112</v>
      </c>
      <c r="B77" s="4">
        <f>IFERROR(VLOOKUP($A77,[1]!Tabla_Numerador_VACUNADOS_ZBS,2,FALSE),0)</f>
        <v>32</v>
      </c>
      <c r="C77" s="2">
        <v>175</v>
      </c>
      <c r="D77" s="10">
        <f>B77/C77</f>
        <v>0.18285714285714286</v>
      </c>
      <c r="F77" s="19"/>
      <c r="G77" s="20"/>
    </row>
    <row r="78" spans="1:7" x14ac:dyDescent="0.25">
      <c r="A78" s="7" t="s">
        <v>122</v>
      </c>
      <c r="B78" s="4">
        <f>IFERROR(VLOOKUP($A78,[1]!Tabla_Numerador_VACUNADOS_ZBS,2,FALSE),0)</f>
        <v>67</v>
      </c>
      <c r="C78" s="2">
        <v>401</v>
      </c>
      <c r="D78" s="10">
        <f>B78/C78</f>
        <v>0.16708229426433915</v>
      </c>
      <c r="F78" s="19"/>
      <c r="G78" s="20"/>
    </row>
    <row r="79" spans="1:7" x14ac:dyDescent="0.25">
      <c r="A79" s="9" t="s">
        <v>125</v>
      </c>
      <c r="B79" s="4">
        <f>IFERROR(VLOOKUP($A79,[1]!Tabla_Numerador_VACUNADOS_ZBS,2,FALSE),0)</f>
        <v>15</v>
      </c>
      <c r="C79" s="2">
        <v>90</v>
      </c>
      <c r="D79" s="10">
        <f>B79/C79</f>
        <v>0.16666666666666666</v>
      </c>
      <c r="F79" s="19"/>
      <c r="G79" s="20"/>
    </row>
    <row r="80" spans="1:7" x14ac:dyDescent="0.25">
      <c r="A80" s="9" t="s">
        <v>123</v>
      </c>
      <c r="B80" s="4">
        <f>IFERROR(VLOOKUP($A80,[1]!Tabla_Numerador_VACUNADOS_ZBS,2,FALSE),0)</f>
        <v>9</v>
      </c>
      <c r="C80" s="2">
        <v>55</v>
      </c>
      <c r="D80" s="10">
        <f>B80/C80</f>
        <v>0.16363636363636364</v>
      </c>
      <c r="F80" s="19"/>
      <c r="G80" s="20"/>
    </row>
    <row r="81" spans="1:7" x14ac:dyDescent="0.25">
      <c r="A81" s="7" t="s">
        <v>128</v>
      </c>
      <c r="B81" s="4">
        <f>IFERROR(VLOOKUP($A81,[1]!Tabla_Numerador_VACUNADOS_ZBS,2,FALSE),0)</f>
        <v>26</v>
      </c>
      <c r="C81" s="2">
        <v>170</v>
      </c>
      <c r="D81" s="10">
        <f>B81/C81</f>
        <v>0.15294117647058825</v>
      </c>
      <c r="F81" s="19"/>
      <c r="G81" s="20"/>
    </row>
    <row r="82" spans="1:7" x14ac:dyDescent="0.25">
      <c r="A82" s="9" t="s">
        <v>127</v>
      </c>
      <c r="B82" s="4">
        <f>IFERROR(VLOOKUP($A82,[1]!Tabla_Numerador_VACUNADOS_ZBS,2,FALSE),0)</f>
        <v>35</v>
      </c>
      <c r="C82" s="2">
        <v>251</v>
      </c>
      <c r="D82" s="10">
        <f>B82/C82</f>
        <v>0.1394422310756972</v>
      </c>
      <c r="F82" s="19"/>
      <c r="G82" s="20"/>
    </row>
    <row r="83" spans="1:7" x14ac:dyDescent="0.25">
      <c r="A83" s="7" t="s">
        <v>117</v>
      </c>
      <c r="B83" s="4">
        <f>IFERROR(VLOOKUP($A83,[1]!Tabla_Numerador_VACUNADOS_ZBS,2,FALSE),0)</f>
        <v>26</v>
      </c>
      <c r="C83" s="2">
        <v>246</v>
      </c>
      <c r="D83" s="10">
        <f>B83/C83</f>
        <v>0.10569105691056911</v>
      </c>
      <c r="F83" s="19"/>
      <c r="G83" s="20"/>
    </row>
    <row r="84" spans="1:7" x14ac:dyDescent="0.25">
      <c r="A84" s="7" t="s">
        <v>131</v>
      </c>
      <c r="B84" s="4">
        <f>IFERROR(VLOOKUP($A84,[1]!Tabla_Numerador_VACUNADOS_ZBS,2,FALSE),0)</f>
        <v>16</v>
      </c>
      <c r="C84" s="2">
        <v>195</v>
      </c>
      <c r="D84" s="10">
        <f>B84/C84</f>
        <v>8.2051282051282051E-2</v>
      </c>
      <c r="F84" s="19"/>
      <c r="G84" s="20"/>
    </row>
    <row r="85" spans="1:7" x14ac:dyDescent="0.25">
      <c r="A85" s="9" t="s">
        <v>129</v>
      </c>
      <c r="B85" s="4">
        <f>IFERROR(VLOOKUP($A85,[1]!Tabla_Numerador_VACUNADOS_ZBS,2,FALSE),0)</f>
        <v>14</v>
      </c>
      <c r="C85" s="2">
        <v>171</v>
      </c>
      <c r="D85" s="10">
        <f>B85/C85</f>
        <v>8.1871345029239762E-2</v>
      </c>
      <c r="F85" s="19"/>
      <c r="G85" s="20"/>
    </row>
    <row r="86" spans="1:7" x14ac:dyDescent="0.25">
      <c r="A86" s="7" t="s">
        <v>133</v>
      </c>
      <c r="B86" s="4">
        <f>IFERROR(VLOOKUP($A86,[1]!Tabla_Numerador_VACUNADOS_ZBS,2,FALSE),0)</f>
        <v>2</v>
      </c>
      <c r="C86" s="2">
        <v>29</v>
      </c>
      <c r="D86" s="10">
        <f>B86/C86</f>
        <v>6.8965517241379309E-2</v>
      </c>
      <c r="F86" s="19"/>
      <c r="G86" s="20"/>
    </row>
    <row r="87" spans="1:7" ht="15.75" thickBot="1" x14ac:dyDescent="0.3">
      <c r="A87" s="16" t="s">
        <v>0</v>
      </c>
      <c r="B87" s="17">
        <f>SUM(B2:B86)</f>
        <v>7121</v>
      </c>
      <c r="C87" s="18">
        <v>18238</v>
      </c>
      <c r="D87" s="14">
        <f t="shared" ref="D87" si="0">B87/C87</f>
        <v>0.39044851409145742</v>
      </c>
      <c r="F87" s="19"/>
      <c r="G87" s="20"/>
    </row>
  </sheetData>
  <sortState ref="A2:G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86"/>
    </sheetView>
  </sheetViews>
  <sheetFormatPr baseColWidth="10" defaultColWidth="11.42578125" defaultRowHeight="15" x14ac:dyDescent="0.25"/>
  <cols>
    <col min="1" max="1" width="29.140625" style="6" bestFit="1" customWidth="1"/>
    <col min="2" max="2" width="18.7109375" style="6" bestFit="1" customWidth="1"/>
    <col min="3" max="3" width="9.7109375" style="6" bestFit="1" customWidth="1"/>
    <col min="4" max="4" width="9.85546875" style="6" bestFit="1" customWidth="1"/>
    <col min="5" max="16384" width="11.42578125" style="6"/>
  </cols>
  <sheetData>
    <row r="1" spans="1:4" x14ac:dyDescent="0.25">
      <c r="A1" s="7"/>
      <c r="B1" s="1" t="s">
        <v>3</v>
      </c>
      <c r="C1" s="1" t="s">
        <v>2</v>
      </c>
      <c r="D1" s="8" t="s">
        <v>1</v>
      </c>
    </row>
    <row r="2" spans="1:4" x14ac:dyDescent="0.25">
      <c r="A2" s="7" t="s">
        <v>99</v>
      </c>
      <c r="B2" s="4">
        <f>IFERROR(VLOOKUP($A2,[1]!Tabla_Numerador_VACUNADOS_ZBS,3,FALSE),0)</f>
        <v>335</v>
      </c>
      <c r="C2" s="1">
        <v>415</v>
      </c>
      <c r="D2" s="10">
        <f>B2/C2</f>
        <v>0.80722891566265065</v>
      </c>
    </row>
    <row r="3" spans="1:4" x14ac:dyDescent="0.25">
      <c r="A3" s="7" t="s">
        <v>61</v>
      </c>
      <c r="B3" s="4">
        <f>IFERROR(VLOOKUP($A3,[1]!Tabla_Numerador_VACUNADOS_ZBS,3,FALSE),0)</f>
        <v>560</v>
      </c>
      <c r="C3" s="2">
        <v>761</v>
      </c>
      <c r="D3" s="10">
        <f>B3/C3</f>
        <v>0.73587385019710905</v>
      </c>
    </row>
    <row r="4" spans="1:4" x14ac:dyDescent="0.25">
      <c r="A4" s="9" t="s">
        <v>49</v>
      </c>
      <c r="B4" s="4">
        <f>IFERROR(VLOOKUP($A4,[1]!Tabla_Numerador_VACUNADOS_ZBS,3,FALSE),0)</f>
        <v>371</v>
      </c>
      <c r="C4" s="2">
        <v>533</v>
      </c>
      <c r="D4" s="10">
        <f>B4/C4</f>
        <v>0.69606003752345214</v>
      </c>
    </row>
    <row r="5" spans="1:4" x14ac:dyDescent="0.25">
      <c r="A5" s="7" t="s">
        <v>66</v>
      </c>
      <c r="B5" s="4">
        <f>IFERROR(VLOOKUP($A5,[1]!Tabla_Numerador_VACUNADOS_ZBS,3,FALSE),0)</f>
        <v>1684</v>
      </c>
      <c r="C5" s="1">
        <v>2468</v>
      </c>
      <c r="D5" s="10">
        <f>B5/C5</f>
        <v>0.68233387358184761</v>
      </c>
    </row>
    <row r="6" spans="1:4" x14ac:dyDescent="0.25">
      <c r="A6" s="9" t="s">
        <v>83</v>
      </c>
      <c r="B6" s="4">
        <f>IFERROR(VLOOKUP($A6,[1]!Tabla_Numerador_VACUNADOS_ZBS,3,FALSE),0)</f>
        <v>493</v>
      </c>
      <c r="C6" s="2">
        <v>727</v>
      </c>
      <c r="D6" s="10">
        <f>B6/C6</f>
        <v>0.6781292984869326</v>
      </c>
    </row>
    <row r="7" spans="1:4" x14ac:dyDescent="0.25">
      <c r="A7" s="7" t="s">
        <v>59</v>
      </c>
      <c r="B7" s="4">
        <f>IFERROR(VLOOKUP($A7,[1]!Tabla_Numerador_VACUNADOS_ZBS,3,FALSE),0)</f>
        <v>593</v>
      </c>
      <c r="C7" s="3">
        <v>877</v>
      </c>
      <c r="D7" s="10">
        <f>B7/C7</f>
        <v>0.67616875712656788</v>
      </c>
    </row>
    <row r="8" spans="1:4" x14ac:dyDescent="0.25">
      <c r="A8" s="7" t="s">
        <v>73</v>
      </c>
      <c r="B8" s="4">
        <f>IFERROR(VLOOKUP($A8,[1]!Tabla_Numerador_VACUNADOS_ZBS,3,FALSE),0)</f>
        <v>1338</v>
      </c>
      <c r="C8" s="1">
        <v>2004</v>
      </c>
      <c r="D8" s="10">
        <f>B8/C8</f>
        <v>0.66766467065868262</v>
      </c>
    </row>
    <row r="9" spans="1:4" x14ac:dyDescent="0.25">
      <c r="A9" s="7" t="s">
        <v>109</v>
      </c>
      <c r="B9" s="4">
        <f>IFERROR(VLOOKUP($A9,[1]!Tabla_Numerador_VACUNADOS_ZBS,3,FALSE),0)</f>
        <v>770</v>
      </c>
      <c r="C9" s="2">
        <v>1169</v>
      </c>
      <c r="D9" s="10">
        <f>B9/C9</f>
        <v>0.6586826347305389</v>
      </c>
    </row>
    <row r="10" spans="1:4" x14ac:dyDescent="0.25">
      <c r="A10" s="9" t="s">
        <v>60</v>
      </c>
      <c r="B10" s="4">
        <f>IFERROR(VLOOKUP($A10,[1]!Tabla_Numerador_VACUNADOS_ZBS,3,FALSE),0)</f>
        <v>988</v>
      </c>
      <c r="C10" s="2">
        <v>1505</v>
      </c>
      <c r="D10" s="10">
        <f>B10/C10</f>
        <v>0.65647840531561463</v>
      </c>
    </row>
    <row r="11" spans="1:4" x14ac:dyDescent="0.25">
      <c r="A11" s="7" t="s">
        <v>110</v>
      </c>
      <c r="B11" s="4">
        <f>IFERROR(VLOOKUP($A11,[1]!Tabla_Numerador_VACUNADOS_ZBS,3,FALSE),0)</f>
        <v>597</v>
      </c>
      <c r="C11" s="1">
        <v>913</v>
      </c>
      <c r="D11" s="10">
        <f>B11/C11</f>
        <v>0.65388828039430447</v>
      </c>
    </row>
    <row r="12" spans="1:4" x14ac:dyDescent="0.25">
      <c r="A12" s="9" t="s">
        <v>54</v>
      </c>
      <c r="B12" s="4">
        <f>IFERROR(VLOOKUP($A12,[1]!Tabla_Numerador_VACUNADOS_ZBS,3,FALSE),0)</f>
        <v>642</v>
      </c>
      <c r="C12" s="2">
        <v>1005</v>
      </c>
      <c r="D12" s="10">
        <f>B12/C12</f>
        <v>0.63880597014925378</v>
      </c>
    </row>
    <row r="13" spans="1:4" x14ac:dyDescent="0.25">
      <c r="A13" s="9" t="s">
        <v>76</v>
      </c>
      <c r="B13" s="4">
        <f>IFERROR(VLOOKUP($A13,[1]!Tabla_Numerador_VACUNADOS_ZBS,3,FALSE),0)</f>
        <v>744</v>
      </c>
      <c r="C13" s="1">
        <v>1169</v>
      </c>
      <c r="D13" s="10">
        <f>B13/C13</f>
        <v>0.63644140290846873</v>
      </c>
    </row>
    <row r="14" spans="1:4" x14ac:dyDescent="0.25">
      <c r="A14" s="9" t="s">
        <v>77</v>
      </c>
      <c r="B14" s="4">
        <f>IFERROR(VLOOKUP($A14,[1]!Tabla_Numerador_VACUNADOS_ZBS,3,FALSE),0)</f>
        <v>562</v>
      </c>
      <c r="C14" s="2">
        <v>884</v>
      </c>
      <c r="D14" s="10">
        <f>B14/C14</f>
        <v>0.63574660633484159</v>
      </c>
    </row>
    <row r="15" spans="1:4" x14ac:dyDescent="0.25">
      <c r="A15" s="7" t="s">
        <v>90</v>
      </c>
      <c r="B15" s="4">
        <f>IFERROR(VLOOKUP($A15,[1]!Tabla_Numerador_VACUNADOS_ZBS,3,FALSE),0)</f>
        <v>1340</v>
      </c>
      <c r="C15" s="1">
        <v>2113</v>
      </c>
      <c r="D15" s="10">
        <f>B15/C15</f>
        <v>0.63416942735447235</v>
      </c>
    </row>
    <row r="16" spans="1:4" x14ac:dyDescent="0.25">
      <c r="A16" s="9" t="s">
        <v>70</v>
      </c>
      <c r="B16" s="4">
        <f>IFERROR(VLOOKUP($A16,[1]!Tabla_Numerador_VACUNADOS_ZBS,3,FALSE),0)</f>
        <v>729</v>
      </c>
      <c r="C16" s="1">
        <v>1154</v>
      </c>
      <c r="D16" s="10">
        <f>B16/C16</f>
        <v>0.6317157712305026</v>
      </c>
    </row>
    <row r="17" spans="1:4" x14ac:dyDescent="0.25">
      <c r="A17" s="7" t="s">
        <v>69</v>
      </c>
      <c r="B17" s="4">
        <f>IFERROR(VLOOKUP($A17,[1]!Tabla_Numerador_VACUNADOS_ZBS,3,FALSE),0)</f>
        <v>1236</v>
      </c>
      <c r="C17" s="2">
        <v>1977</v>
      </c>
      <c r="D17" s="10">
        <f>B17/C17</f>
        <v>0.62518968133535657</v>
      </c>
    </row>
    <row r="18" spans="1:4" x14ac:dyDescent="0.25">
      <c r="A18" s="9" t="s">
        <v>95</v>
      </c>
      <c r="B18" s="4">
        <f>IFERROR(VLOOKUP($A18,[1]!Tabla_Numerador_VACUNADOS_ZBS,3,FALSE),0)</f>
        <v>1112</v>
      </c>
      <c r="C18" s="2">
        <v>1796</v>
      </c>
      <c r="D18" s="10">
        <f>B18/C18</f>
        <v>0.61915367483296213</v>
      </c>
    </row>
    <row r="19" spans="1:4" x14ac:dyDescent="0.25">
      <c r="A19" s="7" t="s">
        <v>89</v>
      </c>
      <c r="B19" s="4">
        <f>IFERROR(VLOOKUP($A19,[1]!Tabla_Numerador_VACUNADOS_ZBS,3,FALSE),0)</f>
        <v>966</v>
      </c>
      <c r="C19" s="2">
        <v>1574</v>
      </c>
      <c r="D19" s="10">
        <f>B19/C19</f>
        <v>0.61372299872935199</v>
      </c>
    </row>
    <row r="20" spans="1:4" x14ac:dyDescent="0.25">
      <c r="A20" s="9" t="s">
        <v>98</v>
      </c>
      <c r="B20" s="4">
        <f>IFERROR(VLOOKUP($A20,[1]!Tabla_Numerador_VACUNADOS_ZBS,3,FALSE),0)</f>
        <v>990</v>
      </c>
      <c r="C20" s="1">
        <v>1628</v>
      </c>
      <c r="D20" s="10">
        <f>B20/C20</f>
        <v>0.60810810810810811</v>
      </c>
    </row>
    <row r="21" spans="1:4" x14ac:dyDescent="0.25">
      <c r="A21" s="7" t="s">
        <v>107</v>
      </c>
      <c r="B21" s="4">
        <f>IFERROR(VLOOKUP($A21,[1]!Tabla_Numerador_VACUNADOS_ZBS,3,FALSE),0)</f>
        <v>119</v>
      </c>
      <c r="C21" s="1">
        <v>197</v>
      </c>
      <c r="D21" s="10">
        <f>B21/C21</f>
        <v>0.60406091370558379</v>
      </c>
    </row>
    <row r="22" spans="1:4" x14ac:dyDescent="0.25">
      <c r="A22" s="7" t="s">
        <v>87</v>
      </c>
      <c r="B22" s="4">
        <f>IFERROR(VLOOKUP($A22,[1]!Tabla_Numerador_VACUNADOS_ZBS,3,FALSE),0)</f>
        <v>806</v>
      </c>
      <c r="C22" s="1">
        <v>1338</v>
      </c>
      <c r="D22" s="10">
        <f>B22/C22</f>
        <v>0.60239162929745893</v>
      </c>
    </row>
    <row r="23" spans="1:4" x14ac:dyDescent="0.25">
      <c r="A23" s="9" t="s">
        <v>52</v>
      </c>
      <c r="B23" s="4">
        <f>IFERROR(VLOOKUP($A23,[1]!Tabla_Numerador_VACUNADOS_ZBS,3,FALSE),0)</f>
        <v>1013</v>
      </c>
      <c r="C23" s="2">
        <v>1695</v>
      </c>
      <c r="D23" s="10">
        <f>B23/C23</f>
        <v>0.59764011799410033</v>
      </c>
    </row>
    <row r="24" spans="1:4" x14ac:dyDescent="0.25">
      <c r="A24" s="9" t="s">
        <v>101</v>
      </c>
      <c r="B24" s="4">
        <f>IFERROR(VLOOKUP($A24,[1]!Tabla_Numerador_VACUNADOS_ZBS,3,FALSE),0)</f>
        <v>625</v>
      </c>
      <c r="C24" s="2">
        <v>1053</v>
      </c>
      <c r="D24" s="10">
        <f>B24/C24</f>
        <v>0.59354226020892686</v>
      </c>
    </row>
    <row r="25" spans="1:4" x14ac:dyDescent="0.25">
      <c r="A25" s="9" t="s">
        <v>57</v>
      </c>
      <c r="B25" s="4">
        <f>IFERROR(VLOOKUP($A25,[1]!Tabla_Numerador_VACUNADOS_ZBS,3,FALSE),0)</f>
        <v>599</v>
      </c>
      <c r="C25" s="1">
        <v>1014</v>
      </c>
      <c r="D25" s="10">
        <f>B25/C25</f>
        <v>0.59072978303747536</v>
      </c>
    </row>
    <row r="26" spans="1:4" x14ac:dyDescent="0.25">
      <c r="A26" s="9" t="s">
        <v>85</v>
      </c>
      <c r="B26" s="4">
        <f>IFERROR(VLOOKUP($A26,[1]!Tabla_Numerador_VACUNADOS_ZBS,3,FALSE),0)</f>
        <v>1233</v>
      </c>
      <c r="C26" s="1">
        <v>2093</v>
      </c>
      <c r="D26" s="10">
        <f>B26/C26</f>
        <v>0.58910654562828479</v>
      </c>
    </row>
    <row r="27" spans="1:4" x14ac:dyDescent="0.25">
      <c r="A27" s="9" t="s">
        <v>62</v>
      </c>
      <c r="B27" s="4">
        <f>IFERROR(VLOOKUP($A27,[1]!Tabla_Numerador_VACUNADOS_ZBS,3,FALSE),0)</f>
        <v>550</v>
      </c>
      <c r="C27" s="2">
        <v>934</v>
      </c>
      <c r="D27" s="10">
        <f>B27/C27</f>
        <v>0.58886509635974305</v>
      </c>
    </row>
    <row r="28" spans="1:4" x14ac:dyDescent="0.25">
      <c r="A28" s="9" t="s">
        <v>58</v>
      </c>
      <c r="B28" s="4">
        <f>IFERROR(VLOOKUP($A28,[1]!Tabla_Numerador_VACUNADOS_ZBS,3,FALSE),0)</f>
        <v>780</v>
      </c>
      <c r="C28" s="1">
        <v>1330</v>
      </c>
      <c r="D28" s="10">
        <f>B28/C28</f>
        <v>0.5864661654135338</v>
      </c>
    </row>
    <row r="29" spans="1:4" x14ac:dyDescent="0.25">
      <c r="A29" s="7" t="s">
        <v>92</v>
      </c>
      <c r="B29" s="4">
        <f>IFERROR(VLOOKUP($A29,[1]!Tabla_Numerador_VACUNADOS_ZBS,3,FALSE),0)</f>
        <v>552</v>
      </c>
      <c r="C29" s="1">
        <v>949</v>
      </c>
      <c r="D29" s="10">
        <f>B29/C29</f>
        <v>0.58166491043203372</v>
      </c>
    </row>
    <row r="30" spans="1:4" x14ac:dyDescent="0.25">
      <c r="A30" s="7" t="s">
        <v>64</v>
      </c>
      <c r="B30" s="4">
        <f>IFERROR(VLOOKUP($A30,[1]!Tabla_Numerador_VACUNADOS_ZBS,3,FALSE),0)</f>
        <v>1160</v>
      </c>
      <c r="C30" s="1">
        <v>2013</v>
      </c>
      <c r="D30" s="10">
        <f>B30/C30</f>
        <v>0.57625434674615006</v>
      </c>
    </row>
    <row r="31" spans="1:4" x14ac:dyDescent="0.25">
      <c r="A31" s="9" t="s">
        <v>51</v>
      </c>
      <c r="B31" s="4">
        <f>IFERROR(VLOOKUP($A31,[1]!Tabla_Numerador_VACUNADOS_ZBS,3,FALSE),0)</f>
        <v>194</v>
      </c>
      <c r="C31" s="1">
        <v>341</v>
      </c>
      <c r="D31" s="10">
        <f>B31/C31</f>
        <v>0.56891495601173026</v>
      </c>
    </row>
    <row r="32" spans="1:4" x14ac:dyDescent="0.25">
      <c r="A32" s="9" t="s">
        <v>56</v>
      </c>
      <c r="B32" s="4">
        <f>IFERROR(VLOOKUP($A32,[1]!Tabla_Numerador_VACUNADOS_ZBS,3,FALSE),0)</f>
        <v>720</v>
      </c>
      <c r="C32" s="2">
        <v>1267</v>
      </c>
      <c r="D32" s="10">
        <f>B32/C32</f>
        <v>0.5682715074980268</v>
      </c>
    </row>
    <row r="33" spans="1:4" x14ac:dyDescent="0.25">
      <c r="A33" s="7" t="s">
        <v>68</v>
      </c>
      <c r="B33" s="4">
        <f>IFERROR(VLOOKUP($A33,[1]!Tabla_Numerador_VACUNADOS_ZBS,3,FALSE),0)</f>
        <v>436</v>
      </c>
      <c r="C33" s="1">
        <v>771</v>
      </c>
      <c r="D33" s="10">
        <f>B33/C33</f>
        <v>0.56549935149156938</v>
      </c>
    </row>
    <row r="34" spans="1:4" x14ac:dyDescent="0.25">
      <c r="A34" s="7" t="s">
        <v>125</v>
      </c>
      <c r="B34" s="4">
        <f>IFERROR(VLOOKUP($A34,[1]!Tabla_Numerador_VACUNADOS_ZBS,3,FALSE),0)</f>
        <v>380</v>
      </c>
      <c r="C34" s="2">
        <v>675</v>
      </c>
      <c r="D34" s="10">
        <f>B34/C34</f>
        <v>0.562962962962963</v>
      </c>
    </row>
    <row r="35" spans="1:4" x14ac:dyDescent="0.25">
      <c r="A35" s="7" t="s">
        <v>126</v>
      </c>
      <c r="B35" s="4">
        <f>IFERROR(VLOOKUP($A35,[1]!Tabla_Numerador_VACUNADOS_ZBS,3,FALSE),0)</f>
        <v>240</v>
      </c>
      <c r="C35" s="2">
        <v>427</v>
      </c>
      <c r="D35" s="10">
        <f>B35/C35</f>
        <v>0.56206088992974235</v>
      </c>
    </row>
    <row r="36" spans="1:4" x14ac:dyDescent="0.25">
      <c r="A36" s="7" t="s">
        <v>53</v>
      </c>
      <c r="B36" s="4">
        <f>IFERROR(VLOOKUP($A36,[1]!Tabla_Numerador_VACUNADOS_ZBS,3,FALSE),0)</f>
        <v>1032</v>
      </c>
      <c r="C36" s="2">
        <v>1850</v>
      </c>
      <c r="D36" s="10">
        <f>B36/C36</f>
        <v>0.5578378378378378</v>
      </c>
    </row>
    <row r="37" spans="1:4" x14ac:dyDescent="0.25">
      <c r="A37" s="9" t="s">
        <v>74</v>
      </c>
      <c r="B37" s="4">
        <f>IFERROR(VLOOKUP($A37,[1]!Tabla_Numerador_VACUNADOS_ZBS,3,FALSE),0)</f>
        <v>916</v>
      </c>
      <c r="C37" s="2">
        <v>1645</v>
      </c>
      <c r="D37" s="10">
        <f>B37/C37</f>
        <v>0.556838905775076</v>
      </c>
    </row>
    <row r="38" spans="1:4" x14ac:dyDescent="0.25">
      <c r="A38" s="7" t="s">
        <v>93</v>
      </c>
      <c r="B38" s="4">
        <f>IFERROR(VLOOKUP($A38,[1]!Tabla_Numerador_VACUNADOS_ZBS,3,FALSE),0)</f>
        <v>769</v>
      </c>
      <c r="C38" s="2">
        <v>1385</v>
      </c>
      <c r="D38" s="10">
        <f>B38/C38</f>
        <v>0.5552346570397112</v>
      </c>
    </row>
    <row r="39" spans="1:4" x14ac:dyDescent="0.25">
      <c r="A39" s="7" t="s">
        <v>55</v>
      </c>
      <c r="B39" s="4">
        <f>IFERROR(VLOOKUP($A39,[1]!Tabla_Numerador_VACUNADOS_ZBS,3,FALSE),0)</f>
        <v>437</v>
      </c>
      <c r="C39" s="1">
        <v>800</v>
      </c>
      <c r="D39" s="10">
        <f>B39/C39</f>
        <v>0.54625000000000001</v>
      </c>
    </row>
    <row r="40" spans="1:4" x14ac:dyDescent="0.25">
      <c r="A40" s="7" t="s">
        <v>84</v>
      </c>
      <c r="B40" s="4">
        <f>IFERROR(VLOOKUP($A40,[1]!Tabla_Numerador_VACUNADOS_ZBS,3,FALSE),0)</f>
        <v>976</v>
      </c>
      <c r="C40" s="1">
        <v>1789</v>
      </c>
      <c r="D40" s="10">
        <f>B40/C40</f>
        <v>0.54555617663499156</v>
      </c>
    </row>
    <row r="41" spans="1:4" x14ac:dyDescent="0.25">
      <c r="A41" s="9" t="s">
        <v>75</v>
      </c>
      <c r="B41" s="4">
        <f>IFERROR(VLOOKUP($A41,[1]!Tabla_Numerador_VACUNADOS_ZBS,3,FALSE),0)</f>
        <v>519</v>
      </c>
      <c r="C41" s="2">
        <v>958</v>
      </c>
      <c r="D41" s="10">
        <f>B41/C41</f>
        <v>0.54175365344467641</v>
      </c>
    </row>
    <row r="42" spans="1:4" x14ac:dyDescent="0.25">
      <c r="A42" s="7" t="s">
        <v>67</v>
      </c>
      <c r="B42" s="4">
        <f>IFERROR(VLOOKUP($A42,[1]!Tabla_Numerador_VACUNADOS_ZBS,3,FALSE),0)</f>
        <v>704</v>
      </c>
      <c r="C42" s="2">
        <v>1309</v>
      </c>
      <c r="D42" s="10">
        <f>B42/C42</f>
        <v>0.53781512605042014</v>
      </c>
    </row>
    <row r="43" spans="1:4" x14ac:dyDescent="0.25">
      <c r="A43" s="9" t="s">
        <v>103</v>
      </c>
      <c r="B43" s="4">
        <f>IFERROR(VLOOKUP($A43,[1]!Tabla_Numerador_VACUNADOS_ZBS,3,FALSE),0)</f>
        <v>751</v>
      </c>
      <c r="C43" s="2">
        <v>1404</v>
      </c>
      <c r="D43" s="10">
        <f>B43/C43</f>
        <v>0.53490028490028485</v>
      </c>
    </row>
    <row r="44" spans="1:4" x14ac:dyDescent="0.25">
      <c r="A44" s="7" t="s">
        <v>72</v>
      </c>
      <c r="B44" s="4">
        <f>IFERROR(VLOOKUP($A44,[1]!Tabla_Numerador_VACUNADOS_ZBS,3,FALSE),0)</f>
        <v>1284</v>
      </c>
      <c r="C44" s="2">
        <v>2401</v>
      </c>
      <c r="D44" s="10">
        <f>B44/C44</f>
        <v>0.53477717617659304</v>
      </c>
    </row>
    <row r="45" spans="1:4" x14ac:dyDescent="0.25">
      <c r="A45" s="7" t="s">
        <v>63</v>
      </c>
      <c r="B45" s="4">
        <f>IFERROR(VLOOKUP($A45,[1]!Tabla_Numerador_VACUNADOS_ZBS,3,FALSE),0)</f>
        <v>565</v>
      </c>
      <c r="C45" s="1">
        <v>1060</v>
      </c>
      <c r="D45" s="10">
        <f>B45/C45</f>
        <v>0.53301886792452835</v>
      </c>
    </row>
    <row r="46" spans="1:4" x14ac:dyDescent="0.25">
      <c r="A46" s="7" t="s">
        <v>132</v>
      </c>
      <c r="B46" s="4">
        <f>IFERROR(VLOOKUP($A46,[1]!Tabla_Numerador_VACUNADOS_ZBS,3,FALSE),0)</f>
        <v>428</v>
      </c>
      <c r="C46" s="1">
        <v>807</v>
      </c>
      <c r="D46" s="10">
        <f>B46/C46</f>
        <v>0.53035935563816605</v>
      </c>
    </row>
    <row r="47" spans="1:4" x14ac:dyDescent="0.25">
      <c r="A47" s="9" t="s">
        <v>102</v>
      </c>
      <c r="B47" s="4">
        <f>IFERROR(VLOOKUP($A47,[1]!Tabla_Numerador_VACUNADOS_ZBS,3,FALSE),0)</f>
        <v>754</v>
      </c>
      <c r="C47" s="1">
        <v>1437</v>
      </c>
      <c r="D47" s="10">
        <f>B47/C47</f>
        <v>0.52470424495476686</v>
      </c>
    </row>
    <row r="48" spans="1:4" x14ac:dyDescent="0.25">
      <c r="A48" s="7" t="s">
        <v>97</v>
      </c>
      <c r="B48" s="4">
        <f>IFERROR(VLOOKUP($A48,[1]!Tabla_Numerador_VACUNADOS_ZBS,3,FALSE),0)</f>
        <v>1614</v>
      </c>
      <c r="C48" s="1">
        <v>3082</v>
      </c>
      <c r="D48" s="10">
        <f>B48/C48</f>
        <v>0.5236859182349124</v>
      </c>
    </row>
    <row r="49" spans="1:4" x14ac:dyDescent="0.25">
      <c r="A49" s="9" t="s">
        <v>108</v>
      </c>
      <c r="B49" s="4">
        <f>IFERROR(VLOOKUP($A49,[1]!Tabla_Numerador_VACUNADOS_ZBS,3,FALSE),0)</f>
        <v>629</v>
      </c>
      <c r="C49" s="1">
        <v>1206</v>
      </c>
      <c r="D49" s="10">
        <f>B49/C49</f>
        <v>0.52155887230514097</v>
      </c>
    </row>
    <row r="50" spans="1:4" x14ac:dyDescent="0.25">
      <c r="A50" s="9" t="s">
        <v>86</v>
      </c>
      <c r="B50" s="4">
        <f>IFERROR(VLOOKUP($A50,[1]!Tabla_Numerador_VACUNADOS_ZBS,3,FALSE),0)</f>
        <v>1542</v>
      </c>
      <c r="C50" s="2">
        <v>2962</v>
      </c>
      <c r="D50" s="10">
        <f>B50/C50</f>
        <v>0.52059419311276167</v>
      </c>
    </row>
    <row r="51" spans="1:4" x14ac:dyDescent="0.25">
      <c r="A51" s="7" t="s">
        <v>133</v>
      </c>
      <c r="B51" s="4">
        <f>IFERROR(VLOOKUP($A51,[1]!Tabla_Numerador_VACUNADOS_ZBS,3,FALSE),0)</f>
        <v>93</v>
      </c>
      <c r="C51" s="2">
        <v>179</v>
      </c>
      <c r="D51" s="10">
        <f>B51/C51</f>
        <v>0.51955307262569828</v>
      </c>
    </row>
    <row r="52" spans="1:4" x14ac:dyDescent="0.25">
      <c r="A52" s="9" t="s">
        <v>124</v>
      </c>
      <c r="B52" s="4">
        <f>IFERROR(VLOOKUP($A52,[1]!Tabla_Numerador_VACUNADOS_ZBS,3,FALSE),0)</f>
        <v>385</v>
      </c>
      <c r="C52" s="2">
        <v>744</v>
      </c>
      <c r="D52" s="10">
        <f>B52/C52</f>
        <v>0.51747311827956988</v>
      </c>
    </row>
    <row r="53" spans="1:4" x14ac:dyDescent="0.25">
      <c r="A53" s="9" t="s">
        <v>81</v>
      </c>
      <c r="B53" s="4">
        <f>IFERROR(VLOOKUP($A53,[1]!Tabla_Numerador_VACUNADOS_ZBS,3,FALSE),0)</f>
        <v>1308</v>
      </c>
      <c r="C53" s="1">
        <v>2534</v>
      </c>
      <c r="D53" s="10">
        <f>B53/C53</f>
        <v>0.51617995264404104</v>
      </c>
    </row>
    <row r="54" spans="1:4" x14ac:dyDescent="0.25">
      <c r="A54" s="9" t="s">
        <v>79</v>
      </c>
      <c r="B54" s="4">
        <f>IFERROR(VLOOKUP($A54,[1]!Tabla_Numerador_VACUNADOS_ZBS,3,FALSE),0)</f>
        <v>521</v>
      </c>
      <c r="C54" s="1">
        <v>1016</v>
      </c>
      <c r="D54" s="10">
        <f>B54/C54</f>
        <v>0.51279527559055116</v>
      </c>
    </row>
    <row r="55" spans="1:4" x14ac:dyDescent="0.25">
      <c r="A55" s="9" t="s">
        <v>80</v>
      </c>
      <c r="B55" s="4">
        <f>IFERROR(VLOOKUP($A55,[1]!Tabla_Numerador_VACUNADOS_ZBS,3,FALSE),0)</f>
        <v>868</v>
      </c>
      <c r="C55" s="1">
        <v>1721</v>
      </c>
      <c r="D55" s="10">
        <f>B55/C55</f>
        <v>0.50435793143521213</v>
      </c>
    </row>
    <row r="56" spans="1:4" x14ac:dyDescent="0.25">
      <c r="A56" s="7" t="s">
        <v>104</v>
      </c>
      <c r="B56" s="4">
        <f>IFERROR(VLOOKUP($A56,[1]!Tabla_Numerador_VACUNADOS_ZBS,3,FALSE),0)</f>
        <v>858</v>
      </c>
      <c r="C56" s="2">
        <v>1702</v>
      </c>
      <c r="D56" s="10">
        <f>B56/C56</f>
        <v>0.50411280846063455</v>
      </c>
    </row>
    <row r="57" spans="1:4" x14ac:dyDescent="0.25">
      <c r="A57" s="9" t="s">
        <v>50</v>
      </c>
      <c r="B57" s="4">
        <f>IFERROR(VLOOKUP($A57,[1]!Tabla_Numerador_VACUNADOS_ZBS,3,FALSE),0)</f>
        <v>582</v>
      </c>
      <c r="C57" s="1">
        <v>1170</v>
      </c>
      <c r="D57" s="10">
        <f>B57/C57</f>
        <v>0.49743589743589745</v>
      </c>
    </row>
    <row r="58" spans="1:4" x14ac:dyDescent="0.25">
      <c r="A58" s="7" t="s">
        <v>119</v>
      </c>
      <c r="B58" s="4">
        <f>IFERROR(VLOOKUP($A58,[1]!Tabla_Numerador_VACUNADOS_ZBS,3,FALSE),0)</f>
        <v>663</v>
      </c>
      <c r="C58" s="2">
        <v>1334</v>
      </c>
      <c r="D58" s="10">
        <f>B58/C58</f>
        <v>0.49700149925037479</v>
      </c>
    </row>
    <row r="59" spans="1:4" x14ac:dyDescent="0.25">
      <c r="A59" s="9" t="s">
        <v>130</v>
      </c>
      <c r="B59" s="4">
        <f>IFERROR(VLOOKUP($A59,[1]!Tabla_Numerador_VACUNADOS_ZBS,3,FALSE),0)</f>
        <v>483</v>
      </c>
      <c r="C59" s="1">
        <v>973</v>
      </c>
      <c r="D59" s="10">
        <f>B59/C59</f>
        <v>0.49640287769784175</v>
      </c>
    </row>
    <row r="60" spans="1:4" x14ac:dyDescent="0.25">
      <c r="A60" s="7" t="s">
        <v>88</v>
      </c>
      <c r="B60" s="4">
        <f>IFERROR(VLOOKUP($A60,[1]!Tabla_Numerador_VACUNADOS_ZBS,3,FALSE),0)</f>
        <v>926</v>
      </c>
      <c r="C60" s="2">
        <v>1868</v>
      </c>
      <c r="D60" s="10">
        <f>B60/C60</f>
        <v>0.49571734475374735</v>
      </c>
    </row>
    <row r="61" spans="1:4" x14ac:dyDescent="0.25">
      <c r="A61" s="9" t="s">
        <v>94</v>
      </c>
      <c r="B61" s="4">
        <f>IFERROR(VLOOKUP($A61,[1]!Tabla_Numerador_VACUNADOS_ZBS,3,FALSE),0)</f>
        <v>1115</v>
      </c>
      <c r="C61" s="1">
        <v>2274</v>
      </c>
      <c r="D61" s="10">
        <f>B61/C61</f>
        <v>0.49032541776605099</v>
      </c>
    </row>
    <row r="62" spans="1:4" x14ac:dyDescent="0.25">
      <c r="A62" s="15" t="s">
        <v>100</v>
      </c>
      <c r="B62" s="4">
        <f>IFERROR(VLOOKUP($A62,[1]!Tabla_Numerador_VACUNADOS_ZBS,3,FALSE),0)</f>
        <v>296</v>
      </c>
      <c r="C62" s="2">
        <v>609</v>
      </c>
      <c r="D62" s="10">
        <f>B62/C62</f>
        <v>0.48604269293924468</v>
      </c>
    </row>
    <row r="63" spans="1:4" x14ac:dyDescent="0.25">
      <c r="A63" s="7" t="s">
        <v>127</v>
      </c>
      <c r="B63" s="4">
        <f>IFERROR(VLOOKUP($A63,[1]!Tabla_Numerador_VACUNADOS_ZBS,3,FALSE),0)</f>
        <v>785</v>
      </c>
      <c r="C63" s="2">
        <v>1619</v>
      </c>
      <c r="D63" s="10">
        <f>B63/C63</f>
        <v>0.48486720197652872</v>
      </c>
    </row>
    <row r="64" spans="1:4" x14ac:dyDescent="0.25">
      <c r="A64" s="9" t="s">
        <v>111</v>
      </c>
      <c r="B64" s="4">
        <f>IFERROR(VLOOKUP($A64,[1]!Tabla_Numerador_VACUNADOS_ZBS,3,FALSE),0)</f>
        <v>518</v>
      </c>
      <c r="C64" s="1">
        <v>1086</v>
      </c>
      <c r="D64" s="10">
        <f>B64/C64</f>
        <v>0.47697974217311234</v>
      </c>
    </row>
    <row r="65" spans="1:4" x14ac:dyDescent="0.25">
      <c r="A65" s="9" t="s">
        <v>113</v>
      </c>
      <c r="B65" s="4">
        <f>IFERROR(VLOOKUP($A65,[1]!Tabla_Numerador_VACUNADOS_ZBS,3,FALSE),0)</f>
        <v>203</v>
      </c>
      <c r="C65" s="2">
        <v>429</v>
      </c>
      <c r="D65" s="10">
        <f>B65/C65</f>
        <v>0.47319347319347321</v>
      </c>
    </row>
    <row r="66" spans="1:4" x14ac:dyDescent="0.25">
      <c r="A66" s="9" t="s">
        <v>105</v>
      </c>
      <c r="B66" s="4">
        <f>IFERROR(VLOOKUP($A66,[1]!Tabla_Numerador_VACUNADOS_ZBS,3,FALSE),0)</f>
        <v>583</v>
      </c>
      <c r="C66" s="2">
        <v>1237</v>
      </c>
      <c r="D66" s="10">
        <f>B66/C66</f>
        <v>0.47130153597413094</v>
      </c>
    </row>
    <row r="67" spans="1:4" x14ac:dyDescent="0.25">
      <c r="A67" s="9" t="s">
        <v>122</v>
      </c>
      <c r="B67" s="4">
        <f>IFERROR(VLOOKUP($A67,[1]!Tabla_Numerador_VACUNADOS_ZBS,3,FALSE),0)</f>
        <v>1209</v>
      </c>
      <c r="C67" s="1">
        <v>2568</v>
      </c>
      <c r="D67" s="10">
        <f>B67/C67</f>
        <v>0.47079439252336447</v>
      </c>
    </row>
    <row r="68" spans="1:4" x14ac:dyDescent="0.25">
      <c r="A68" s="7" t="s">
        <v>120</v>
      </c>
      <c r="B68" s="4">
        <f>IFERROR(VLOOKUP($A68,[1]!Tabla_Numerador_VACUNADOS_ZBS,3,FALSE),0)</f>
        <v>1103</v>
      </c>
      <c r="C68" s="1">
        <v>2357</v>
      </c>
      <c r="D68" s="10">
        <f>B68/C68</f>
        <v>0.46796775562155279</v>
      </c>
    </row>
    <row r="69" spans="1:4" x14ac:dyDescent="0.25">
      <c r="A69" s="7" t="s">
        <v>115</v>
      </c>
      <c r="B69" s="4">
        <f>IFERROR(VLOOKUP($A69,[1]!Tabla_Numerador_VACUNADOS_ZBS,3,FALSE),0)</f>
        <v>819</v>
      </c>
      <c r="C69" s="2">
        <v>1756</v>
      </c>
      <c r="D69" s="10">
        <f>B69/C69</f>
        <v>0.46640091116173121</v>
      </c>
    </row>
    <row r="70" spans="1:4" x14ac:dyDescent="0.25">
      <c r="A70" s="7" t="s">
        <v>65</v>
      </c>
      <c r="B70" s="4">
        <f>IFERROR(VLOOKUP($A70,[1]!Tabla_Numerador_VACUNADOS_ZBS,3,FALSE),0)</f>
        <v>856</v>
      </c>
      <c r="C70" s="1">
        <v>1867</v>
      </c>
      <c r="D70" s="10">
        <f>B70/C70</f>
        <v>0.45848955543652919</v>
      </c>
    </row>
    <row r="71" spans="1:4" x14ac:dyDescent="0.25">
      <c r="A71" s="9" t="s">
        <v>91</v>
      </c>
      <c r="B71" s="4">
        <f>IFERROR(VLOOKUP($A71,[1]!Tabla_Numerador_VACUNADOS_ZBS,3,FALSE),0)</f>
        <v>1225</v>
      </c>
      <c r="C71" s="2">
        <v>2784</v>
      </c>
      <c r="D71" s="10">
        <f>B71/C71</f>
        <v>0.44001436781609193</v>
      </c>
    </row>
    <row r="72" spans="1:4" x14ac:dyDescent="0.25">
      <c r="A72" s="7" t="s">
        <v>82</v>
      </c>
      <c r="B72" s="4">
        <f>IFERROR(VLOOKUP($A72,[1]!Tabla_Numerador_VACUNADOS_ZBS,3,FALSE),0)</f>
        <v>635</v>
      </c>
      <c r="C72" s="1">
        <v>1452</v>
      </c>
      <c r="D72" s="10">
        <f>B72/C72</f>
        <v>0.43732782369146006</v>
      </c>
    </row>
    <row r="73" spans="1:4" x14ac:dyDescent="0.25">
      <c r="A73" s="7" t="s">
        <v>114</v>
      </c>
      <c r="B73" s="4">
        <f>IFERROR(VLOOKUP($A73,[1]!Tabla_Numerador_VACUNADOS_ZBS,3,FALSE),0)</f>
        <v>556</v>
      </c>
      <c r="C73" s="2">
        <v>1283</v>
      </c>
      <c r="D73" s="10">
        <f>B73/C73</f>
        <v>0.4333593141075604</v>
      </c>
    </row>
    <row r="74" spans="1:4" x14ac:dyDescent="0.25">
      <c r="A74" s="9" t="s">
        <v>131</v>
      </c>
      <c r="B74" s="4">
        <f>IFERROR(VLOOKUP($A74,[1]!Tabla_Numerador_VACUNADOS_ZBS,3,FALSE),0)</f>
        <v>472</v>
      </c>
      <c r="C74" s="1">
        <v>1091</v>
      </c>
      <c r="D74" s="10">
        <f>B74/C74</f>
        <v>0.43263061411549036</v>
      </c>
    </row>
    <row r="75" spans="1:4" x14ac:dyDescent="0.25">
      <c r="A75" s="9" t="s">
        <v>106</v>
      </c>
      <c r="B75" s="4">
        <f>IFERROR(VLOOKUP($A75,[1]!Tabla_Numerador_VACUNADOS_ZBS,3,FALSE),0)</f>
        <v>1014</v>
      </c>
      <c r="C75" s="2">
        <v>2364</v>
      </c>
      <c r="D75" s="10">
        <f>B75/C75</f>
        <v>0.42893401015228427</v>
      </c>
    </row>
    <row r="76" spans="1:4" x14ac:dyDescent="0.25">
      <c r="A76" s="7" t="s">
        <v>129</v>
      </c>
      <c r="B76" s="4">
        <f>IFERROR(VLOOKUP($A76,[1]!Tabla_Numerador_VACUNADOS_ZBS,3,FALSE),0)</f>
        <v>456</v>
      </c>
      <c r="C76" s="2">
        <v>1070</v>
      </c>
      <c r="D76" s="10">
        <f>B76/C76</f>
        <v>0.42616822429906542</v>
      </c>
    </row>
    <row r="77" spans="1:4" x14ac:dyDescent="0.25">
      <c r="A77" s="9" t="s">
        <v>118</v>
      </c>
      <c r="B77" s="4">
        <f>IFERROR(VLOOKUP($A77,[1]!Tabla_Numerador_VACUNADOS_ZBS,3,FALSE),0)</f>
        <v>899</v>
      </c>
      <c r="C77" s="1">
        <v>2131</v>
      </c>
      <c r="D77" s="10">
        <f>B77/C77</f>
        <v>0.42186766776161427</v>
      </c>
    </row>
    <row r="78" spans="1:4" x14ac:dyDescent="0.25">
      <c r="A78" s="7" t="s">
        <v>112</v>
      </c>
      <c r="B78" s="4">
        <f>IFERROR(VLOOKUP($A78,[1]!Tabla_Numerador_VACUNADOS_ZBS,3,FALSE),0)</f>
        <v>462</v>
      </c>
      <c r="C78" s="2">
        <v>1121</v>
      </c>
      <c r="D78" s="10">
        <f>B78/C78</f>
        <v>0.41213202497769846</v>
      </c>
    </row>
    <row r="79" spans="1:4" x14ac:dyDescent="0.25">
      <c r="A79" s="9" t="s">
        <v>116</v>
      </c>
      <c r="B79" s="4">
        <f>IFERROR(VLOOKUP($A79,[1]!Tabla_Numerador_VACUNADOS_ZBS,3,FALSE),0)</f>
        <v>456</v>
      </c>
      <c r="C79" s="2">
        <v>1149</v>
      </c>
      <c r="D79" s="10">
        <f>B79/C79</f>
        <v>0.39686684073107048</v>
      </c>
    </row>
    <row r="80" spans="1:4" x14ac:dyDescent="0.25">
      <c r="A80" s="9" t="s">
        <v>117</v>
      </c>
      <c r="B80" s="4">
        <f>IFERROR(VLOOKUP($A80,[1]!Tabla_Numerador_VACUNADOS_ZBS,3,FALSE),0)</f>
        <v>670</v>
      </c>
      <c r="C80" s="2">
        <v>1692</v>
      </c>
      <c r="D80" s="10">
        <f>B80/C80</f>
        <v>0.39598108747044919</v>
      </c>
    </row>
    <row r="81" spans="1:4" x14ac:dyDescent="0.25">
      <c r="A81" s="7" t="s">
        <v>78</v>
      </c>
      <c r="B81" s="4">
        <f>IFERROR(VLOOKUP($A81,[1]!Tabla_Numerador_VACUNADOS_ZBS,3,FALSE),0)</f>
        <v>325</v>
      </c>
      <c r="C81" s="2">
        <v>821</v>
      </c>
      <c r="D81" s="10">
        <f>B81/C81</f>
        <v>0.39585870889159563</v>
      </c>
    </row>
    <row r="82" spans="1:4" x14ac:dyDescent="0.25">
      <c r="A82" s="9" t="s">
        <v>128</v>
      </c>
      <c r="B82" s="4">
        <f>IFERROR(VLOOKUP($A82,[1]!Tabla_Numerador_VACUNADOS_ZBS,3,FALSE),0)</f>
        <v>418</v>
      </c>
      <c r="C82" s="2">
        <v>1090</v>
      </c>
      <c r="D82" s="10">
        <f>B82/C82</f>
        <v>0.38348623853211011</v>
      </c>
    </row>
    <row r="83" spans="1:4" x14ac:dyDescent="0.25">
      <c r="A83" s="9" t="s">
        <v>96</v>
      </c>
      <c r="B83" s="4">
        <f>IFERROR(VLOOKUP($A83,[1]!Tabla_Numerador_VACUNADOS_ZBS,3,FALSE),0)</f>
        <v>771</v>
      </c>
      <c r="C83" s="1">
        <v>2021</v>
      </c>
      <c r="D83" s="10">
        <f>B83/C83</f>
        <v>0.3814943097476497</v>
      </c>
    </row>
    <row r="84" spans="1:4" x14ac:dyDescent="0.25">
      <c r="A84" s="7" t="s">
        <v>123</v>
      </c>
      <c r="B84" s="4">
        <f>IFERROR(VLOOKUP($A84,[1]!Tabla_Numerador_VACUNADOS_ZBS,3,FALSE),0)</f>
        <v>124</v>
      </c>
      <c r="C84" s="1">
        <v>327</v>
      </c>
      <c r="D84" s="10">
        <f>B84/C84</f>
        <v>0.37920489296636084</v>
      </c>
    </row>
    <row r="85" spans="1:4" x14ac:dyDescent="0.25">
      <c r="A85" s="7" t="s">
        <v>121</v>
      </c>
      <c r="B85" s="4">
        <f>IFERROR(VLOOKUP($A85,[1]!Tabla_Numerador_VACUNADOS_ZBS,3,FALSE),0)</f>
        <v>972</v>
      </c>
      <c r="C85" s="1">
        <v>2627</v>
      </c>
      <c r="D85" s="10">
        <f>B85/C85</f>
        <v>0.37000380662352494</v>
      </c>
    </row>
    <row r="86" spans="1:4" x14ac:dyDescent="0.25">
      <c r="A86" s="9" t="s">
        <v>71</v>
      </c>
      <c r="B86" s="4">
        <f>IFERROR(VLOOKUP($A86,[1]!Tabla_Numerador_VACUNADOS_ZBS,3,FALSE),0)</f>
        <v>564</v>
      </c>
      <c r="C86" s="1">
        <v>1544</v>
      </c>
      <c r="D86" s="10">
        <f>B86/C86</f>
        <v>0.36528497409326427</v>
      </c>
    </row>
    <row r="87" spans="1:4" ht="15.75" thickBot="1" x14ac:dyDescent="0.3">
      <c r="A87" s="16" t="s">
        <v>0</v>
      </c>
      <c r="B87" s="17">
        <f>SUM(B2:B86)</f>
        <v>62570</v>
      </c>
      <c r="C87" s="18">
        <f>SUM(C2:C86)</f>
        <v>118474</v>
      </c>
      <c r="D87" s="14">
        <f t="shared" ref="D87" si="0">B87/C87</f>
        <v>0.52813275486604661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86"/>
    </sheetView>
  </sheetViews>
  <sheetFormatPr baseColWidth="10" defaultColWidth="11.42578125" defaultRowHeight="15" x14ac:dyDescent="0.25"/>
  <cols>
    <col min="1" max="1" width="29.140625" style="6" bestFit="1" customWidth="1"/>
    <col min="2" max="2" width="18.7109375" style="6" bestFit="1" customWidth="1"/>
    <col min="3" max="3" width="9.7109375" style="6" bestFit="1" customWidth="1"/>
    <col min="4" max="4" width="9.85546875" style="6" bestFit="1" customWidth="1"/>
    <col min="5" max="16384" width="11.42578125" style="6"/>
  </cols>
  <sheetData>
    <row r="1" spans="1:6" x14ac:dyDescent="0.25">
      <c r="A1" s="7"/>
      <c r="B1" s="1" t="s">
        <v>3</v>
      </c>
      <c r="C1" s="1" t="s">
        <v>2</v>
      </c>
      <c r="D1" s="8" t="s">
        <v>1</v>
      </c>
    </row>
    <row r="2" spans="1:6" x14ac:dyDescent="0.25">
      <c r="A2" s="7" t="s">
        <v>99</v>
      </c>
      <c r="B2" s="4">
        <f>IFERROR(VLOOKUP($A2,[1]!Tabla_Numerador_VACUNADOS_ZBS,4,FALSE),0)</f>
        <v>361</v>
      </c>
      <c r="C2" s="1">
        <v>455</v>
      </c>
      <c r="D2" s="10">
        <f>B2/C2</f>
        <v>0.79340659340659336</v>
      </c>
      <c r="F2" s="20"/>
    </row>
    <row r="3" spans="1:6" x14ac:dyDescent="0.25">
      <c r="A3" s="9" t="s">
        <v>49</v>
      </c>
      <c r="B3" s="4">
        <f>IFERROR(VLOOKUP($A3,[1]!Tabla_Numerador_VACUNADOS_ZBS,4,FALSE),0)</f>
        <v>445</v>
      </c>
      <c r="C3" s="2">
        <v>618</v>
      </c>
      <c r="D3" s="10">
        <f>B3/C3</f>
        <v>0.7200647249190939</v>
      </c>
      <c r="F3" s="20"/>
    </row>
    <row r="4" spans="1:6" x14ac:dyDescent="0.25">
      <c r="A4" s="7" t="s">
        <v>61</v>
      </c>
      <c r="B4" s="4">
        <f>IFERROR(VLOOKUP($A4,[1]!Tabla_Numerador_VACUNADOS_ZBS,4,FALSE),0)</f>
        <v>645</v>
      </c>
      <c r="C4" s="1">
        <v>902</v>
      </c>
      <c r="D4" s="10">
        <f>B4/C4</f>
        <v>0.71507760532150777</v>
      </c>
      <c r="F4" s="20"/>
    </row>
    <row r="5" spans="1:6" x14ac:dyDescent="0.25">
      <c r="A5" s="7" t="s">
        <v>59</v>
      </c>
      <c r="B5" s="4">
        <f>IFERROR(VLOOKUP($A5,[1]!Tabla_Numerador_VACUNADOS_ZBS,4,FALSE),0)</f>
        <v>676</v>
      </c>
      <c r="C5" s="1">
        <v>1010</v>
      </c>
      <c r="D5" s="10">
        <f>B5/C5</f>
        <v>0.66930693069306935</v>
      </c>
      <c r="F5" s="20"/>
    </row>
    <row r="6" spans="1:6" x14ac:dyDescent="0.25">
      <c r="A6" s="7" t="s">
        <v>66</v>
      </c>
      <c r="B6" s="4">
        <f>IFERROR(VLOOKUP($A6,[1]!Tabla_Numerador_VACUNADOS_ZBS,4,FALSE),0)</f>
        <v>1844</v>
      </c>
      <c r="C6" s="1">
        <v>2795</v>
      </c>
      <c r="D6" s="10">
        <f>B6/C6</f>
        <v>0.65974955277280856</v>
      </c>
      <c r="F6" s="20"/>
    </row>
    <row r="7" spans="1:6" x14ac:dyDescent="0.25">
      <c r="A7" s="9" t="s">
        <v>60</v>
      </c>
      <c r="B7" s="4">
        <f>IFERROR(VLOOKUP($A7,[1]!Tabla_Numerador_VACUNADOS_ZBS,4,FALSE),0)</f>
        <v>1131</v>
      </c>
      <c r="C7" s="2">
        <v>1739</v>
      </c>
      <c r="D7" s="10">
        <f>B7/C7</f>
        <v>0.6503737780333525</v>
      </c>
      <c r="F7" s="20"/>
    </row>
    <row r="8" spans="1:6" x14ac:dyDescent="0.25">
      <c r="A8" s="9" t="s">
        <v>83</v>
      </c>
      <c r="B8" s="4">
        <f>IFERROR(VLOOKUP($A8,[1]!Tabla_Numerador_VACUNADOS_ZBS,4,FALSE),0)</f>
        <v>546</v>
      </c>
      <c r="C8" s="2">
        <v>840</v>
      </c>
      <c r="D8" s="10">
        <f>B8/C8</f>
        <v>0.65</v>
      </c>
      <c r="F8" s="20"/>
    </row>
    <row r="9" spans="1:6" x14ac:dyDescent="0.25">
      <c r="A9" s="7" t="s">
        <v>73</v>
      </c>
      <c r="B9" s="4">
        <f>IFERROR(VLOOKUP($A9,[1]!Tabla_Numerador_VACUNADOS_ZBS,4,FALSE),0)</f>
        <v>1499</v>
      </c>
      <c r="C9" s="1">
        <v>2315</v>
      </c>
      <c r="D9" s="10">
        <f>B9/C9</f>
        <v>0.64751619870410371</v>
      </c>
      <c r="F9" s="20"/>
    </row>
    <row r="10" spans="1:6" x14ac:dyDescent="0.25">
      <c r="A10" s="9" t="s">
        <v>54</v>
      </c>
      <c r="B10" s="4">
        <f>IFERROR(VLOOKUP($A10,[1]!Tabla_Numerador_VACUNADOS_ZBS,4,FALSE),0)</f>
        <v>772</v>
      </c>
      <c r="C10" s="2">
        <v>1197</v>
      </c>
      <c r="D10" s="10">
        <f>B10/C10</f>
        <v>0.64494569757727649</v>
      </c>
      <c r="F10" s="20"/>
    </row>
    <row r="11" spans="1:6" x14ac:dyDescent="0.25">
      <c r="A11" s="9" t="s">
        <v>70</v>
      </c>
      <c r="B11" s="4">
        <f>IFERROR(VLOOKUP($A11,[1]!Tabla_Numerador_VACUNADOS_ZBS,4,FALSE),0)</f>
        <v>838</v>
      </c>
      <c r="C11" s="2">
        <v>1348</v>
      </c>
      <c r="D11" s="10">
        <f>B11/C11</f>
        <v>0.62166172106824924</v>
      </c>
      <c r="F11" s="20"/>
    </row>
    <row r="12" spans="1:6" x14ac:dyDescent="0.25">
      <c r="A12" s="7" t="s">
        <v>90</v>
      </c>
      <c r="B12" s="4">
        <f>IFERROR(VLOOKUP($A12,[1]!Tabla_Numerador_VACUNADOS_ZBS,4,FALSE),0)</f>
        <v>1499</v>
      </c>
      <c r="C12" s="1">
        <v>2420</v>
      </c>
      <c r="D12" s="10">
        <f>B12/C12</f>
        <v>0.61942148760330573</v>
      </c>
      <c r="F12" s="20"/>
    </row>
    <row r="13" spans="1:6" x14ac:dyDescent="0.25">
      <c r="A13" s="7" t="s">
        <v>69</v>
      </c>
      <c r="B13" s="4">
        <f>IFERROR(VLOOKUP($A13,[1]!Tabla_Numerador_VACUNADOS_ZBS,4,FALSE),0)</f>
        <v>1407</v>
      </c>
      <c r="C13" s="1">
        <v>2294</v>
      </c>
      <c r="D13" s="10">
        <f>B13/C13</f>
        <v>0.61333914559721014</v>
      </c>
      <c r="F13" s="20"/>
    </row>
    <row r="14" spans="1:6" x14ac:dyDescent="0.25">
      <c r="A14" s="9" t="s">
        <v>76</v>
      </c>
      <c r="B14" s="4">
        <f>IFERROR(VLOOKUP($A14,[1]!Tabla_Numerador_VACUNADOS_ZBS,4,FALSE),0)</f>
        <v>820</v>
      </c>
      <c r="C14" s="2">
        <v>1343</v>
      </c>
      <c r="D14" s="10">
        <f>B14/C14</f>
        <v>0.61057334326135515</v>
      </c>
      <c r="F14" s="20"/>
    </row>
    <row r="15" spans="1:6" x14ac:dyDescent="0.25">
      <c r="A15" s="9" t="s">
        <v>77</v>
      </c>
      <c r="B15" s="4">
        <f>IFERROR(VLOOKUP($A15,[1]!Tabla_Numerador_VACUNADOS_ZBS,4,FALSE),0)</f>
        <v>621</v>
      </c>
      <c r="C15" s="2">
        <v>1022</v>
      </c>
      <c r="D15" s="10">
        <f>B15/C15</f>
        <v>0.60763209393346385</v>
      </c>
      <c r="F15" s="20"/>
    </row>
    <row r="16" spans="1:6" x14ac:dyDescent="0.25">
      <c r="A16" s="9" t="s">
        <v>51</v>
      </c>
      <c r="B16" s="4">
        <f>IFERROR(VLOOKUP($A16,[1]!Tabla_Numerador_VACUNADOS_ZBS,4,FALSE),0)</f>
        <v>240</v>
      </c>
      <c r="C16" s="2">
        <v>397</v>
      </c>
      <c r="D16" s="10">
        <f>B16/C16</f>
        <v>0.60453400503778343</v>
      </c>
      <c r="F16" s="20"/>
    </row>
    <row r="17" spans="1:6" x14ac:dyDescent="0.25">
      <c r="A17" s="7" t="s">
        <v>109</v>
      </c>
      <c r="B17" s="4">
        <f>IFERROR(VLOOKUP($A17,[1]!Tabla_Numerador_VACUNADOS_ZBS,4,FALSE),0)</f>
        <v>822</v>
      </c>
      <c r="C17" s="1">
        <v>1365</v>
      </c>
      <c r="D17" s="10">
        <f>B17/C17</f>
        <v>0.60219780219780217</v>
      </c>
      <c r="F17" s="20"/>
    </row>
    <row r="18" spans="1:6" x14ac:dyDescent="0.25">
      <c r="A18" s="9" t="s">
        <v>52</v>
      </c>
      <c r="B18" s="4">
        <f>IFERROR(VLOOKUP($A18,[1]!Tabla_Numerador_VACUNADOS_ZBS,4,FALSE),0)</f>
        <v>1166</v>
      </c>
      <c r="C18" s="2">
        <v>1943</v>
      </c>
      <c r="D18" s="10">
        <f>B18/C18</f>
        <v>0.60010293360782296</v>
      </c>
      <c r="F18" s="20"/>
    </row>
    <row r="19" spans="1:6" x14ac:dyDescent="0.25">
      <c r="A19" s="9" t="s">
        <v>95</v>
      </c>
      <c r="B19" s="4">
        <f>IFERROR(VLOOKUP($A19,[1]!Tabla_Numerador_VACUNADOS_ZBS,4,FALSE),0)</f>
        <v>1223</v>
      </c>
      <c r="C19" s="2">
        <v>2052</v>
      </c>
      <c r="D19" s="10">
        <f>B19/C19</f>
        <v>0.59600389863547754</v>
      </c>
      <c r="F19" s="20"/>
    </row>
    <row r="20" spans="1:6" x14ac:dyDescent="0.25">
      <c r="A20" s="7" t="s">
        <v>89</v>
      </c>
      <c r="B20" s="4">
        <f>IFERROR(VLOOKUP($A20,[1]!Tabla_Numerador_VACUNADOS_ZBS,4,FALSE),0)</f>
        <v>1063</v>
      </c>
      <c r="C20" s="1">
        <v>1786</v>
      </c>
      <c r="D20" s="10">
        <f>B20/C20</f>
        <v>0.59518477043673013</v>
      </c>
      <c r="F20" s="20"/>
    </row>
    <row r="21" spans="1:6" x14ac:dyDescent="0.25">
      <c r="A21" s="7" t="s">
        <v>110</v>
      </c>
      <c r="B21" s="4">
        <f>IFERROR(VLOOKUP($A21,[1]!Tabla_Numerador_VACUNADOS_ZBS,4,FALSE),0)</f>
        <v>634</v>
      </c>
      <c r="C21" s="1">
        <v>1067</v>
      </c>
      <c r="D21" s="10">
        <f>B21/C21</f>
        <v>0.59418931583880041</v>
      </c>
      <c r="F21" s="20"/>
    </row>
    <row r="22" spans="1:6" x14ac:dyDescent="0.25">
      <c r="A22" s="7" t="s">
        <v>87</v>
      </c>
      <c r="B22" s="4">
        <f>IFERROR(VLOOKUP($A22,[1]!Tabla_Numerador_VACUNADOS_ZBS,4,FALSE),0)</f>
        <v>915</v>
      </c>
      <c r="C22" s="1">
        <v>1562</v>
      </c>
      <c r="D22" s="10">
        <f>B22/C22</f>
        <v>0.58578745198463511</v>
      </c>
      <c r="F22" s="20"/>
    </row>
    <row r="23" spans="1:6" x14ac:dyDescent="0.25">
      <c r="A23" s="7" t="s">
        <v>64</v>
      </c>
      <c r="B23" s="4">
        <f>IFERROR(VLOOKUP($A23,[1]!Tabla_Numerador_VACUNADOS_ZBS,4,FALSE),0)</f>
        <v>1363</v>
      </c>
      <c r="C23" s="1">
        <v>2349</v>
      </c>
      <c r="D23" s="10">
        <f>B23/C23</f>
        <v>0.58024691358024694</v>
      </c>
      <c r="F23" s="20"/>
    </row>
    <row r="24" spans="1:6" x14ac:dyDescent="0.25">
      <c r="A24" s="7" t="s">
        <v>53</v>
      </c>
      <c r="B24" s="4">
        <f>IFERROR(VLOOKUP($A24,[1]!Tabla_Numerador_VACUNADOS_ZBS,4,FALSE),0)</f>
        <v>1231</v>
      </c>
      <c r="C24" s="1">
        <v>2131</v>
      </c>
      <c r="D24" s="10">
        <f>B24/C24</f>
        <v>0.57766306898169872</v>
      </c>
      <c r="F24" s="20"/>
    </row>
    <row r="25" spans="1:6" x14ac:dyDescent="0.25">
      <c r="A25" s="9" t="s">
        <v>62</v>
      </c>
      <c r="B25" s="4">
        <f>IFERROR(VLOOKUP($A25,[1]!Tabla_Numerador_VACUNADOS_ZBS,4,FALSE),0)</f>
        <v>619</v>
      </c>
      <c r="C25" s="2">
        <v>1072</v>
      </c>
      <c r="D25" s="10">
        <f>B25/C25</f>
        <v>0.5774253731343284</v>
      </c>
      <c r="F25" s="20"/>
    </row>
    <row r="26" spans="1:6" x14ac:dyDescent="0.25">
      <c r="A26" s="9" t="s">
        <v>57</v>
      </c>
      <c r="B26" s="4">
        <f>IFERROR(VLOOKUP($A26,[1]!Tabla_Numerador_VACUNADOS_ZBS,4,FALSE),0)</f>
        <v>667</v>
      </c>
      <c r="C26" s="2">
        <v>1161</v>
      </c>
      <c r="D26" s="10">
        <f>B26/C26</f>
        <v>0.57450473729543494</v>
      </c>
      <c r="F26" s="20"/>
    </row>
    <row r="27" spans="1:6" x14ac:dyDescent="0.25">
      <c r="A27" s="9" t="s">
        <v>98</v>
      </c>
      <c r="B27" s="4">
        <f>IFERROR(VLOOKUP($A27,[1]!Tabla_Numerador_VACUNADOS_ZBS,4,FALSE),0)</f>
        <v>1065</v>
      </c>
      <c r="C27" s="2">
        <v>1856</v>
      </c>
      <c r="D27" s="10">
        <f>B27/C27</f>
        <v>0.57381465517241381</v>
      </c>
      <c r="F27" s="20"/>
    </row>
    <row r="28" spans="1:6" x14ac:dyDescent="0.25">
      <c r="A28" s="9" t="s">
        <v>101</v>
      </c>
      <c r="B28" s="4">
        <f>IFERROR(VLOOKUP($A28,[1]!Tabla_Numerador_VACUNADOS_ZBS,4,FALSE),0)</f>
        <v>698</v>
      </c>
      <c r="C28" s="2">
        <v>1229</v>
      </c>
      <c r="D28" s="10">
        <f>B28/C28</f>
        <v>0.56794141578519119</v>
      </c>
      <c r="F28" s="20"/>
    </row>
    <row r="29" spans="1:6" x14ac:dyDescent="0.25">
      <c r="A29" s="9" t="s">
        <v>58</v>
      </c>
      <c r="B29" s="4">
        <f>IFERROR(VLOOKUP($A29,[1]!Tabla_Numerador_VACUNADOS_ZBS,4,FALSE),0)</f>
        <v>882</v>
      </c>
      <c r="C29" s="2">
        <v>1556</v>
      </c>
      <c r="D29" s="10">
        <f>B29/C29</f>
        <v>0.56683804627249357</v>
      </c>
      <c r="F29" s="20"/>
    </row>
    <row r="30" spans="1:6" x14ac:dyDescent="0.25">
      <c r="A30" s="7" t="s">
        <v>92</v>
      </c>
      <c r="B30" s="4">
        <f>IFERROR(VLOOKUP($A30,[1]!Tabla_Numerador_VACUNADOS_ZBS,4,FALSE),0)</f>
        <v>627</v>
      </c>
      <c r="C30" s="1">
        <v>1113</v>
      </c>
      <c r="D30" s="10">
        <f>B30/C30</f>
        <v>0.56334231805929924</v>
      </c>
      <c r="F30" s="20"/>
    </row>
    <row r="31" spans="1:6" x14ac:dyDescent="0.25">
      <c r="A31" s="7" t="s">
        <v>68</v>
      </c>
      <c r="B31" s="4">
        <f>IFERROR(VLOOKUP($A31,[1]!Tabla_Numerador_VACUNADOS_ZBS,4,FALSE),0)</f>
        <v>494</v>
      </c>
      <c r="C31" s="1">
        <v>881</v>
      </c>
      <c r="D31" s="10">
        <f>B31/C31</f>
        <v>0.56072644721906928</v>
      </c>
      <c r="F31" s="20"/>
    </row>
    <row r="32" spans="1:6" x14ac:dyDescent="0.25">
      <c r="A32" s="9" t="s">
        <v>85</v>
      </c>
      <c r="B32" s="4">
        <f>IFERROR(VLOOKUP($A32,[1]!Tabla_Numerador_VACUNADOS_ZBS,4,FALSE),0)</f>
        <v>1361</v>
      </c>
      <c r="C32" s="2">
        <v>2430</v>
      </c>
      <c r="D32" s="10">
        <f>B32/C32</f>
        <v>0.56008230452674901</v>
      </c>
      <c r="F32" s="20"/>
    </row>
    <row r="33" spans="1:6" x14ac:dyDescent="0.25">
      <c r="A33" s="7" t="s">
        <v>107</v>
      </c>
      <c r="B33" s="4">
        <f>IFERROR(VLOOKUP($A33,[1]!Tabla_Numerador_VACUNADOS_ZBS,4,FALSE),0)</f>
        <v>124</v>
      </c>
      <c r="C33" s="1">
        <v>223</v>
      </c>
      <c r="D33" s="10">
        <f>B33/C33</f>
        <v>0.55605381165919288</v>
      </c>
      <c r="F33" s="20"/>
    </row>
    <row r="34" spans="1:6" x14ac:dyDescent="0.25">
      <c r="A34" s="9" t="s">
        <v>56</v>
      </c>
      <c r="B34" s="4">
        <f>IFERROR(VLOOKUP($A34,[1]!Tabla_Numerador_VACUNADOS_ZBS,4,FALSE),0)</f>
        <v>795</v>
      </c>
      <c r="C34" s="2">
        <v>1438</v>
      </c>
      <c r="D34" s="10">
        <f>B34/C34</f>
        <v>0.55285118219749652</v>
      </c>
      <c r="F34" s="20"/>
    </row>
    <row r="35" spans="1:6" x14ac:dyDescent="0.25">
      <c r="A35" s="7" t="s">
        <v>55</v>
      </c>
      <c r="B35" s="4">
        <f>IFERROR(VLOOKUP($A35,[1]!Tabla_Numerador_VACUNADOS_ZBS,4,FALSE),0)</f>
        <v>494</v>
      </c>
      <c r="C35" s="1">
        <v>915</v>
      </c>
      <c r="D35" s="10">
        <f>B35/C35</f>
        <v>0.53989071038251368</v>
      </c>
      <c r="F35" s="20"/>
    </row>
    <row r="36" spans="1:6" x14ac:dyDescent="0.25">
      <c r="A36" s="7" t="s">
        <v>63</v>
      </c>
      <c r="B36" s="4">
        <f>IFERROR(VLOOKUP($A36,[1]!Tabla_Numerador_VACUNADOS_ZBS,4,FALSE),0)</f>
        <v>664</v>
      </c>
      <c r="C36" s="1">
        <v>1232</v>
      </c>
      <c r="D36" s="10">
        <f>B36/C36</f>
        <v>0.53896103896103897</v>
      </c>
      <c r="F36" s="20"/>
    </row>
    <row r="37" spans="1:6" x14ac:dyDescent="0.25">
      <c r="A37" s="9" t="s">
        <v>75</v>
      </c>
      <c r="B37" s="4">
        <f>IFERROR(VLOOKUP($A37,[1]!Tabla_Numerador_VACUNADOS_ZBS,4,FALSE),0)</f>
        <v>588</v>
      </c>
      <c r="C37" s="2">
        <v>1092</v>
      </c>
      <c r="D37" s="10">
        <f>B37/C37</f>
        <v>0.53846153846153844</v>
      </c>
      <c r="F37" s="20"/>
    </row>
    <row r="38" spans="1:6" x14ac:dyDescent="0.25">
      <c r="A38" s="7" t="s">
        <v>84</v>
      </c>
      <c r="B38" s="4">
        <f>IFERROR(VLOOKUP($A38,[1]!Tabla_Numerador_VACUNADOS_ZBS,4,FALSE),0)</f>
        <v>1125</v>
      </c>
      <c r="C38" s="1">
        <v>2090</v>
      </c>
      <c r="D38" s="10">
        <f>B38/C38</f>
        <v>0.53827751196172247</v>
      </c>
      <c r="F38" s="20"/>
    </row>
    <row r="39" spans="1:6" x14ac:dyDescent="0.25">
      <c r="A39" s="9" t="s">
        <v>74</v>
      </c>
      <c r="B39" s="4">
        <f>IFERROR(VLOOKUP($A39,[1]!Tabla_Numerador_VACUNADOS_ZBS,4,FALSE),0)</f>
        <v>1031</v>
      </c>
      <c r="C39" s="2">
        <v>1925</v>
      </c>
      <c r="D39" s="10">
        <f>B39/C39</f>
        <v>0.53558441558441561</v>
      </c>
      <c r="F39" s="20"/>
    </row>
    <row r="40" spans="1:6" x14ac:dyDescent="0.25">
      <c r="A40" s="7" t="s">
        <v>67</v>
      </c>
      <c r="B40" s="4">
        <f>IFERROR(VLOOKUP($A40,[1]!Tabla_Numerador_VACUNADOS_ZBS,4,FALSE),0)</f>
        <v>797</v>
      </c>
      <c r="C40" s="1">
        <v>1494</v>
      </c>
      <c r="D40" s="10">
        <f>B40/C40</f>
        <v>0.53346720214190091</v>
      </c>
      <c r="F40" s="20"/>
    </row>
    <row r="41" spans="1:6" x14ac:dyDescent="0.25">
      <c r="A41" s="7" t="s">
        <v>72</v>
      </c>
      <c r="B41" s="4">
        <f>IFERROR(VLOOKUP($A41,[1]!Tabla_Numerador_VACUNADOS_ZBS,4,FALSE),0)</f>
        <v>1486</v>
      </c>
      <c r="C41" s="1">
        <v>2805</v>
      </c>
      <c r="D41" s="10">
        <f>B41/C41</f>
        <v>0.52976827094474155</v>
      </c>
      <c r="F41" s="20"/>
    </row>
    <row r="42" spans="1:6" x14ac:dyDescent="0.25">
      <c r="A42" s="7" t="s">
        <v>93</v>
      </c>
      <c r="B42" s="4">
        <f>IFERROR(VLOOKUP($A42,[1]!Tabla_Numerador_VACUNADOS_ZBS,4,FALSE),0)</f>
        <v>830</v>
      </c>
      <c r="C42" s="1">
        <v>1577</v>
      </c>
      <c r="D42" s="10">
        <f>B42/C42</f>
        <v>0.52631578947368418</v>
      </c>
      <c r="F42" s="20"/>
    </row>
    <row r="43" spans="1:6" x14ac:dyDescent="0.25">
      <c r="A43" s="7" t="s">
        <v>126</v>
      </c>
      <c r="B43" s="4">
        <f>IFERROR(VLOOKUP($A43,[1]!Tabla_Numerador_VACUNADOS_ZBS,4,FALSE),0)</f>
        <v>264</v>
      </c>
      <c r="C43" s="1">
        <v>505</v>
      </c>
      <c r="D43" s="10">
        <f>B43/C43</f>
        <v>0.52277227722772279</v>
      </c>
      <c r="F43" s="20"/>
    </row>
    <row r="44" spans="1:6" x14ac:dyDescent="0.25">
      <c r="A44" s="9" t="s">
        <v>50</v>
      </c>
      <c r="B44" s="4">
        <f>IFERROR(VLOOKUP($A44,[1]!Tabla_Numerador_VACUNADOS_ZBS,4,FALSE),0)</f>
        <v>690</v>
      </c>
      <c r="C44" s="2">
        <v>1323</v>
      </c>
      <c r="D44" s="10">
        <f>B44/C44</f>
        <v>0.52154195011337867</v>
      </c>
      <c r="F44" s="20"/>
    </row>
    <row r="45" spans="1:6" x14ac:dyDescent="0.25">
      <c r="A45" s="7" t="s">
        <v>125</v>
      </c>
      <c r="B45" s="4">
        <f>IFERROR(VLOOKUP($A45,[1]!Tabla_Numerador_VACUNADOS_ZBS,4,FALSE),0)</f>
        <v>395</v>
      </c>
      <c r="C45" s="1">
        <v>765</v>
      </c>
      <c r="D45" s="10">
        <f>B45/C45</f>
        <v>0.5163398692810458</v>
      </c>
      <c r="F45" s="20"/>
    </row>
    <row r="46" spans="1:6" x14ac:dyDescent="0.25">
      <c r="A46" s="9" t="s">
        <v>79</v>
      </c>
      <c r="B46" s="4">
        <f>IFERROR(VLOOKUP($A46,[1]!Tabla_Numerador_VACUNADOS_ZBS,4,FALSE),0)</f>
        <v>595</v>
      </c>
      <c r="C46" s="2">
        <v>1164</v>
      </c>
      <c r="D46" s="10">
        <f>B46/C46</f>
        <v>0.51116838487972505</v>
      </c>
      <c r="F46" s="20"/>
    </row>
    <row r="47" spans="1:6" x14ac:dyDescent="0.25">
      <c r="A47" s="9" t="s">
        <v>102</v>
      </c>
      <c r="B47" s="4">
        <f>IFERROR(VLOOKUP($A47,[1]!Tabla_Numerador_VACUNADOS_ZBS,4,FALSE),0)</f>
        <v>827</v>
      </c>
      <c r="C47" s="2">
        <v>1637</v>
      </c>
      <c r="D47" s="10">
        <f>B47/C47</f>
        <v>0.50519242516799023</v>
      </c>
      <c r="F47" s="20"/>
    </row>
    <row r="48" spans="1:6" x14ac:dyDescent="0.25">
      <c r="A48" s="7" t="s">
        <v>97</v>
      </c>
      <c r="B48" s="4">
        <f>IFERROR(VLOOKUP($A48,[1]!Tabla_Numerador_VACUNADOS_ZBS,4,FALSE),0)</f>
        <v>1784</v>
      </c>
      <c r="C48" s="1">
        <v>3538</v>
      </c>
      <c r="D48" s="10">
        <f>B48/C48</f>
        <v>0.50423968343697001</v>
      </c>
      <c r="F48" s="20"/>
    </row>
    <row r="49" spans="1:6" x14ac:dyDescent="0.25">
      <c r="A49" s="9" t="s">
        <v>86</v>
      </c>
      <c r="B49" s="4">
        <f>IFERROR(VLOOKUP($A49,[1]!Tabla_Numerador_VACUNADOS_ZBS,4,FALSE),0)</f>
        <v>1701</v>
      </c>
      <c r="C49" s="2">
        <v>3379</v>
      </c>
      <c r="D49" s="10">
        <f>B49/C49</f>
        <v>0.50340337377922462</v>
      </c>
      <c r="F49" s="20"/>
    </row>
    <row r="50" spans="1:6" x14ac:dyDescent="0.25">
      <c r="A50" s="9" t="s">
        <v>81</v>
      </c>
      <c r="B50" s="4">
        <f>IFERROR(VLOOKUP($A50,[1]!Tabla_Numerador_VACUNADOS_ZBS,4,FALSE),0)</f>
        <v>1462</v>
      </c>
      <c r="C50" s="2">
        <v>2913</v>
      </c>
      <c r="D50" s="10">
        <f>B50/C50</f>
        <v>0.50188808788190864</v>
      </c>
      <c r="F50" s="20"/>
    </row>
    <row r="51" spans="1:6" x14ac:dyDescent="0.25">
      <c r="A51" s="9" t="s">
        <v>103</v>
      </c>
      <c r="B51" s="4">
        <f>IFERROR(VLOOKUP($A51,[1]!Tabla_Numerador_VACUNADOS_ZBS,4,FALSE),0)</f>
        <v>829</v>
      </c>
      <c r="C51" s="2">
        <v>1664</v>
      </c>
      <c r="D51" s="10">
        <f>B51/C51</f>
        <v>0.49819711538461536</v>
      </c>
      <c r="F51" s="20"/>
    </row>
    <row r="52" spans="1:6" x14ac:dyDescent="0.25">
      <c r="A52" s="9" t="s">
        <v>94</v>
      </c>
      <c r="B52" s="4">
        <f>IFERROR(VLOOKUP($A52,[1]!Tabla_Numerador_VACUNADOS_ZBS,4,FALSE),0)</f>
        <v>1274</v>
      </c>
      <c r="C52" s="2">
        <v>2584</v>
      </c>
      <c r="D52" s="10">
        <f>B52/C52</f>
        <v>0.49303405572755415</v>
      </c>
      <c r="F52" s="20"/>
    </row>
    <row r="53" spans="1:6" x14ac:dyDescent="0.25">
      <c r="A53" s="9" t="s">
        <v>80</v>
      </c>
      <c r="B53" s="4">
        <f>IFERROR(VLOOKUP($A53,[1]!Tabla_Numerador_VACUNADOS_ZBS,4,FALSE),0)</f>
        <v>972</v>
      </c>
      <c r="C53" s="2">
        <v>2008</v>
      </c>
      <c r="D53" s="10">
        <f>B53/C53</f>
        <v>0.48406374501992033</v>
      </c>
      <c r="F53" s="20"/>
    </row>
    <row r="54" spans="1:6" x14ac:dyDescent="0.25">
      <c r="A54" s="7" t="s">
        <v>132</v>
      </c>
      <c r="B54" s="4">
        <f>IFERROR(VLOOKUP($A54,[1]!Tabla_Numerador_VACUNADOS_ZBS,4,FALSE),0)</f>
        <v>454</v>
      </c>
      <c r="C54" s="1">
        <v>945</v>
      </c>
      <c r="D54" s="10">
        <f>B54/C54</f>
        <v>0.48042328042328042</v>
      </c>
      <c r="F54" s="20"/>
    </row>
    <row r="55" spans="1:6" x14ac:dyDescent="0.25">
      <c r="A55" s="9" t="s">
        <v>124</v>
      </c>
      <c r="B55" s="4">
        <f>IFERROR(VLOOKUP($A55,[1]!Tabla_Numerador_VACUNADOS_ZBS,4,FALSE),0)</f>
        <v>411</v>
      </c>
      <c r="C55" s="2">
        <v>863</v>
      </c>
      <c r="D55" s="10">
        <f>B55/C55</f>
        <v>0.47624565469293162</v>
      </c>
      <c r="F55" s="20"/>
    </row>
    <row r="56" spans="1:6" x14ac:dyDescent="0.25">
      <c r="A56" s="7" t="s">
        <v>88</v>
      </c>
      <c r="B56" s="4">
        <f>IFERROR(VLOOKUP($A56,[1]!Tabla_Numerador_VACUNADOS_ZBS,4,FALSE),0)</f>
        <v>1020</v>
      </c>
      <c r="C56" s="1">
        <v>2145</v>
      </c>
      <c r="D56" s="10">
        <f>B56/C56</f>
        <v>0.47552447552447552</v>
      </c>
      <c r="F56" s="20"/>
    </row>
    <row r="57" spans="1:6" x14ac:dyDescent="0.25">
      <c r="A57" s="15" t="s">
        <v>100</v>
      </c>
      <c r="B57" s="4">
        <f>IFERROR(VLOOKUP($A57,[1]!Tabla_Numerador_VACUNADOS_ZBS,4,FALSE),0)</f>
        <v>332</v>
      </c>
      <c r="C57" s="3">
        <v>700</v>
      </c>
      <c r="D57" s="10">
        <f>B57/C57</f>
        <v>0.47428571428571431</v>
      </c>
      <c r="F57" s="20"/>
    </row>
    <row r="58" spans="1:6" x14ac:dyDescent="0.25">
      <c r="A58" s="9" t="s">
        <v>108</v>
      </c>
      <c r="B58" s="4">
        <f>IFERROR(VLOOKUP($A58,[1]!Tabla_Numerador_VACUNADOS_ZBS,4,FALSE),0)</f>
        <v>670</v>
      </c>
      <c r="C58" s="2">
        <v>1416</v>
      </c>
      <c r="D58" s="10">
        <f>B58/C58</f>
        <v>0.4731638418079096</v>
      </c>
      <c r="F58" s="20"/>
    </row>
    <row r="59" spans="1:6" x14ac:dyDescent="0.25">
      <c r="A59" s="7" t="s">
        <v>104</v>
      </c>
      <c r="B59" s="4">
        <f>IFERROR(VLOOKUP($A59,[1]!Tabla_Numerador_VACUNADOS_ZBS,4,FALSE),0)</f>
        <v>926</v>
      </c>
      <c r="C59" s="1">
        <v>1965</v>
      </c>
      <c r="D59" s="10">
        <f>B59/C59</f>
        <v>0.47124681933842238</v>
      </c>
      <c r="F59" s="20"/>
    </row>
    <row r="60" spans="1:6" x14ac:dyDescent="0.25">
      <c r="A60" s="9" t="s">
        <v>130</v>
      </c>
      <c r="B60" s="4">
        <f>IFERROR(VLOOKUP($A60,[1]!Tabla_Numerador_VACUNADOS_ZBS,4,FALSE),0)</f>
        <v>511</v>
      </c>
      <c r="C60" s="2">
        <v>1102</v>
      </c>
      <c r="D60" s="10">
        <f>B60/C60</f>
        <v>0.46370235934664245</v>
      </c>
      <c r="F60" s="20"/>
    </row>
    <row r="61" spans="1:6" x14ac:dyDescent="0.25">
      <c r="A61" s="7" t="s">
        <v>119</v>
      </c>
      <c r="B61" s="4">
        <f>IFERROR(VLOOKUP($A61,[1]!Tabla_Numerador_VACUNADOS_ZBS,4,FALSE),0)</f>
        <v>708</v>
      </c>
      <c r="C61" s="1">
        <v>1530</v>
      </c>
      <c r="D61" s="10">
        <f>B61/C61</f>
        <v>0.46274509803921571</v>
      </c>
      <c r="F61" s="20"/>
    </row>
    <row r="62" spans="1:6" x14ac:dyDescent="0.25">
      <c r="A62" s="7" t="s">
        <v>65</v>
      </c>
      <c r="B62" s="4">
        <f>IFERROR(VLOOKUP($A62,[1]!Tabla_Numerador_VACUNADOS_ZBS,4,FALSE),0)</f>
        <v>1004</v>
      </c>
      <c r="C62" s="1">
        <v>2176</v>
      </c>
      <c r="D62" s="10">
        <f>B62/C62</f>
        <v>0.46139705882352944</v>
      </c>
      <c r="F62" s="20"/>
    </row>
    <row r="63" spans="1:6" x14ac:dyDescent="0.25">
      <c r="A63" s="9" t="s">
        <v>111</v>
      </c>
      <c r="B63" s="4">
        <f>IFERROR(VLOOKUP($A63,[1]!Tabla_Numerador_VACUNADOS_ZBS,4,FALSE),0)</f>
        <v>569</v>
      </c>
      <c r="C63" s="2">
        <v>1241</v>
      </c>
      <c r="D63" s="10">
        <f>B63/C63</f>
        <v>0.45850120870265915</v>
      </c>
      <c r="F63" s="20"/>
    </row>
    <row r="64" spans="1:6" x14ac:dyDescent="0.25">
      <c r="A64" s="7" t="s">
        <v>133</v>
      </c>
      <c r="B64" s="4">
        <f>IFERROR(VLOOKUP($A64,[1]!Tabla_Numerador_VACUNADOS_ZBS,4,FALSE),0)</f>
        <v>95</v>
      </c>
      <c r="C64" s="1">
        <v>208</v>
      </c>
      <c r="D64" s="10">
        <f>B64/C64</f>
        <v>0.45673076923076922</v>
      </c>
      <c r="F64" s="20"/>
    </row>
    <row r="65" spans="1:6" x14ac:dyDescent="0.25">
      <c r="A65" s="7" t="s">
        <v>82</v>
      </c>
      <c r="B65" s="4">
        <f>IFERROR(VLOOKUP($A65,[1]!Tabla_Numerador_VACUNADOS_ZBS,4,FALSE),0)</f>
        <v>758</v>
      </c>
      <c r="C65" s="1">
        <v>1669</v>
      </c>
      <c r="D65" s="10">
        <f>B65/C65</f>
        <v>0.45416417016177352</v>
      </c>
      <c r="F65" s="20"/>
    </row>
    <row r="66" spans="1:6" x14ac:dyDescent="0.25">
      <c r="A66" s="7" t="s">
        <v>120</v>
      </c>
      <c r="B66" s="4">
        <f>IFERROR(VLOOKUP($A66,[1]!Tabla_Numerador_VACUNADOS_ZBS,4,FALSE),0)</f>
        <v>1211</v>
      </c>
      <c r="C66" s="1">
        <v>2743</v>
      </c>
      <c r="D66" s="10">
        <f>B66/C66</f>
        <v>0.44148742253007656</v>
      </c>
      <c r="F66" s="20"/>
    </row>
    <row r="67" spans="1:6" x14ac:dyDescent="0.25">
      <c r="A67" s="9" t="s">
        <v>105</v>
      </c>
      <c r="B67" s="4">
        <f>IFERROR(VLOOKUP($A67,[1]!Tabla_Numerador_VACUNADOS_ZBS,4,FALSE),0)</f>
        <v>628</v>
      </c>
      <c r="C67" s="2">
        <v>1432</v>
      </c>
      <c r="D67" s="10">
        <f>B67/C67</f>
        <v>0.43854748603351956</v>
      </c>
      <c r="F67" s="20"/>
    </row>
    <row r="68" spans="1:6" x14ac:dyDescent="0.25">
      <c r="A68" s="7" t="s">
        <v>127</v>
      </c>
      <c r="B68" s="4">
        <f>IFERROR(VLOOKUP($A68,[1]!Tabla_Numerador_VACUNADOS_ZBS,4,FALSE),0)</f>
        <v>820</v>
      </c>
      <c r="C68" s="1">
        <v>1870</v>
      </c>
      <c r="D68" s="10">
        <f>B68/C68</f>
        <v>0.43850267379679142</v>
      </c>
      <c r="F68" s="20"/>
    </row>
    <row r="69" spans="1:6" x14ac:dyDescent="0.25">
      <c r="A69" s="7" t="s">
        <v>115</v>
      </c>
      <c r="B69" s="4">
        <f>IFERROR(VLOOKUP($A69,[1]!Tabla_Numerador_VACUNADOS_ZBS,4,FALSE),0)</f>
        <v>898</v>
      </c>
      <c r="C69" s="1">
        <v>2048</v>
      </c>
      <c r="D69" s="10">
        <f>B69/C69</f>
        <v>0.4384765625</v>
      </c>
      <c r="F69" s="20"/>
    </row>
    <row r="70" spans="1:6" x14ac:dyDescent="0.25">
      <c r="A70" s="9" t="s">
        <v>113</v>
      </c>
      <c r="B70" s="4">
        <f>IFERROR(VLOOKUP($A70,[1]!Tabla_Numerador_VACUNADOS_ZBS,4,FALSE),0)</f>
        <v>216</v>
      </c>
      <c r="C70" s="2">
        <v>494</v>
      </c>
      <c r="D70" s="10">
        <f>B70/C70</f>
        <v>0.43724696356275305</v>
      </c>
      <c r="F70" s="20"/>
    </row>
    <row r="71" spans="1:6" x14ac:dyDescent="0.25">
      <c r="A71" s="9" t="s">
        <v>122</v>
      </c>
      <c r="B71" s="4">
        <f>IFERROR(VLOOKUP($A71,[1]!Tabla_Numerador_VACUNADOS_ZBS,4,FALSE),0)</f>
        <v>1276</v>
      </c>
      <c r="C71" s="2">
        <v>2969</v>
      </c>
      <c r="D71" s="10">
        <f>B71/C71</f>
        <v>0.42977433479285954</v>
      </c>
      <c r="F71" s="20"/>
    </row>
    <row r="72" spans="1:6" x14ac:dyDescent="0.25">
      <c r="A72" s="9" t="s">
        <v>91</v>
      </c>
      <c r="B72" s="4">
        <f>IFERROR(VLOOKUP($A72,[1]!Tabla_Numerador_VACUNADOS_ZBS,4,FALSE),0)</f>
        <v>1350</v>
      </c>
      <c r="C72" s="2">
        <v>3188</v>
      </c>
      <c r="D72" s="10">
        <f>B72/C72</f>
        <v>0.42346298619824341</v>
      </c>
      <c r="F72" s="20"/>
    </row>
    <row r="73" spans="1:6" x14ac:dyDescent="0.25">
      <c r="A73" s="7" t="s">
        <v>114</v>
      </c>
      <c r="B73" s="4">
        <f>IFERROR(VLOOKUP($A73,[1]!Tabla_Numerador_VACUNADOS_ZBS,4,FALSE),0)</f>
        <v>606</v>
      </c>
      <c r="C73" s="1">
        <v>1469</v>
      </c>
      <c r="D73" s="10">
        <f>B73/C73</f>
        <v>0.41252552756977534</v>
      </c>
      <c r="F73" s="20"/>
    </row>
    <row r="74" spans="1:6" x14ac:dyDescent="0.25">
      <c r="A74" s="9" t="s">
        <v>106</v>
      </c>
      <c r="B74" s="4">
        <f>IFERROR(VLOOKUP($A74,[1]!Tabla_Numerador_VACUNADOS_ZBS,4,FALSE),0)</f>
        <v>1128</v>
      </c>
      <c r="C74" s="2">
        <v>2777</v>
      </c>
      <c r="D74" s="10">
        <f>B74/C74</f>
        <v>0.40619373424558874</v>
      </c>
      <c r="F74" s="20"/>
    </row>
    <row r="75" spans="1:6" x14ac:dyDescent="0.25">
      <c r="A75" s="9" t="s">
        <v>118</v>
      </c>
      <c r="B75" s="4">
        <f>IFERROR(VLOOKUP($A75,[1]!Tabla_Numerador_VACUNADOS_ZBS,4,FALSE),0)</f>
        <v>977</v>
      </c>
      <c r="C75" s="2">
        <v>2415</v>
      </c>
      <c r="D75" s="10">
        <f>B75/C75</f>
        <v>0.40455486542443064</v>
      </c>
      <c r="F75" s="20"/>
    </row>
    <row r="76" spans="1:6" x14ac:dyDescent="0.25">
      <c r="A76" s="7" t="s">
        <v>78</v>
      </c>
      <c r="B76" s="4">
        <f>IFERROR(VLOOKUP($A76,[1]!Tabla_Numerador_VACUNADOS_ZBS,4,FALSE),0)</f>
        <v>382</v>
      </c>
      <c r="C76" s="1">
        <v>953</v>
      </c>
      <c r="D76" s="10">
        <f>B76/C76</f>
        <v>0.40083945435466944</v>
      </c>
      <c r="F76" s="20"/>
    </row>
    <row r="77" spans="1:6" x14ac:dyDescent="0.25">
      <c r="A77" s="9" t="s">
        <v>116</v>
      </c>
      <c r="B77" s="4">
        <f>IFERROR(VLOOKUP($A77,[1]!Tabla_Numerador_VACUNADOS_ZBS,4,FALSE),0)</f>
        <v>517</v>
      </c>
      <c r="C77" s="2">
        <v>1339</v>
      </c>
      <c r="D77" s="10">
        <f>B77/C77</f>
        <v>0.38610903659447349</v>
      </c>
      <c r="F77" s="20"/>
    </row>
    <row r="78" spans="1:6" x14ac:dyDescent="0.25">
      <c r="A78" s="7" t="s">
        <v>112</v>
      </c>
      <c r="B78" s="4">
        <f>IFERROR(VLOOKUP($A78,[1]!Tabla_Numerador_VACUNADOS_ZBS,4,FALSE),0)</f>
        <v>494</v>
      </c>
      <c r="C78" s="1">
        <v>1296</v>
      </c>
      <c r="D78" s="10">
        <f>B78/C78</f>
        <v>0.38117283950617287</v>
      </c>
      <c r="F78" s="20"/>
    </row>
    <row r="79" spans="1:6" x14ac:dyDescent="0.25">
      <c r="A79" s="9" t="s">
        <v>131</v>
      </c>
      <c r="B79" s="4">
        <f>IFERROR(VLOOKUP($A79,[1]!Tabla_Numerador_VACUNADOS_ZBS,4,FALSE),0)</f>
        <v>488</v>
      </c>
      <c r="C79" s="2">
        <v>1286</v>
      </c>
      <c r="D79" s="10">
        <f>B79/C79</f>
        <v>0.37947122861586313</v>
      </c>
      <c r="F79" s="20"/>
    </row>
    <row r="80" spans="1:6" x14ac:dyDescent="0.25">
      <c r="A80" s="7" t="s">
        <v>129</v>
      </c>
      <c r="B80" s="4">
        <f>IFERROR(VLOOKUP($A80,[1]!Tabla_Numerador_VACUNADOS_ZBS,4,FALSE),0)</f>
        <v>470</v>
      </c>
      <c r="C80" s="1">
        <v>1241</v>
      </c>
      <c r="D80" s="10">
        <f>B80/C80</f>
        <v>0.37872683319903305</v>
      </c>
      <c r="F80" s="20"/>
    </row>
    <row r="81" spans="1:6" x14ac:dyDescent="0.25">
      <c r="A81" s="9" t="s">
        <v>71</v>
      </c>
      <c r="B81" s="4">
        <f>IFERROR(VLOOKUP($A81,[1]!Tabla_Numerador_VACUNADOS_ZBS,4,FALSE),0)</f>
        <v>671</v>
      </c>
      <c r="C81" s="2">
        <v>1787</v>
      </c>
      <c r="D81" s="10">
        <f>B81/C81</f>
        <v>0.37548964745383323</v>
      </c>
      <c r="F81" s="20"/>
    </row>
    <row r="82" spans="1:6" x14ac:dyDescent="0.25">
      <c r="A82" s="9" t="s">
        <v>96</v>
      </c>
      <c r="B82" s="4">
        <f>IFERROR(VLOOKUP($A82,[1]!Tabla_Numerador_VACUNADOS_ZBS,4,FALSE),0)</f>
        <v>879</v>
      </c>
      <c r="C82" s="2">
        <v>2343</v>
      </c>
      <c r="D82" s="10">
        <f>B82/C82</f>
        <v>0.37516005121638923</v>
      </c>
      <c r="F82" s="20"/>
    </row>
    <row r="83" spans="1:6" x14ac:dyDescent="0.25">
      <c r="A83" s="9" t="s">
        <v>117</v>
      </c>
      <c r="B83" s="4">
        <f>IFERROR(VLOOKUP($A83,[1]!Tabla_Numerador_VACUNADOS_ZBS,4,FALSE),0)</f>
        <v>696</v>
      </c>
      <c r="C83" s="2">
        <v>1938</v>
      </c>
      <c r="D83" s="10">
        <f>B83/C83</f>
        <v>0.3591331269349845</v>
      </c>
      <c r="F83" s="20"/>
    </row>
    <row r="84" spans="1:6" x14ac:dyDescent="0.25">
      <c r="A84" s="9" t="s">
        <v>128</v>
      </c>
      <c r="B84" s="4">
        <f>IFERROR(VLOOKUP($A84,[1]!Tabla_Numerador_VACUNADOS_ZBS,4,FALSE),0)</f>
        <v>444</v>
      </c>
      <c r="C84" s="2">
        <v>1260</v>
      </c>
      <c r="D84" s="10">
        <f>B84/C84</f>
        <v>0.35238095238095241</v>
      </c>
      <c r="F84" s="20"/>
    </row>
    <row r="85" spans="1:6" x14ac:dyDescent="0.25">
      <c r="A85" s="7" t="s">
        <v>121</v>
      </c>
      <c r="B85" s="4">
        <f>IFERROR(VLOOKUP($A85,[1]!Tabla_Numerador_VACUNADOS_ZBS,4,FALSE),0)</f>
        <v>1048</v>
      </c>
      <c r="C85" s="1">
        <v>3003</v>
      </c>
      <c r="D85" s="10">
        <f>B85/C85</f>
        <v>0.34898434898434899</v>
      </c>
      <c r="F85" s="20"/>
    </row>
    <row r="86" spans="1:6" x14ac:dyDescent="0.25">
      <c r="A86" s="7" t="s">
        <v>123</v>
      </c>
      <c r="B86" s="4">
        <f>IFERROR(VLOOKUP($A86,[1]!Tabla_Numerador_VACUNADOS_ZBS,4,FALSE),0)</f>
        <v>133</v>
      </c>
      <c r="C86" s="1">
        <v>382</v>
      </c>
      <c r="D86" s="10">
        <f>B86/C86</f>
        <v>0.34816753926701571</v>
      </c>
      <c r="F86" s="20"/>
    </row>
    <row r="87" spans="1:6" ht="15.75" thickBot="1" x14ac:dyDescent="0.3">
      <c r="A87" s="16" t="s">
        <v>0</v>
      </c>
      <c r="B87" s="17">
        <f>SUM(B2:B86)</f>
        <v>69691</v>
      </c>
      <c r="C87" s="18">
        <v>136712</v>
      </c>
      <c r="D87" s="14">
        <f t="shared" ref="D87" si="0">B87/C87</f>
        <v>0.50976505354321489</v>
      </c>
      <c r="F87" s="20"/>
    </row>
  </sheetData>
  <sortState ref="A2:F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7" sqref="F7"/>
    </sheetView>
  </sheetViews>
  <sheetFormatPr baseColWidth="10" defaultColWidth="11.42578125" defaultRowHeight="15" x14ac:dyDescent="0.25"/>
  <cols>
    <col min="1" max="1" width="45" style="6" bestFit="1" customWidth="1"/>
    <col min="2" max="2" width="19.140625" style="6" bestFit="1" customWidth="1"/>
    <col min="3" max="3" width="9.7109375" style="6" bestFit="1" customWidth="1"/>
    <col min="4" max="4" width="9.85546875" style="6" bestFit="1" customWidth="1"/>
    <col min="5" max="5" width="20.85546875" style="6" bestFit="1" customWidth="1"/>
    <col min="6" max="6" width="14.42578125" style="6" bestFit="1" customWidth="1"/>
    <col min="7" max="16384" width="11.42578125" style="6"/>
  </cols>
  <sheetData>
    <row r="1" spans="1:7" x14ac:dyDescent="0.25">
      <c r="A1" s="7"/>
      <c r="B1" s="1" t="s">
        <v>3</v>
      </c>
      <c r="C1" s="1" t="s">
        <v>2</v>
      </c>
      <c r="D1" s="8" t="s">
        <v>1</v>
      </c>
    </row>
    <row r="2" spans="1:7" x14ac:dyDescent="0.25">
      <c r="A2" s="9" t="s">
        <v>137</v>
      </c>
      <c r="B2" s="2">
        <f>IFERROR(VLOOKUP(A2,[1]!NumeradoresAreaEdades,4,FALSE),0)</f>
        <v>3211</v>
      </c>
      <c r="C2" s="2">
        <v>5223</v>
      </c>
      <c r="D2" s="10">
        <f t="shared" ref="D2:D11" si="0">B2/C2</f>
        <v>0.61478077733103575</v>
      </c>
      <c r="G2" s="5"/>
    </row>
    <row r="3" spans="1:7" x14ac:dyDescent="0.25">
      <c r="A3" s="9" t="s">
        <v>138</v>
      </c>
      <c r="B3" s="2">
        <f>IFERROR(VLOOKUP(A3,[1]!NumeradoresAreaEdades,4,FALSE),0)</f>
        <v>3211</v>
      </c>
      <c r="C3" s="2">
        <v>5553</v>
      </c>
      <c r="D3" s="10">
        <f t="shared" si="0"/>
        <v>0.5782459931568521</v>
      </c>
      <c r="G3" s="5"/>
    </row>
    <row r="4" spans="1:7" x14ac:dyDescent="0.25">
      <c r="A4" s="9" t="s">
        <v>139</v>
      </c>
      <c r="B4" s="2">
        <f>IFERROR(VLOOKUP(A4,[1]!NumeradoresAreaEdades,4,FALSE),0)</f>
        <v>13119</v>
      </c>
      <c r="C4" s="2">
        <v>23511</v>
      </c>
      <c r="D4" s="10">
        <f t="shared" si="0"/>
        <v>0.55799413040704349</v>
      </c>
      <c r="G4" s="5"/>
    </row>
    <row r="5" spans="1:7" x14ac:dyDescent="0.25">
      <c r="A5" s="9" t="s">
        <v>136</v>
      </c>
      <c r="B5" s="2">
        <f>IFERROR(VLOOKUP(A5,[1]!NumeradoresAreaEdades,4,FALSE),0)</f>
        <v>9476</v>
      </c>
      <c r="C5" s="2">
        <v>17541</v>
      </c>
      <c r="D5" s="10">
        <f t="shared" si="0"/>
        <v>0.54022005586910671</v>
      </c>
      <c r="G5" s="5"/>
    </row>
    <row r="6" spans="1:7" x14ac:dyDescent="0.25">
      <c r="A6" s="9" t="s">
        <v>140</v>
      </c>
      <c r="B6" s="2">
        <f>IFERROR(VLOOKUP(A6,[1]!NumeradoresAreaEdades,4,FALSE),0)</f>
        <v>9128</v>
      </c>
      <c r="C6" s="2">
        <v>17721</v>
      </c>
      <c r="D6" s="10">
        <f t="shared" si="0"/>
        <v>0.51509508492748712</v>
      </c>
      <c r="G6" s="5"/>
    </row>
    <row r="7" spans="1:7" x14ac:dyDescent="0.25">
      <c r="A7" s="9" t="s">
        <v>142</v>
      </c>
      <c r="B7" s="2">
        <f>IFERROR(VLOOKUP(A7,[1]!NumeradoresAreaEdades,4,FALSE),0)</f>
        <v>2350</v>
      </c>
      <c r="C7" s="2">
        <v>4688</v>
      </c>
      <c r="D7" s="10">
        <f t="shared" si="0"/>
        <v>0.50127986348122866</v>
      </c>
    </row>
    <row r="8" spans="1:7" x14ac:dyDescent="0.25">
      <c r="A8" s="9" t="s">
        <v>134</v>
      </c>
      <c r="B8" s="2">
        <f>IFERROR(VLOOKUP(A8,[1]!NumeradoresAreaEdades,4,FALSE),0)</f>
        <v>12196</v>
      </c>
      <c r="C8" s="2">
        <v>25126</v>
      </c>
      <c r="D8" s="10">
        <f t="shared" si="0"/>
        <v>0.48539361617448062</v>
      </c>
      <c r="G8" s="5"/>
    </row>
    <row r="9" spans="1:7" x14ac:dyDescent="0.25">
      <c r="A9" s="9" t="s">
        <v>135</v>
      </c>
      <c r="B9" s="2">
        <f>IFERROR(VLOOKUP(A9,[1]!NumeradoresAreaEdades,4,FALSE),0)</f>
        <v>12013</v>
      </c>
      <c r="C9" s="2">
        <v>25178</v>
      </c>
      <c r="D9" s="10">
        <f t="shared" si="0"/>
        <v>0.47712288505838429</v>
      </c>
      <c r="G9" s="5"/>
    </row>
    <row r="10" spans="1:7" ht="15.75" thickBot="1" x14ac:dyDescent="0.3">
      <c r="A10" s="22" t="s">
        <v>141</v>
      </c>
      <c r="B10" s="24">
        <f>IFERROR(VLOOKUP(A10,[1]!NumeradoresAreaEdades,4,FALSE),0)</f>
        <v>4987</v>
      </c>
      <c r="C10" s="24">
        <v>12171</v>
      </c>
      <c r="D10" s="27">
        <f t="shared" si="0"/>
        <v>0.40974447457070085</v>
      </c>
      <c r="G10" s="5"/>
    </row>
    <row r="11" spans="1:7" x14ac:dyDescent="0.25">
      <c r="A11" s="21" t="s">
        <v>0</v>
      </c>
      <c r="B11" s="23">
        <f>SUM(B1:B10)</f>
        <v>69691</v>
      </c>
      <c r="C11" s="25">
        <v>136712</v>
      </c>
      <c r="D11" s="26">
        <f t="shared" si="0"/>
        <v>0.50976505354321489</v>
      </c>
      <c r="G11" s="5"/>
    </row>
    <row r="12" spans="1:7" x14ac:dyDescent="0.25">
      <c r="G12" s="5"/>
    </row>
  </sheetData>
  <sortState ref="A2:D11">
    <sortCondition descending="1" ref="D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Nacidos en 2024-25- municipios</vt:lpstr>
      <vt:lpstr>Nacidos en 2016-23 - municipios</vt:lpstr>
      <vt:lpstr>Nacidos en 2016-2025 - munici </vt:lpstr>
      <vt:lpstr>Nacidos 2024-2025 - ZBS</vt:lpstr>
      <vt:lpstr>Nacidos 2016-2023 - ZBS </vt:lpstr>
      <vt:lpstr>Nacidos 2016-2025 - ZBS</vt:lpstr>
      <vt:lpstr>Nacidos 2016-2025 - áreas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2026-02-02T16:58:52Z</dcterms:modified>
</cp:coreProperties>
</file>