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T:\SaludInf\COBERTURAS\Coberturas ADULTOS-ZOSTER Y NEUMOCOCO Y VPH\VPH\"/>
    </mc:Choice>
  </mc:AlternateContent>
  <bookViews>
    <workbookView xWindow="0" yWindow="0" windowWidth="21600" windowHeight="9630" activeTab="2"/>
  </bookViews>
  <sheets>
    <sheet name="Coberturas por municipios" sheetId="1" r:id="rId1"/>
    <sheet name="Coberturas por ZBS" sheetId="2" r:id="rId2"/>
    <sheet name="Coberturas por área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" i="3" l="1"/>
  <c r="X3" i="3"/>
  <c r="W4" i="3"/>
  <c r="X4" i="3"/>
  <c r="W5" i="3"/>
  <c r="X5" i="3"/>
  <c r="W6" i="3"/>
  <c r="X6" i="3"/>
  <c r="W7" i="3"/>
  <c r="X7" i="3"/>
  <c r="W8" i="3"/>
  <c r="X8" i="3"/>
  <c r="W9" i="3"/>
  <c r="X9" i="3"/>
  <c r="W10" i="3"/>
  <c r="X10" i="3"/>
  <c r="W11" i="3"/>
  <c r="X11" i="3"/>
  <c r="X2" i="3"/>
  <c r="W2" i="3"/>
  <c r="U2" i="3"/>
  <c r="U3" i="3"/>
  <c r="U4" i="3"/>
  <c r="U5" i="3"/>
  <c r="U6" i="3"/>
  <c r="U7" i="3"/>
  <c r="U8" i="3"/>
  <c r="U9" i="3"/>
  <c r="U10" i="3"/>
  <c r="T10" i="3"/>
  <c r="T9" i="3"/>
  <c r="V9" i="3" s="1"/>
  <c r="T8" i="3"/>
  <c r="V8" i="3" s="1"/>
  <c r="T7" i="3"/>
  <c r="T6" i="3"/>
  <c r="T5" i="3"/>
  <c r="T4" i="3"/>
  <c r="T3" i="3"/>
  <c r="T2" i="3"/>
  <c r="V2" i="3" s="1"/>
  <c r="V7" i="3"/>
  <c r="V6" i="3"/>
  <c r="V5" i="3"/>
  <c r="V3" i="3"/>
  <c r="R10" i="3"/>
  <c r="Q10" i="3"/>
  <c r="S10" i="3" s="1"/>
  <c r="R9" i="3"/>
  <c r="Q9" i="3"/>
  <c r="S9" i="3" s="1"/>
  <c r="R8" i="3"/>
  <c r="Q8" i="3"/>
  <c r="R7" i="3"/>
  <c r="Q7" i="3"/>
  <c r="S7" i="3" s="1"/>
  <c r="S6" i="3"/>
  <c r="R6" i="3"/>
  <c r="Q6" i="3"/>
  <c r="R5" i="3"/>
  <c r="Q5" i="3"/>
  <c r="R4" i="3"/>
  <c r="Q4" i="3"/>
  <c r="R3" i="3"/>
  <c r="Q3" i="3"/>
  <c r="S3" i="3" s="1"/>
  <c r="R2" i="3"/>
  <c r="Q2" i="3"/>
  <c r="W3" i="2"/>
  <c r="X3" i="2"/>
  <c r="W4" i="2"/>
  <c r="X4" i="2"/>
  <c r="W5" i="2"/>
  <c r="X5" i="2"/>
  <c r="W6" i="2"/>
  <c r="X6" i="2"/>
  <c r="W7" i="2"/>
  <c r="X7" i="2"/>
  <c r="W8" i="2"/>
  <c r="X8" i="2"/>
  <c r="W9" i="2"/>
  <c r="X9" i="2"/>
  <c r="W10" i="2"/>
  <c r="X10" i="2"/>
  <c r="W11" i="2"/>
  <c r="X11" i="2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X2" i="2"/>
  <c r="W2" i="2"/>
  <c r="W3" i="1"/>
  <c r="X3" i="1"/>
  <c r="W4" i="1"/>
  <c r="X4" i="1"/>
  <c r="W5" i="1"/>
  <c r="X5" i="1"/>
  <c r="W6" i="1"/>
  <c r="X6" i="1"/>
  <c r="W7" i="1"/>
  <c r="X7" i="1"/>
  <c r="W8" i="1"/>
  <c r="X8" i="1"/>
  <c r="W9" i="1"/>
  <c r="X9" i="1"/>
  <c r="W10" i="1"/>
  <c r="X10" i="1"/>
  <c r="W11" i="1"/>
  <c r="X11" i="1"/>
  <c r="W12" i="1"/>
  <c r="X12" i="1"/>
  <c r="W13" i="1"/>
  <c r="X13" i="1"/>
  <c r="W14" i="1"/>
  <c r="X14" i="1"/>
  <c r="W15" i="1"/>
  <c r="X15" i="1"/>
  <c r="W16" i="1"/>
  <c r="X16" i="1"/>
  <c r="W17" i="1"/>
  <c r="X17" i="1"/>
  <c r="W18" i="1"/>
  <c r="X18" i="1"/>
  <c r="W19" i="1"/>
  <c r="X19" i="1"/>
  <c r="W20" i="1"/>
  <c r="X20" i="1"/>
  <c r="W21" i="1"/>
  <c r="X21" i="1"/>
  <c r="W22" i="1"/>
  <c r="X22" i="1"/>
  <c r="W23" i="1"/>
  <c r="X23" i="1"/>
  <c r="W24" i="1"/>
  <c r="X24" i="1"/>
  <c r="W25" i="1"/>
  <c r="X25" i="1"/>
  <c r="W26" i="1"/>
  <c r="X26" i="1"/>
  <c r="W27" i="1"/>
  <c r="X27" i="1"/>
  <c r="W28" i="1"/>
  <c r="X28" i="1"/>
  <c r="W29" i="1"/>
  <c r="X29" i="1"/>
  <c r="W30" i="1"/>
  <c r="X30" i="1"/>
  <c r="W31" i="1"/>
  <c r="X31" i="1"/>
  <c r="W32" i="1"/>
  <c r="X32" i="1"/>
  <c r="W33" i="1"/>
  <c r="X33" i="1"/>
  <c r="W34" i="1"/>
  <c r="X34" i="1"/>
  <c r="W35" i="1"/>
  <c r="X35" i="1"/>
  <c r="W36" i="1"/>
  <c r="X36" i="1"/>
  <c r="W37" i="1"/>
  <c r="X37" i="1"/>
  <c r="W38" i="1"/>
  <c r="X38" i="1"/>
  <c r="W39" i="1"/>
  <c r="X39" i="1"/>
  <c r="W40" i="1"/>
  <c r="X40" i="1"/>
  <c r="W41" i="1"/>
  <c r="X41" i="1"/>
  <c r="W42" i="1"/>
  <c r="X42" i="1"/>
  <c r="W43" i="1"/>
  <c r="X43" i="1"/>
  <c r="W44" i="1"/>
  <c r="X44" i="1"/>
  <c r="W45" i="1"/>
  <c r="X45" i="1"/>
  <c r="W46" i="1"/>
  <c r="X46" i="1"/>
  <c r="W47" i="1"/>
  <c r="X47" i="1"/>
  <c r="X2" i="1"/>
  <c r="W2" i="1"/>
  <c r="R88" i="2"/>
  <c r="Q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T88" i="2"/>
  <c r="V88" i="2" s="1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V4" i="2"/>
  <c r="V3" i="2"/>
  <c r="V2" i="2"/>
  <c r="Q47" i="1"/>
  <c r="T47" i="1"/>
  <c r="V47" i="1" s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  <c r="K47" i="1"/>
  <c r="E47" i="1"/>
  <c r="U11" i="3" l="1"/>
  <c r="S4" i="3"/>
  <c r="S5" i="3"/>
  <c r="V4" i="3"/>
  <c r="T11" i="3"/>
  <c r="V10" i="3"/>
  <c r="V11" i="3"/>
  <c r="Q11" i="3"/>
  <c r="R11" i="3"/>
  <c r="S2" i="3"/>
  <c r="S8" i="3"/>
  <c r="S88" i="2"/>
  <c r="B88" i="2"/>
  <c r="B47" i="1"/>
  <c r="S11" i="3" l="1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2" i="2"/>
  <c r="Y82" i="2" l="1"/>
  <c r="Y81" i="2"/>
  <c r="Y74" i="2"/>
  <c r="Y73" i="2"/>
  <c r="Y67" i="2"/>
  <c r="Y66" i="2"/>
  <c r="Y65" i="2"/>
  <c r="Y59" i="2"/>
  <c r="Y58" i="2"/>
  <c r="Y57" i="2"/>
  <c r="Y51" i="2"/>
  <c r="Y50" i="2"/>
  <c r="Y49" i="2"/>
  <c r="Y44" i="2"/>
  <c r="Y40" i="2"/>
  <c r="Y36" i="2"/>
  <c r="Y32" i="2"/>
  <c r="Y28" i="2"/>
  <c r="Y27" i="2"/>
  <c r="Y24" i="2"/>
  <c r="Y20" i="2"/>
  <c r="Y19" i="2"/>
  <c r="Y16" i="2"/>
  <c r="Y12" i="2"/>
  <c r="Y11" i="2"/>
  <c r="Y8" i="2"/>
  <c r="Y4" i="2"/>
  <c r="Y3" i="2"/>
  <c r="Y2" i="2"/>
  <c r="O10" i="3"/>
  <c r="N10" i="3"/>
  <c r="L10" i="3"/>
  <c r="K10" i="3"/>
  <c r="I10" i="3"/>
  <c r="H10" i="3"/>
  <c r="F10" i="3"/>
  <c r="E10" i="3"/>
  <c r="C10" i="3"/>
  <c r="B10" i="3"/>
  <c r="O9" i="3"/>
  <c r="N9" i="3"/>
  <c r="L9" i="3"/>
  <c r="K9" i="3"/>
  <c r="I9" i="3"/>
  <c r="H9" i="3"/>
  <c r="F9" i="3"/>
  <c r="E9" i="3"/>
  <c r="C9" i="3"/>
  <c r="B9" i="3"/>
  <c r="O8" i="3"/>
  <c r="N8" i="3"/>
  <c r="L8" i="3"/>
  <c r="K8" i="3"/>
  <c r="I8" i="3"/>
  <c r="H8" i="3"/>
  <c r="F8" i="3"/>
  <c r="E8" i="3"/>
  <c r="C8" i="3"/>
  <c r="B8" i="3"/>
  <c r="O7" i="3"/>
  <c r="N7" i="3"/>
  <c r="L7" i="3"/>
  <c r="K7" i="3"/>
  <c r="I7" i="3"/>
  <c r="H7" i="3"/>
  <c r="F7" i="3"/>
  <c r="E7" i="3"/>
  <c r="C7" i="3"/>
  <c r="B7" i="3"/>
  <c r="O6" i="3"/>
  <c r="N6" i="3"/>
  <c r="L6" i="3"/>
  <c r="K6" i="3"/>
  <c r="I6" i="3"/>
  <c r="H6" i="3"/>
  <c r="F6" i="3"/>
  <c r="E6" i="3"/>
  <c r="C6" i="3"/>
  <c r="B6" i="3"/>
  <c r="O5" i="3"/>
  <c r="N5" i="3"/>
  <c r="L5" i="3"/>
  <c r="K5" i="3"/>
  <c r="I5" i="3"/>
  <c r="H5" i="3"/>
  <c r="F5" i="3"/>
  <c r="E5" i="3"/>
  <c r="C5" i="3"/>
  <c r="B5" i="3"/>
  <c r="O4" i="3"/>
  <c r="N4" i="3"/>
  <c r="L4" i="3"/>
  <c r="K4" i="3"/>
  <c r="I4" i="3"/>
  <c r="H4" i="3"/>
  <c r="F4" i="3"/>
  <c r="E4" i="3"/>
  <c r="C4" i="3"/>
  <c r="B4" i="3"/>
  <c r="O3" i="3"/>
  <c r="N3" i="3"/>
  <c r="L3" i="3"/>
  <c r="K3" i="3"/>
  <c r="I3" i="3"/>
  <c r="H3" i="3"/>
  <c r="F3" i="3"/>
  <c r="E3" i="3"/>
  <c r="C3" i="3"/>
  <c r="B3" i="3"/>
  <c r="O2" i="3"/>
  <c r="N2" i="3"/>
  <c r="L2" i="3"/>
  <c r="K2" i="3"/>
  <c r="I2" i="3"/>
  <c r="H2" i="3"/>
  <c r="F2" i="3"/>
  <c r="E2" i="3"/>
  <c r="C2" i="3"/>
  <c r="B2" i="3"/>
  <c r="Y9" i="2" l="1"/>
  <c r="Y10" i="2"/>
  <c r="Y18" i="2"/>
  <c r="Y26" i="2"/>
  <c r="Y34" i="2"/>
  <c r="Y35" i="2"/>
  <c r="Y43" i="2"/>
  <c r="Y75" i="2"/>
  <c r="Y83" i="2"/>
  <c r="Y52" i="2"/>
  <c r="Y60" i="2"/>
  <c r="Y68" i="2"/>
  <c r="Y76" i="2"/>
  <c r="Y84" i="2"/>
  <c r="Y25" i="2"/>
  <c r="Y33" i="2"/>
  <c r="Y5" i="2"/>
  <c r="Y13" i="2"/>
  <c r="Y21" i="2"/>
  <c r="Y29" i="2"/>
  <c r="Y37" i="2"/>
  <c r="Y45" i="2"/>
  <c r="Y53" i="2"/>
  <c r="Y61" i="2"/>
  <c r="Y69" i="2"/>
  <c r="Y77" i="2"/>
  <c r="Y85" i="2"/>
  <c r="Y17" i="2"/>
  <c r="Y41" i="2"/>
  <c r="Y6" i="2"/>
  <c r="Y14" i="2"/>
  <c r="Y22" i="2"/>
  <c r="Y30" i="2"/>
  <c r="Y38" i="2"/>
  <c r="Y46" i="2"/>
  <c r="Y54" i="2"/>
  <c r="Y62" i="2"/>
  <c r="Y70" i="2"/>
  <c r="Y78" i="2"/>
  <c r="Y86" i="2"/>
  <c r="Y42" i="2"/>
  <c r="Y7" i="2"/>
  <c r="Y15" i="2"/>
  <c r="Y23" i="2"/>
  <c r="Y31" i="2"/>
  <c r="Y39" i="2"/>
  <c r="Y47" i="2"/>
  <c r="Y55" i="2"/>
  <c r="Y63" i="2"/>
  <c r="Y71" i="2"/>
  <c r="Y79" i="2"/>
  <c r="Y87" i="2"/>
  <c r="Y48" i="2"/>
  <c r="Y56" i="2"/>
  <c r="Y64" i="2"/>
  <c r="Y72" i="2"/>
  <c r="Y80" i="2"/>
  <c r="L11" i="3"/>
  <c r="O11" i="3"/>
  <c r="C11" i="3"/>
  <c r="F11" i="3"/>
  <c r="I11" i="3"/>
  <c r="B11" i="3"/>
  <c r="Y88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2" i="2"/>
  <c r="N88" i="2"/>
  <c r="P88" i="2" s="1"/>
  <c r="K88" i="2"/>
  <c r="M88" i="2" s="1"/>
  <c r="H88" i="2"/>
  <c r="J88" i="2" s="1"/>
  <c r="E88" i="2" l="1"/>
  <c r="G88" i="2" s="1"/>
  <c r="Y3" i="3"/>
  <c r="Y4" i="3"/>
  <c r="Y5" i="3"/>
  <c r="Y6" i="3"/>
  <c r="Y7" i="3"/>
  <c r="Y8" i="3"/>
  <c r="Y9" i="3"/>
  <c r="Y10" i="3"/>
  <c r="Y2" i="3"/>
  <c r="Y11" i="3"/>
  <c r="P3" i="3"/>
  <c r="P4" i="3"/>
  <c r="P5" i="3"/>
  <c r="P6" i="3"/>
  <c r="P7" i="3"/>
  <c r="P8" i="3"/>
  <c r="P9" i="3"/>
  <c r="P10" i="3"/>
  <c r="P2" i="3"/>
  <c r="N11" i="3"/>
  <c r="P11" i="3" s="1"/>
  <c r="M3" i="3"/>
  <c r="M4" i="3"/>
  <c r="M5" i="3"/>
  <c r="M6" i="3"/>
  <c r="M7" i="3"/>
  <c r="M8" i="3"/>
  <c r="M9" i="3"/>
  <c r="M10" i="3"/>
  <c r="M2" i="3"/>
  <c r="K11" i="3"/>
  <c r="M11" i="3" s="1"/>
  <c r="J3" i="3"/>
  <c r="J4" i="3"/>
  <c r="J5" i="3"/>
  <c r="J6" i="3"/>
  <c r="J7" i="3"/>
  <c r="J8" i="3"/>
  <c r="J9" i="3"/>
  <c r="J10" i="3"/>
  <c r="J2" i="3"/>
  <c r="H11" i="3"/>
  <c r="J11" i="3" s="1"/>
  <c r="G3" i="3"/>
  <c r="G4" i="3"/>
  <c r="G5" i="3"/>
  <c r="G6" i="3"/>
  <c r="G7" i="3"/>
  <c r="G8" i="3"/>
  <c r="G9" i="3"/>
  <c r="G10" i="3"/>
  <c r="G2" i="3"/>
  <c r="D3" i="3"/>
  <c r="D4" i="3"/>
  <c r="D5" i="3"/>
  <c r="D6" i="3"/>
  <c r="D7" i="3"/>
  <c r="D8" i="3"/>
  <c r="D9" i="3"/>
  <c r="D10" i="3"/>
  <c r="D2" i="3"/>
  <c r="E11" i="3"/>
  <c r="G11" i="3" s="1"/>
  <c r="D11" i="3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2" i="1"/>
  <c r="Y47" i="1"/>
  <c r="N47" i="1"/>
  <c r="P47" i="1" s="1"/>
  <c r="M47" i="1"/>
  <c r="H47" i="1"/>
  <c r="J47" i="1" s="1"/>
  <c r="G47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2" i="1"/>
</calcChain>
</file>

<file path=xl/sharedStrings.xml><?xml version="1.0" encoding="utf-8"?>
<sst xmlns="http://schemas.openxmlformats.org/spreadsheetml/2006/main" count="218" uniqueCount="150">
  <si>
    <t>Abanilla</t>
  </si>
  <si>
    <t>Abarán</t>
  </si>
  <si>
    <t>Águilas</t>
  </si>
  <si>
    <t>Albudeite</t>
  </si>
  <si>
    <t>Alcantarilla</t>
  </si>
  <si>
    <t>Alcázares, Los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</si>
  <si>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</si>
  <si>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</si>
  <si>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</si>
  <si>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</si>
  <si>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</si>
  <si>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</si>
  <si>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</si>
  <si>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</si>
  <si>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</si>
  <si>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</si>
  <si>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</si>
  <si>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</si>
  <si>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</si>
  <si>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</si>
  <si>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</si>
  <si>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</si>
  <si>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</si>
  <si>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</si>
  <si>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</si>
  <si>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Municipio</t>
  </si>
  <si>
    <t>Vacunados 1999</t>
  </si>
  <si>
    <t>Población 1999</t>
  </si>
  <si>
    <t>Cobertura 1999</t>
  </si>
  <si>
    <t>Vacunados 2000</t>
  </si>
  <si>
    <t>Cobertura 2000</t>
  </si>
  <si>
    <t>Población 2000</t>
  </si>
  <si>
    <t>Vacunados 2001</t>
  </si>
  <si>
    <t>Población 2001</t>
  </si>
  <si>
    <t>Cobertura 2001</t>
  </si>
  <si>
    <t>Vacunados 2002</t>
  </si>
  <si>
    <t>Población 2002</t>
  </si>
  <si>
    <t>Vacunados 2003</t>
  </si>
  <si>
    <t>Población 2003</t>
  </si>
  <si>
    <t>Cobertura 2003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</si>
  <si>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</si>
  <si>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</si>
  <si>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</si>
  <si>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</si>
  <si>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</si>
  <si>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</si>
  <si>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</si>
  <si>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</si>
  <si>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</si>
  <si>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</si>
  <si>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</si>
  <si>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</si>
  <si>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</si>
  <si>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</si>
  <si>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Cotillas, Las</t>
  </si>
  <si>
    <t>Totana</t>
  </si>
  <si>
    <t>Ulea</t>
  </si>
  <si>
    <t>Unión, La</t>
  </si>
  <si>
    <t>Villanueva del Río Segura</t>
  </si>
  <si>
    <t>Yecla</t>
  </si>
  <si>
    <t>Zona básica de salud</t>
  </si>
  <si>
    <t>Águilas/Norte</t>
  </si>
  <si>
    <t>Águilas/Sur</t>
  </si>
  <si>
    <t>Alcantarilla/Sangonera La Seca</t>
  </si>
  <si>
    <t>Alhama</t>
  </si>
  <si>
    <t>Caravaca</t>
  </si>
  <si>
    <t>Caravaca/Barranda</t>
  </si>
  <si>
    <t>Cartagena/Casco Antiguo</t>
  </si>
  <si>
    <t>Cartagena/Este</t>
  </si>
  <si>
    <t>Cartagena/Isaac Peral</t>
  </si>
  <si>
    <t>Cartagena/Los Barreros</t>
  </si>
  <si>
    <t>Cartagena/Los Dolores</t>
  </si>
  <si>
    <t>Cartagena/Mar Menor</t>
  </si>
  <si>
    <t>Cartagena/Oeste</t>
  </si>
  <si>
    <t>Cartagena/Pozo Estrecho</t>
  </si>
  <si>
    <t>Cartagena/San Antón</t>
  </si>
  <si>
    <t>Cartagena/Santa Lucía</t>
  </si>
  <si>
    <t>Cieza/Este</t>
  </si>
  <si>
    <t>Cieza/Oeste</t>
  </si>
  <si>
    <t>Fuente Álamo</t>
  </si>
  <si>
    <t>La Manga</t>
  </si>
  <si>
    <t>La Unión</t>
  </si>
  <si>
    <t>Las Torres de Cotillas</t>
  </si>
  <si>
    <t>Lorca/Centro</t>
  </si>
  <si>
    <t>Lorca/La Paca</t>
  </si>
  <si>
    <t>Lorca/San Diego</t>
  </si>
  <si>
    <t>Lorca/San José</t>
  </si>
  <si>
    <t>Lorca/Sutullena</t>
  </si>
  <si>
    <t>Los Alcázares</t>
  </si>
  <si>
    <t>Molina Norte</t>
  </si>
  <si>
    <t>Molina Sur</t>
  </si>
  <si>
    <t>Murcia/Algezares</t>
  </si>
  <si>
    <t>Murcia/Aljucer</t>
  </si>
  <si>
    <t>Murcia/Alquerías</t>
  </si>
  <si>
    <t>Murcia/Barrio del Carmen</t>
  </si>
  <si>
    <t>Murcia/Beniaján</t>
  </si>
  <si>
    <t>Murcia/Cabezo de Torres</t>
  </si>
  <si>
    <t>Murcia/Campo de Cartagena</t>
  </si>
  <si>
    <t>Murcia/Centro</t>
  </si>
  <si>
    <t>Murcia/El Palmar</t>
  </si>
  <si>
    <t>Murcia/El Ranero</t>
  </si>
  <si>
    <t>Murcia/Espinardo</t>
  </si>
  <si>
    <t>Murcia/Floridablanca</t>
  </si>
  <si>
    <t>Murcia/Infante</t>
  </si>
  <si>
    <t>Murcia/La Alberca</t>
  </si>
  <si>
    <t>Murcia/La Ñora</t>
  </si>
  <si>
    <t>Murcia/Llano de Brujas</t>
  </si>
  <si>
    <t>Murcia/Monteagudo</t>
  </si>
  <si>
    <t>Murcia/Nonduermas</t>
  </si>
  <si>
    <t>Murcia/Puente Tocinos</t>
  </si>
  <si>
    <t>Murcia/San Andrés</t>
  </si>
  <si>
    <t>Murcia/Sangonera La Verde</t>
  </si>
  <si>
    <t>Murcia/Santa María de Gracia</t>
  </si>
  <si>
    <t>MURCIA/SUR</t>
  </si>
  <si>
    <t>Murcia/Vista Alegre</t>
  </si>
  <si>
    <t>Murcia/Vistabella</t>
  </si>
  <si>
    <t>Puerto de Mazarrón</t>
  </si>
  <si>
    <t>Torre Pacheco/Este</t>
  </si>
  <si>
    <t>Torre Pacheco/Oeste</t>
  </si>
  <si>
    <t>Totana/Norte</t>
  </si>
  <si>
    <t>Totana/Sur</t>
  </si>
  <si>
    <t>Yecla/Este</t>
  </si>
  <si>
    <t>Yecla/Oeste</t>
  </si>
  <si>
    <t>Área 1</t>
  </si>
  <si>
    <t>Área 2</t>
  </si>
  <si>
    <t>Área 3</t>
  </si>
  <si>
    <t>Área 4</t>
  </si>
  <si>
    <t>Área 5</t>
  </si>
  <si>
    <t>Área 6</t>
  </si>
  <si>
    <t>Área 7</t>
  </si>
  <si>
    <t>Área 9</t>
  </si>
  <si>
    <t>Área 8</t>
  </si>
  <si>
    <t>Cartagena/Molinos Marfagones</t>
  </si>
  <si>
    <t>Murcia/Zarandona</t>
  </si>
  <si>
    <t>Total Servicio Murciano de Salud</t>
  </si>
  <si>
    <t>Total Región de Murcia</t>
  </si>
  <si>
    <t>Cobertura 2002</t>
  </si>
  <si>
    <t>Coberturas 2002</t>
  </si>
  <si>
    <t>Molina Este</t>
  </si>
  <si>
    <t>Área sanitaria</t>
  </si>
  <si>
    <t>Vacunados 2008</t>
  </si>
  <si>
    <t>Población 2008</t>
  </si>
  <si>
    <t>Cobertura 2008</t>
  </si>
  <si>
    <t>Vacunados 2010</t>
  </si>
  <si>
    <t>Población 2010</t>
  </si>
  <si>
    <t>Cobertura 2010</t>
  </si>
  <si>
    <t>Vacunados 1999-2003, 2008 y 2010</t>
  </si>
  <si>
    <t>Población 1999-2003, 2008 y 2010</t>
  </si>
  <si>
    <t>Cobertura 1999-2003, 2008 y 2010</t>
  </si>
  <si>
    <t>Vacunados 1999-2003, 208 y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</si>
</sst>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Coberturas VPH nacidos 1999-2003, 2008 y 2010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1219188298204347E-2"/>
          <c:y val="4.0797397844425536E-2"/>
          <c:w val="0.94198541619827914"/>
          <c:h val="0.832421694987322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'Coberturas por área'!$D$1</c:f>
              <c:strCache>
                <c:ptCount val="1"/>
                <c:pt idx="0">
                  <c:v>Cobertura 1999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'Coberturas por área'!$A$2:$A$11</c:f>
              <c:strCache>
                <c:ptCount val="10"/>
                <c:pt idx="0">
                  <c:v>Área 1</c:v>
                </c:pt>
                <c:pt idx="1">
                  <c:v>Área 2</c:v>
                </c:pt>
                <c:pt idx="2">
                  <c:v>Área 3</c:v>
                </c:pt>
                <c:pt idx="3">
                  <c:v>Área 4</c:v>
                </c:pt>
                <c:pt idx="4">
                  <c:v>Área 5</c:v>
                </c:pt>
                <c:pt idx="5">
                  <c:v>Área 6</c:v>
                </c:pt>
                <c:pt idx="6">
                  <c:v>Área 7</c:v>
                </c:pt>
                <c:pt idx="7">
                  <c:v>Área 8</c:v>
                </c:pt>
                <c:pt idx="8">
                  <c:v>Área 9</c:v>
                </c:pt>
                <c:pt idx="9">
                  <c:v>Total Servicio Murciano de Salud</c:v>
                </c:pt>
              </c:strCache>
            </c:strRef>
          </c:cat>
          <c:val>
            <c:numRef>
              <c:f>'Coberturas por área'!$D$2:$D$11</c:f>
              <c:numCache>
                <c:formatCode>0.00%</c:formatCode>
                <c:ptCount val="10"/>
                <c:pt idx="0">
                  <c:v>0.35269207501512401</c:v>
                </c:pt>
                <c:pt idx="1">
                  <c:v>0.33831440526001194</c:v>
                </c:pt>
                <c:pt idx="2">
                  <c:v>0.33677991137370755</c:v>
                </c:pt>
                <c:pt idx="3">
                  <c:v>0.34005037783375314</c:v>
                </c:pt>
                <c:pt idx="4">
                  <c:v>0.33333333333333331</c:v>
                </c:pt>
                <c:pt idx="5">
                  <c:v>0.31764705882352939</c:v>
                </c:pt>
                <c:pt idx="6">
                  <c:v>0.29157175398633256</c:v>
                </c:pt>
                <c:pt idx="7">
                  <c:v>0.20250000000000001</c:v>
                </c:pt>
                <c:pt idx="8">
                  <c:v>0.37714285714285717</c:v>
                </c:pt>
                <c:pt idx="9">
                  <c:v>0.32064993829699712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FE9-48BC-B8AC-334C3F5DB156}"/>
            </c:ext>
          </c:extLst>
        </c:ser>
        <c:ser>
          <c:idx val="1"/>
          <c:order val="1"/>
          <c:tx>
            <c:strRef>
              <c:f>'Coberturas por área'!$G$1</c:f>
              <c:strCache>
                <c:ptCount val="1"/>
                <c:pt idx="0">
                  <c:v>Cobertura 2000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'Coberturas por área'!$G$2:$G$11</c:f>
              <c:numCache>
                <c:formatCode>0.00%</c:formatCode>
                <c:ptCount val="10"/>
                <c:pt idx="0">
                  <c:v>0.34028169014084508</c:v>
                </c:pt>
                <c:pt idx="1">
                  <c:v>0.3361250697934115</c:v>
                </c:pt>
                <c:pt idx="2">
                  <c:v>0.31985559566787003</c:v>
                </c:pt>
                <c:pt idx="3">
                  <c:v>0.32451923076923078</c:v>
                </c:pt>
                <c:pt idx="4">
                  <c:v>0.3125</c:v>
                </c:pt>
                <c:pt idx="5">
                  <c:v>0.31974741676234214</c:v>
                </c:pt>
                <c:pt idx="6">
                  <c:v>0.28103579588728106</c:v>
                </c:pt>
                <c:pt idx="7">
                  <c:v>0.18282208588957055</c:v>
                </c:pt>
                <c:pt idx="8">
                  <c:v>0.37352941176470589</c:v>
                </c:pt>
                <c:pt idx="9">
                  <c:v>0.3118193625736837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FE9-48BC-B8AC-334C3F5DB156}"/>
            </c:ext>
          </c:extLst>
        </c:ser>
        <c:ser>
          <c:idx val="2"/>
          <c:order val="2"/>
          <c:tx>
            <c:strRef>
              <c:f>'Coberturas por área'!$J$1</c:f>
              <c:strCache>
                <c:ptCount val="1"/>
                <c:pt idx="0">
                  <c:v>Cobertura 2001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'Coberturas por área'!$J$2:$J$11</c:f>
              <c:numCache>
                <c:formatCode>0.00%</c:formatCode>
                <c:ptCount val="10"/>
                <c:pt idx="0">
                  <c:v>0.31308411214953269</c:v>
                </c:pt>
                <c:pt idx="1">
                  <c:v>0.35985533453887886</c:v>
                </c:pt>
                <c:pt idx="2">
                  <c:v>0.27272727272727271</c:v>
                </c:pt>
                <c:pt idx="3">
                  <c:v>0.30046948356807512</c:v>
                </c:pt>
                <c:pt idx="4">
                  <c:v>0.32166301969365424</c:v>
                </c:pt>
                <c:pt idx="5">
                  <c:v>0.2746268656716418</c:v>
                </c:pt>
                <c:pt idx="6">
                  <c:v>0.29353233830845771</c:v>
                </c:pt>
                <c:pt idx="7">
                  <c:v>0.19112207151664612</c:v>
                </c:pt>
                <c:pt idx="8">
                  <c:v>0.36211699164345401</c:v>
                </c:pt>
                <c:pt idx="9">
                  <c:v>0.29764193907499242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FE9-48BC-B8AC-334C3F5DB156}"/>
            </c:ext>
          </c:extLst>
        </c:ser>
        <c:ser>
          <c:idx val="3"/>
          <c:order val="3"/>
          <c:tx>
            <c:strRef>
              <c:f>'Coberturas por área'!$M$1</c:f>
              <c:strCache>
                <c:ptCount val="1"/>
                <c:pt idx="0">
                  <c:v>Cobertura 2002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'Coberturas por área'!$M$2:$M$11</c:f>
              <c:numCache>
                <c:formatCode>0.00%</c:formatCode>
                <c:ptCount val="10"/>
                <c:pt idx="0">
                  <c:v>0.31990378833433553</c:v>
                </c:pt>
                <c:pt idx="1">
                  <c:v>0.36642896324739438</c:v>
                </c:pt>
                <c:pt idx="2">
                  <c:v>0.31351351351351353</c:v>
                </c:pt>
                <c:pt idx="3">
                  <c:v>0.2879177377892031</c:v>
                </c:pt>
                <c:pt idx="4">
                  <c:v>0.31390134529147984</c:v>
                </c:pt>
                <c:pt idx="5">
                  <c:v>0.32581018518518517</c:v>
                </c:pt>
                <c:pt idx="6">
                  <c:v>0.28519593613933236</c:v>
                </c:pt>
                <c:pt idx="7">
                  <c:v>0.19586374695863748</c:v>
                </c:pt>
                <c:pt idx="8">
                  <c:v>0.34969325153374231</c:v>
                </c:pt>
                <c:pt idx="9">
                  <c:v>0.31296859169199592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FE9-48BC-B8AC-334C3F5DB156}"/>
            </c:ext>
          </c:extLst>
        </c:ser>
        <c:ser>
          <c:idx val="4"/>
          <c:order val="4"/>
          <c:tx>
            <c:strRef>
              <c:f>'Coberturas por área'!$P$1</c:f>
              <c:strCache>
                <c:ptCount val="1"/>
                <c:pt idx="0">
                  <c:v>Cobertura 2003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'Coberturas por área'!$P$2:$P$11</c:f>
              <c:numCache>
                <c:formatCode>0.00%</c:formatCode>
                <c:ptCount val="10"/>
                <c:pt idx="0">
                  <c:v>0.32611241217798592</c:v>
                </c:pt>
                <c:pt idx="1">
                  <c:v>0.38647089669638174</c:v>
                </c:pt>
                <c:pt idx="2">
                  <c:v>0.32649962034927865</c:v>
                </c:pt>
                <c:pt idx="3">
                  <c:v>0.29528535980148884</c:v>
                </c:pt>
                <c:pt idx="4">
                  <c:v>0.3392461197339246</c:v>
                </c:pt>
                <c:pt idx="5">
                  <c:v>0.34335260115606936</c:v>
                </c:pt>
                <c:pt idx="6">
                  <c:v>0.32392273402674593</c:v>
                </c:pt>
                <c:pt idx="7">
                  <c:v>0.23665893271461716</c:v>
                </c:pt>
                <c:pt idx="8">
                  <c:v>0.36543909348441928</c:v>
                </c:pt>
                <c:pt idx="9">
                  <c:v>0.33333333333333331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FE9-48BC-B8AC-334C3F5DB156}"/>
            </c:ext>
          </c:extLst>
        </c:ser>
        <c:ser>
          <c:idx val="6"/>
          <c:order val="5"/>
          <c:tx>
            <c:strRef>
              <c:f>'Coberturas por área'!$S$1</c:f>
              <c:strCache>
                <c:ptCount val="1"/>
                <c:pt idx="0">
                  <c:v>Cobertura 2008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'Coberturas por área'!$S$2:$S$11</c:f>
              <c:numCache>
                <c:formatCode>0.00%</c:formatCode>
                <c:ptCount val="10"/>
                <c:pt idx="0">
                  <c:v>0.47402249598286023</c:v>
                </c:pt>
                <c:pt idx="1">
                  <c:v>0.47649054774600097</c:v>
                </c:pt>
                <c:pt idx="2">
                  <c:v>0.42533229085222829</c:v>
                </c:pt>
                <c:pt idx="3">
                  <c:v>0.48380129589632831</c:v>
                </c:pt>
                <c:pt idx="4">
                  <c:v>0.49430523917995445</c:v>
                </c:pt>
                <c:pt idx="5">
                  <c:v>0.5353063343717549</c:v>
                </c:pt>
                <c:pt idx="6">
                  <c:v>0.50579710144927537</c:v>
                </c:pt>
                <c:pt idx="7">
                  <c:v>0.3606060606060606</c:v>
                </c:pt>
                <c:pt idx="8">
                  <c:v>0.47887323943661969</c:v>
                </c:pt>
                <c:pt idx="9">
                  <c:v>0.4747258873815276</c:v>
                </c:pt>
              </c:numCache>
            </c:numRef>
          </c:val>
        </c:ser>
        <c:ser>
          <c:idx val="7"/>
          <c:order val="6"/>
          <c:tx>
            <c:strRef>
              <c:f>'Coberturas por área'!$V$1</c:f>
              <c:strCache>
                <c:ptCount val="1"/>
                <c:pt idx="0">
                  <c:v>Cobertura 2010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'Coberturas por área'!$V$2:$V$11</c:f>
              <c:numCache>
                <c:formatCode>0.00%</c:formatCode>
                <c:ptCount val="10"/>
                <c:pt idx="0">
                  <c:v>0.59896133871898438</c:v>
                </c:pt>
                <c:pt idx="1">
                  <c:v>0.58662006989515725</c:v>
                </c:pt>
                <c:pt idx="2">
                  <c:v>0.54239999999999999</c:v>
                </c:pt>
                <c:pt idx="3">
                  <c:v>0.58244680851063835</c:v>
                </c:pt>
                <c:pt idx="4">
                  <c:v>0.63593380614657213</c:v>
                </c:pt>
                <c:pt idx="5">
                  <c:v>0.63548752834467115</c:v>
                </c:pt>
                <c:pt idx="6">
                  <c:v>0.62904439428141457</c:v>
                </c:pt>
                <c:pt idx="7">
                  <c:v>0.44135802469135804</c:v>
                </c:pt>
                <c:pt idx="8">
                  <c:v>0.6393939393939394</c:v>
                </c:pt>
                <c:pt idx="9">
                  <c:v>0.58703339882121808</c:v>
                </c:pt>
              </c:numCache>
            </c:numRef>
          </c:val>
        </c:ser>
        <c:ser>
          <c:idx val="5"/>
          <c:order val="7"/>
          <c:tx>
            <c:strRef>
              <c:f>'Coberturas por área'!$Y$1</c:f>
              <c:strCache>
                <c:ptCount val="1"/>
                <c:pt idx="0">
                  <c:v>Cobertura 1999-2003, 2008 y 2010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'Coberturas por área'!$Y$2:$Y$11</c:f>
              <c:numCache>
                <c:formatCode>0.00%</c:formatCode>
                <c:ptCount val="10"/>
                <c:pt idx="0">
                  <c:v>0.39096688960449177</c:v>
                </c:pt>
                <c:pt idx="1">
                  <c:v>0.41241582165802304</c:v>
                </c:pt>
                <c:pt idx="2">
                  <c:v>0.36002160994057264</c:v>
                </c:pt>
                <c:pt idx="3">
                  <c:v>0.37351916376306621</c:v>
                </c:pt>
                <c:pt idx="4">
                  <c:v>0.39034526854219948</c:v>
                </c:pt>
                <c:pt idx="5">
                  <c:v>0.39673868732164697</c:v>
                </c:pt>
                <c:pt idx="6">
                  <c:v>0.37265047518479411</c:v>
                </c:pt>
                <c:pt idx="7">
                  <c:v>0.26630434782608697</c:v>
                </c:pt>
                <c:pt idx="8">
                  <c:v>0.41980936593452134</c:v>
                </c:pt>
                <c:pt idx="9">
                  <c:v>0.3788916783682964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FE9-48BC-B8AC-334C3F5DB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805800"/>
        <c:axId val="223521168"/>
      </c:barChart>
      <c:catAx>
        <c:axId val="507805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3521168"/>
        <c:crosses val="autoZero"/>
        <c:auto val="1"/>
        <c:lblAlgn val="ctr"/>
        <c:lblOffset val="100"/>
        <c:noMultiLvlLbl val="0"/>
      </c:catAx>
      <c:valAx>
        <c:axId val="22352116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78058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933451</xdr:colOff>
      <xdr:row>15</xdr:row>
      <xdr:rowOff>4761</xdr:rowOff>
    </xdr:from>
    <xdr:to>
      <xdr:col>22</xdr:col>
      <xdr:colOff>123825</xdr:colOff>
      <xdr:row>41</xdr:row>
      <xdr:rowOff>123824</xdr:rowOff>
    </xdr:to>
    <xdr:graphicFrame macro="">
      <xdr:nvGraphicFramePr>
        <xdr:cNvPr id="3" name="Gráfico 2" descr="Cobertura vacunal frente al virus del papiloma humano en varones nacidos entre 1999 y 2003, 2008 y 2010, así como cobertura de todos ellos por área sanitaria y total del Servicio Murciano de Salud" title="Cobertura VPH nacidos 1999-2003, 2008 y 20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Y47"/>
  <sheetViews>
    <sheetView topLeftCell="R1" workbookViewId="0">
      <selection activeCell="X41" sqref="X41"/>
    </sheetView>
  </sheetViews>
  <sheetFormatPr baseColWidth="10" defaultRowHeight="15" x14ac:dyDescent="0.25"/>
  <cols>
    <col min="1" max="1" width="23.5703125" bestFit="1" customWidth="1"/>
    <col min="2" max="2" width="15" customWidth="1"/>
    <col min="3" max="3" width="14.140625" customWidth="1"/>
    <col min="4" max="4" width="14.28515625" customWidth="1"/>
    <col min="5" max="5" width="15" customWidth="1"/>
    <col min="6" max="6" width="14.140625" customWidth="1"/>
    <col min="7" max="7" width="14.28515625" style="1" customWidth="1"/>
    <col min="8" max="8" width="15" customWidth="1"/>
    <col min="9" max="9" width="14.140625" customWidth="1"/>
    <col min="10" max="10" width="14.28515625" style="1" customWidth="1"/>
    <col min="11" max="11" width="15" bestFit="1" customWidth="1"/>
    <col min="12" max="12" width="14.140625" bestFit="1" customWidth="1"/>
    <col min="13" max="13" width="15.140625" style="1" bestFit="1" customWidth="1"/>
    <col min="14" max="14" width="15" bestFit="1" customWidth="1"/>
    <col min="15" max="15" width="14.140625" bestFit="1" customWidth="1"/>
    <col min="16" max="16" width="14.28515625" style="1" bestFit="1" customWidth="1"/>
    <col min="17" max="17" width="15" bestFit="1" customWidth="1"/>
    <col min="18" max="18" width="14.140625" bestFit="1" customWidth="1"/>
    <col min="19" max="19" width="14.28515625" style="1" bestFit="1" customWidth="1"/>
    <col min="20" max="20" width="15" bestFit="1" customWidth="1"/>
    <col min="21" max="21" width="14.140625" bestFit="1" customWidth="1"/>
    <col min="22" max="22" width="14.28515625" style="1" bestFit="1" customWidth="1"/>
    <col min="23" max="23" width="31" bestFit="1" customWidth="1"/>
    <col min="24" max="24" width="30.140625" bestFit="1" customWidth="1"/>
    <col min="25" max="25" width="30.28515625" style="1" bestFit="1" customWidth="1"/>
  </cols>
  <sheetData>
    <row r="1" spans="1:25" x14ac:dyDescent="0.25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31</v>
      </c>
      <c r="G1" s="1" t="s">
        <v>30</v>
      </c>
      <c r="H1" t="s">
        <v>32</v>
      </c>
      <c r="I1" t="s">
        <v>33</v>
      </c>
      <c r="J1" s="1" t="s">
        <v>34</v>
      </c>
      <c r="K1" t="s">
        <v>35</v>
      </c>
      <c r="L1" t="s">
        <v>36</v>
      </c>
      <c r="M1" s="1" t="s">
        <v>137</v>
      </c>
      <c r="N1" t="s">
        <v>37</v>
      </c>
      <c r="O1" t="s">
        <v>38</v>
      </c>
      <c r="P1" s="1" t="s">
        <v>39</v>
      </c>
      <c r="Q1" t="s">
        <v>140</v>
      </c>
      <c r="R1" t="s">
        <v>141</v>
      </c>
      <c r="S1" s="1" t="s">
        <v>142</v>
      </c>
      <c r="T1" t="s">
        <v>143</v>
      </c>
      <c r="U1" t="s">
        <v>144</v>
      </c>
      <c r="V1" s="1" t="s">
        <v>145</v>
      </c>
      <c r="W1" t="s">
        <v>146</v>
      </c>
      <c r="X1" t="s">
        <v>147</v>
      </c>
      <c r="Y1" s="1" t="s">
        <v>148</v>
      </c>
    </row>
    <row r="2" spans="1:25" x14ac:dyDescent="0.25">
      <c r="A2" t="s">
        <v>0</v>
      </c>
      <c r="B2">
        <v>20</v>
      </c>
      <c r="C2">
        <v>29</v>
      </c>
      <c r="D2" s="1">
        <f>(B2/C2)</f>
        <v>0.68965517241379315</v>
      </c>
      <c r="E2">
        <v>9</v>
      </c>
      <c r="F2">
        <v>18</v>
      </c>
      <c r="G2" s="1">
        <f>E2/F2</f>
        <v>0.5</v>
      </c>
      <c r="H2">
        <v>16</v>
      </c>
      <c r="I2">
        <v>34</v>
      </c>
      <c r="J2" s="1">
        <f>H2/I2</f>
        <v>0.47058823529411764</v>
      </c>
      <c r="K2">
        <v>16</v>
      </c>
      <c r="L2">
        <v>30</v>
      </c>
      <c r="M2" s="1">
        <f>K2/L2</f>
        <v>0.53333333333333333</v>
      </c>
      <c r="N2">
        <v>17</v>
      </c>
      <c r="O2">
        <v>27</v>
      </c>
      <c r="P2" s="1">
        <f>N2/O2</f>
        <v>0.62962962962962965</v>
      </c>
      <c r="Q2">
        <v>19</v>
      </c>
      <c r="R2">
        <v>27</v>
      </c>
      <c r="S2" s="1">
        <f>Q2/R2</f>
        <v>0.70370370370370372</v>
      </c>
      <c r="T2">
        <v>30</v>
      </c>
      <c r="U2">
        <v>30</v>
      </c>
      <c r="V2" s="1">
        <f>T2/U2</f>
        <v>1</v>
      </c>
      <c r="W2" s="2">
        <f>SUM(B2+E2+H2+K2+N2+Q2+T2)</f>
        <v>127</v>
      </c>
      <c r="X2" s="2">
        <f>SUM(C2+F2+I2+L2+O2+R2+U2)</f>
        <v>195</v>
      </c>
      <c r="Y2" s="1">
        <f>W2/X2</f>
        <v>0.6512820512820513</v>
      </c>
    </row>
    <row r="3" spans="1:25" x14ac:dyDescent="0.25">
      <c r="A3" t="s">
        <v>1</v>
      </c>
      <c r="B3">
        <v>28</v>
      </c>
      <c r="C3">
        <v>87</v>
      </c>
      <c r="D3" s="1">
        <f t="shared" ref="D3:D47" si="0">(B3/C3)</f>
        <v>0.32183908045977011</v>
      </c>
      <c r="E3">
        <v>25</v>
      </c>
      <c r="F3">
        <v>61</v>
      </c>
      <c r="G3" s="1">
        <f t="shared" ref="G3:G47" si="1">E3/F3</f>
        <v>0.4098360655737705</v>
      </c>
      <c r="H3">
        <v>19</v>
      </c>
      <c r="I3">
        <v>69</v>
      </c>
      <c r="J3" s="1">
        <f t="shared" ref="J3:J47" si="2">H3/I3</f>
        <v>0.27536231884057971</v>
      </c>
      <c r="K3">
        <v>23</v>
      </c>
      <c r="L3">
        <v>59</v>
      </c>
      <c r="M3" s="1">
        <f t="shared" ref="M3:M47" si="3">K3/L3</f>
        <v>0.38983050847457629</v>
      </c>
      <c r="N3">
        <v>32</v>
      </c>
      <c r="O3">
        <v>78</v>
      </c>
      <c r="P3" s="1">
        <f t="shared" ref="P3:P47" si="4">N3/O3</f>
        <v>0.41025641025641024</v>
      </c>
      <c r="Q3">
        <v>40</v>
      </c>
      <c r="R3">
        <v>78</v>
      </c>
      <c r="S3" s="1">
        <f t="shared" ref="S3:S47" si="5">Q3/R3</f>
        <v>0.51282051282051277</v>
      </c>
      <c r="T3">
        <v>59</v>
      </c>
      <c r="U3">
        <v>78</v>
      </c>
      <c r="V3" s="1">
        <f t="shared" ref="V3:V47" si="6">T3/U3</f>
        <v>0.75641025641025639</v>
      </c>
      <c r="W3" s="2">
        <f t="shared" ref="W3:W47" si="7">SUM(B3+E3+H3+K3+N3+Q3+T3)</f>
        <v>226</v>
      </c>
      <c r="X3" s="2">
        <f t="shared" ref="X3:X47" si="8">SUM(C3+F3+I3+L3+O3+R3+U3)</f>
        <v>510</v>
      </c>
      <c r="Y3" s="1">
        <f t="shared" ref="Y3:Y47" si="9">W3/X3</f>
        <v>0.44313725490196076</v>
      </c>
    </row>
    <row r="4" spans="1:25" x14ac:dyDescent="0.25">
      <c r="A4" t="s">
        <v>2</v>
      </c>
      <c r="B4">
        <v>45</v>
      </c>
      <c r="C4">
        <v>181</v>
      </c>
      <c r="D4" s="1">
        <f t="shared" si="0"/>
        <v>0.24861878453038674</v>
      </c>
      <c r="E4">
        <v>63</v>
      </c>
      <c r="F4">
        <v>208</v>
      </c>
      <c r="G4" s="1">
        <f t="shared" si="1"/>
        <v>0.30288461538461536</v>
      </c>
      <c r="H4">
        <v>66</v>
      </c>
      <c r="I4">
        <v>239</v>
      </c>
      <c r="J4" s="1">
        <f t="shared" si="2"/>
        <v>0.27615062761506276</v>
      </c>
      <c r="K4">
        <v>67</v>
      </c>
      <c r="L4">
        <v>220</v>
      </c>
      <c r="M4" s="1">
        <f t="shared" si="3"/>
        <v>0.30454545454545456</v>
      </c>
      <c r="N4">
        <v>84</v>
      </c>
      <c r="O4">
        <v>229</v>
      </c>
      <c r="P4" s="1">
        <f t="shared" si="4"/>
        <v>0.36681222707423583</v>
      </c>
      <c r="Q4">
        <v>110</v>
      </c>
      <c r="R4">
        <v>234</v>
      </c>
      <c r="S4" s="1">
        <f t="shared" si="5"/>
        <v>0.47008547008547008</v>
      </c>
      <c r="T4">
        <v>89</v>
      </c>
      <c r="U4">
        <v>188</v>
      </c>
      <c r="V4" s="1">
        <f t="shared" si="6"/>
        <v>0.47340425531914893</v>
      </c>
      <c r="W4" s="2">
        <f t="shared" si="7"/>
        <v>524</v>
      </c>
      <c r="X4" s="2">
        <f t="shared" si="8"/>
        <v>1499</v>
      </c>
      <c r="Y4" s="1">
        <f t="shared" si="9"/>
        <v>0.34956637758505671</v>
      </c>
    </row>
    <row r="5" spans="1:25" x14ac:dyDescent="0.25">
      <c r="A5" t="s">
        <v>3</v>
      </c>
      <c r="B5">
        <v>6</v>
      </c>
      <c r="C5">
        <v>9</v>
      </c>
      <c r="D5" s="1">
        <f t="shared" si="0"/>
        <v>0.66666666666666663</v>
      </c>
      <c r="E5">
        <v>3</v>
      </c>
      <c r="F5">
        <v>9</v>
      </c>
      <c r="G5" s="1">
        <f t="shared" si="1"/>
        <v>0.33333333333333331</v>
      </c>
      <c r="H5">
        <v>3</v>
      </c>
      <c r="I5">
        <v>8</v>
      </c>
      <c r="J5" s="1">
        <f t="shared" si="2"/>
        <v>0.375</v>
      </c>
      <c r="K5">
        <v>1</v>
      </c>
      <c r="L5">
        <v>9</v>
      </c>
      <c r="M5" s="1">
        <f t="shared" si="3"/>
        <v>0.1111111111111111</v>
      </c>
      <c r="N5">
        <v>3</v>
      </c>
      <c r="O5">
        <v>6</v>
      </c>
      <c r="P5" s="1">
        <f t="shared" si="4"/>
        <v>0.5</v>
      </c>
      <c r="Q5">
        <v>2</v>
      </c>
      <c r="R5">
        <v>3</v>
      </c>
      <c r="S5" s="1">
        <f t="shared" si="5"/>
        <v>0.66666666666666663</v>
      </c>
      <c r="T5">
        <v>6</v>
      </c>
      <c r="U5">
        <v>8</v>
      </c>
      <c r="V5" s="1">
        <f t="shared" si="6"/>
        <v>0.75</v>
      </c>
      <c r="W5" s="2">
        <f t="shared" si="7"/>
        <v>24</v>
      </c>
      <c r="X5" s="2">
        <f t="shared" si="8"/>
        <v>52</v>
      </c>
      <c r="Y5" s="1">
        <f t="shared" si="9"/>
        <v>0.46153846153846156</v>
      </c>
    </row>
    <row r="6" spans="1:25" x14ac:dyDescent="0.25">
      <c r="A6" t="s">
        <v>4</v>
      </c>
      <c r="B6">
        <v>74</v>
      </c>
      <c r="C6">
        <v>245</v>
      </c>
      <c r="D6" s="1">
        <f t="shared" si="0"/>
        <v>0.30204081632653063</v>
      </c>
      <c r="E6">
        <v>92</v>
      </c>
      <c r="F6">
        <v>301</v>
      </c>
      <c r="G6" s="1">
        <f t="shared" si="1"/>
        <v>0.30564784053156147</v>
      </c>
      <c r="H6">
        <v>95</v>
      </c>
      <c r="I6">
        <v>296</v>
      </c>
      <c r="J6" s="1">
        <f t="shared" si="2"/>
        <v>0.32094594594594594</v>
      </c>
      <c r="K6">
        <v>78</v>
      </c>
      <c r="L6">
        <v>253</v>
      </c>
      <c r="M6" s="1">
        <f t="shared" si="3"/>
        <v>0.30830039525691699</v>
      </c>
      <c r="N6">
        <v>97</v>
      </c>
      <c r="O6">
        <v>305</v>
      </c>
      <c r="P6" s="1">
        <f t="shared" si="4"/>
        <v>0.31803278688524589</v>
      </c>
      <c r="Q6">
        <v>123</v>
      </c>
      <c r="R6">
        <v>285</v>
      </c>
      <c r="S6" s="1">
        <f t="shared" si="5"/>
        <v>0.43157894736842106</v>
      </c>
      <c r="T6">
        <v>160</v>
      </c>
      <c r="U6">
        <v>250</v>
      </c>
      <c r="V6" s="1">
        <f t="shared" si="6"/>
        <v>0.64</v>
      </c>
      <c r="W6" s="2">
        <f t="shared" si="7"/>
        <v>719</v>
      </c>
      <c r="X6" s="2">
        <f t="shared" si="8"/>
        <v>1935</v>
      </c>
      <c r="Y6" s="1">
        <f t="shared" si="9"/>
        <v>0.37157622739018087</v>
      </c>
    </row>
    <row r="7" spans="1:25" x14ac:dyDescent="0.25">
      <c r="A7" t="s">
        <v>5</v>
      </c>
      <c r="B7">
        <v>11</v>
      </c>
      <c r="C7">
        <v>103</v>
      </c>
      <c r="D7" s="1">
        <f t="shared" si="0"/>
        <v>0.10679611650485436</v>
      </c>
      <c r="E7">
        <v>17</v>
      </c>
      <c r="F7">
        <v>93</v>
      </c>
      <c r="G7" s="1">
        <f t="shared" si="1"/>
        <v>0.18279569892473119</v>
      </c>
      <c r="H7">
        <v>12</v>
      </c>
      <c r="I7">
        <v>106</v>
      </c>
      <c r="J7" s="1">
        <f t="shared" si="2"/>
        <v>0.11320754716981132</v>
      </c>
      <c r="K7">
        <v>19</v>
      </c>
      <c r="L7">
        <v>121</v>
      </c>
      <c r="M7" s="1">
        <f t="shared" si="3"/>
        <v>0.15702479338842976</v>
      </c>
      <c r="N7">
        <v>29</v>
      </c>
      <c r="O7">
        <v>119</v>
      </c>
      <c r="P7" s="1">
        <f t="shared" si="4"/>
        <v>0.24369747899159663</v>
      </c>
      <c r="Q7">
        <v>65</v>
      </c>
      <c r="R7">
        <v>135</v>
      </c>
      <c r="S7" s="1">
        <f t="shared" si="5"/>
        <v>0.48148148148148145</v>
      </c>
      <c r="T7">
        <v>73</v>
      </c>
      <c r="U7">
        <v>135</v>
      </c>
      <c r="V7" s="1">
        <f t="shared" si="6"/>
        <v>0.54074074074074074</v>
      </c>
      <c r="W7" s="2">
        <f t="shared" si="7"/>
        <v>226</v>
      </c>
      <c r="X7" s="2">
        <f t="shared" si="8"/>
        <v>812</v>
      </c>
      <c r="Y7" s="1">
        <f t="shared" si="9"/>
        <v>0.27832512315270935</v>
      </c>
    </row>
    <row r="8" spans="1:25" x14ac:dyDescent="0.25">
      <c r="A8" t="s">
        <v>6</v>
      </c>
      <c r="B8">
        <v>4</v>
      </c>
      <c r="C8">
        <v>6</v>
      </c>
      <c r="D8" s="1">
        <f t="shared" si="0"/>
        <v>0.66666666666666663</v>
      </c>
      <c r="E8">
        <v>5</v>
      </c>
      <c r="F8">
        <v>7</v>
      </c>
      <c r="G8" s="1">
        <f t="shared" si="1"/>
        <v>0.7142857142857143</v>
      </c>
      <c r="H8">
        <v>2</v>
      </c>
      <c r="I8">
        <v>7</v>
      </c>
      <c r="J8" s="1">
        <f t="shared" si="2"/>
        <v>0.2857142857142857</v>
      </c>
      <c r="K8">
        <v>1</v>
      </c>
      <c r="L8">
        <v>5</v>
      </c>
      <c r="M8" s="1">
        <f t="shared" si="3"/>
        <v>0.2</v>
      </c>
      <c r="N8">
        <v>0</v>
      </c>
      <c r="O8">
        <v>8</v>
      </c>
      <c r="P8" s="1">
        <f t="shared" si="4"/>
        <v>0</v>
      </c>
      <c r="Q8">
        <v>4</v>
      </c>
      <c r="R8">
        <v>8</v>
      </c>
      <c r="S8" s="1">
        <f t="shared" si="5"/>
        <v>0.5</v>
      </c>
      <c r="T8">
        <v>2</v>
      </c>
      <c r="U8">
        <v>2</v>
      </c>
      <c r="V8" s="1">
        <f t="shared" si="6"/>
        <v>1</v>
      </c>
      <c r="W8" s="2">
        <f t="shared" si="7"/>
        <v>18</v>
      </c>
      <c r="X8" s="2">
        <f t="shared" si="8"/>
        <v>43</v>
      </c>
      <c r="Y8" s="1">
        <f t="shared" si="9"/>
        <v>0.41860465116279072</v>
      </c>
    </row>
    <row r="9" spans="1:25" x14ac:dyDescent="0.25">
      <c r="A9" t="s">
        <v>7</v>
      </c>
      <c r="B9">
        <v>13</v>
      </c>
      <c r="C9">
        <v>65</v>
      </c>
      <c r="D9" s="1">
        <f t="shared" si="0"/>
        <v>0.2</v>
      </c>
      <c r="E9">
        <v>20</v>
      </c>
      <c r="F9">
        <v>58</v>
      </c>
      <c r="G9" s="1">
        <f t="shared" si="1"/>
        <v>0.34482758620689657</v>
      </c>
      <c r="H9">
        <v>16</v>
      </c>
      <c r="I9">
        <v>61</v>
      </c>
      <c r="J9" s="1">
        <f t="shared" si="2"/>
        <v>0.26229508196721313</v>
      </c>
      <c r="K9">
        <v>37</v>
      </c>
      <c r="L9">
        <v>81</v>
      </c>
      <c r="M9" s="1">
        <f t="shared" si="3"/>
        <v>0.4567901234567901</v>
      </c>
      <c r="N9">
        <v>23</v>
      </c>
      <c r="O9">
        <v>69</v>
      </c>
      <c r="P9" s="1">
        <f t="shared" si="4"/>
        <v>0.33333333333333331</v>
      </c>
      <c r="Q9">
        <v>40</v>
      </c>
      <c r="R9">
        <v>75</v>
      </c>
      <c r="S9" s="1">
        <f t="shared" si="5"/>
        <v>0.53333333333333333</v>
      </c>
      <c r="T9">
        <v>52</v>
      </c>
      <c r="U9">
        <v>75</v>
      </c>
      <c r="V9" s="1">
        <f t="shared" si="6"/>
        <v>0.69333333333333336</v>
      </c>
      <c r="W9" s="2">
        <f t="shared" si="7"/>
        <v>201</v>
      </c>
      <c r="X9" s="2">
        <f t="shared" si="8"/>
        <v>484</v>
      </c>
      <c r="Y9" s="1">
        <f t="shared" si="9"/>
        <v>0.41528925619834711</v>
      </c>
    </row>
    <row r="10" spans="1:25" x14ac:dyDescent="0.25">
      <c r="A10" t="s">
        <v>8</v>
      </c>
      <c r="B10">
        <v>45</v>
      </c>
      <c r="C10">
        <v>121</v>
      </c>
      <c r="D10" s="1">
        <f t="shared" si="0"/>
        <v>0.37190082644628097</v>
      </c>
      <c r="E10">
        <v>57</v>
      </c>
      <c r="F10">
        <v>159</v>
      </c>
      <c r="G10" s="1">
        <f t="shared" si="1"/>
        <v>0.35849056603773582</v>
      </c>
      <c r="H10">
        <v>36</v>
      </c>
      <c r="I10">
        <v>112</v>
      </c>
      <c r="J10" s="1">
        <f t="shared" si="2"/>
        <v>0.32142857142857145</v>
      </c>
      <c r="K10">
        <v>37</v>
      </c>
      <c r="L10">
        <v>136</v>
      </c>
      <c r="M10" s="1">
        <f t="shared" si="3"/>
        <v>0.27205882352941174</v>
      </c>
      <c r="N10">
        <v>44</v>
      </c>
      <c r="O10">
        <v>136</v>
      </c>
      <c r="P10" s="1">
        <f t="shared" si="4"/>
        <v>0.3235294117647059</v>
      </c>
      <c r="Q10">
        <v>72</v>
      </c>
      <c r="R10">
        <v>156</v>
      </c>
      <c r="S10" s="1">
        <f t="shared" si="5"/>
        <v>0.46153846153846156</v>
      </c>
      <c r="T10">
        <v>78</v>
      </c>
      <c r="U10">
        <v>154</v>
      </c>
      <c r="V10" s="1">
        <f t="shared" si="6"/>
        <v>0.50649350649350644</v>
      </c>
      <c r="W10" s="2">
        <f t="shared" si="7"/>
        <v>369</v>
      </c>
      <c r="X10" s="2">
        <f t="shared" si="8"/>
        <v>974</v>
      </c>
      <c r="Y10" s="1">
        <f t="shared" si="9"/>
        <v>0.3788501026694045</v>
      </c>
    </row>
    <row r="11" spans="1:25" x14ac:dyDescent="0.25">
      <c r="A11" t="s">
        <v>9</v>
      </c>
      <c r="B11">
        <v>33</v>
      </c>
      <c r="C11">
        <v>167</v>
      </c>
      <c r="D11" s="1">
        <f t="shared" si="0"/>
        <v>0.19760479041916168</v>
      </c>
      <c r="E11">
        <v>32</v>
      </c>
      <c r="F11">
        <v>140</v>
      </c>
      <c r="G11" s="1">
        <f t="shared" si="1"/>
        <v>0.22857142857142856</v>
      </c>
      <c r="H11">
        <v>19</v>
      </c>
      <c r="I11">
        <v>159</v>
      </c>
      <c r="J11" s="1">
        <f t="shared" si="2"/>
        <v>0.11949685534591195</v>
      </c>
      <c r="K11">
        <v>56</v>
      </c>
      <c r="L11">
        <v>170</v>
      </c>
      <c r="M11" s="1">
        <f t="shared" si="3"/>
        <v>0.32941176470588235</v>
      </c>
      <c r="N11">
        <v>41</v>
      </c>
      <c r="O11">
        <v>147</v>
      </c>
      <c r="P11" s="1">
        <f t="shared" si="4"/>
        <v>0.27891156462585032</v>
      </c>
      <c r="Q11">
        <v>78</v>
      </c>
      <c r="R11">
        <v>138</v>
      </c>
      <c r="S11" s="1">
        <f t="shared" si="5"/>
        <v>0.56521739130434778</v>
      </c>
      <c r="T11">
        <v>70</v>
      </c>
      <c r="U11">
        <v>124</v>
      </c>
      <c r="V11" s="1">
        <f t="shared" si="6"/>
        <v>0.56451612903225812</v>
      </c>
      <c r="W11" s="2">
        <f t="shared" si="7"/>
        <v>329</v>
      </c>
      <c r="X11" s="2">
        <f t="shared" si="8"/>
        <v>1045</v>
      </c>
      <c r="Y11" s="1">
        <f t="shared" si="9"/>
        <v>0.31483253588516746</v>
      </c>
    </row>
    <row r="12" spans="1:25" x14ac:dyDescent="0.25">
      <c r="A12" t="s">
        <v>10</v>
      </c>
      <c r="B12">
        <v>14</v>
      </c>
      <c r="C12">
        <v>54</v>
      </c>
      <c r="D12" s="1">
        <f t="shared" si="0"/>
        <v>0.25925925925925924</v>
      </c>
      <c r="E12">
        <v>29</v>
      </c>
      <c r="F12">
        <v>78</v>
      </c>
      <c r="G12" s="1">
        <f t="shared" si="1"/>
        <v>0.37179487179487181</v>
      </c>
      <c r="H12">
        <v>28</v>
      </c>
      <c r="I12">
        <v>85</v>
      </c>
      <c r="J12" s="1">
        <f t="shared" si="2"/>
        <v>0.32941176470588235</v>
      </c>
      <c r="K12">
        <v>27</v>
      </c>
      <c r="L12">
        <v>73</v>
      </c>
      <c r="M12" s="1">
        <f t="shared" si="3"/>
        <v>0.36986301369863012</v>
      </c>
      <c r="N12">
        <v>39</v>
      </c>
      <c r="O12">
        <v>78</v>
      </c>
      <c r="P12" s="1">
        <f t="shared" si="4"/>
        <v>0.5</v>
      </c>
      <c r="Q12">
        <v>22</v>
      </c>
      <c r="R12">
        <v>86</v>
      </c>
      <c r="S12" s="1">
        <f t="shared" si="5"/>
        <v>0.2558139534883721</v>
      </c>
      <c r="T12">
        <v>45</v>
      </c>
      <c r="U12">
        <v>79</v>
      </c>
      <c r="V12" s="1">
        <f t="shared" si="6"/>
        <v>0.569620253164557</v>
      </c>
      <c r="W12" s="2">
        <f t="shared" si="7"/>
        <v>204</v>
      </c>
      <c r="X12" s="2">
        <f t="shared" si="8"/>
        <v>533</v>
      </c>
      <c r="Y12" s="1">
        <f t="shared" si="9"/>
        <v>0.38273921200750471</v>
      </c>
    </row>
    <row r="13" spans="1:25" x14ac:dyDescent="0.25">
      <c r="A13" t="s">
        <v>11</v>
      </c>
      <c r="B13">
        <v>21</v>
      </c>
      <c r="C13">
        <v>48</v>
      </c>
      <c r="D13" s="1">
        <f t="shared" si="0"/>
        <v>0.4375</v>
      </c>
      <c r="E13">
        <v>17</v>
      </c>
      <c r="F13">
        <v>39</v>
      </c>
      <c r="G13" s="1">
        <f t="shared" si="1"/>
        <v>0.4358974358974359</v>
      </c>
      <c r="H13">
        <v>17</v>
      </c>
      <c r="I13">
        <v>41</v>
      </c>
      <c r="J13" s="1">
        <f t="shared" si="2"/>
        <v>0.41463414634146339</v>
      </c>
      <c r="K13">
        <v>18</v>
      </c>
      <c r="L13">
        <v>38</v>
      </c>
      <c r="M13" s="1">
        <f t="shared" si="3"/>
        <v>0.47368421052631576</v>
      </c>
      <c r="N13">
        <v>31</v>
      </c>
      <c r="O13">
        <v>47</v>
      </c>
      <c r="P13" s="1">
        <f t="shared" si="4"/>
        <v>0.65957446808510634</v>
      </c>
      <c r="Q13">
        <v>15</v>
      </c>
      <c r="R13">
        <v>46</v>
      </c>
      <c r="S13" s="1">
        <f t="shared" si="5"/>
        <v>0.32608695652173914</v>
      </c>
      <c r="T13">
        <v>11</v>
      </c>
      <c r="U13">
        <v>35</v>
      </c>
      <c r="V13" s="1">
        <f t="shared" si="6"/>
        <v>0.31428571428571428</v>
      </c>
      <c r="W13" s="2">
        <f t="shared" si="7"/>
        <v>130</v>
      </c>
      <c r="X13" s="2">
        <f t="shared" si="8"/>
        <v>294</v>
      </c>
      <c r="Y13" s="1">
        <f t="shared" si="9"/>
        <v>0.44217687074829931</v>
      </c>
    </row>
    <row r="14" spans="1:25" x14ac:dyDescent="0.25">
      <c r="A14" t="s">
        <v>12</v>
      </c>
      <c r="B14">
        <v>33</v>
      </c>
      <c r="C14">
        <v>64</v>
      </c>
      <c r="D14" s="1">
        <f t="shared" si="0"/>
        <v>0.515625</v>
      </c>
      <c r="E14">
        <v>33</v>
      </c>
      <c r="F14">
        <v>75</v>
      </c>
      <c r="G14" s="1">
        <f t="shared" si="1"/>
        <v>0.44</v>
      </c>
      <c r="H14">
        <v>35</v>
      </c>
      <c r="I14">
        <v>80</v>
      </c>
      <c r="J14" s="1">
        <f t="shared" si="2"/>
        <v>0.4375</v>
      </c>
      <c r="K14">
        <v>35</v>
      </c>
      <c r="L14">
        <v>72</v>
      </c>
      <c r="M14" s="1">
        <f t="shared" si="3"/>
        <v>0.4861111111111111</v>
      </c>
      <c r="N14">
        <v>24</v>
      </c>
      <c r="O14">
        <v>64</v>
      </c>
      <c r="P14" s="1">
        <f t="shared" si="4"/>
        <v>0.375</v>
      </c>
      <c r="Q14">
        <v>47</v>
      </c>
      <c r="R14">
        <v>74</v>
      </c>
      <c r="S14" s="1">
        <f t="shared" si="5"/>
        <v>0.63513513513513509</v>
      </c>
      <c r="T14">
        <v>47</v>
      </c>
      <c r="U14">
        <v>67</v>
      </c>
      <c r="V14" s="1">
        <f t="shared" si="6"/>
        <v>0.70149253731343286</v>
      </c>
      <c r="W14" s="2">
        <f t="shared" si="7"/>
        <v>254</v>
      </c>
      <c r="X14" s="2">
        <f t="shared" si="8"/>
        <v>496</v>
      </c>
      <c r="Y14" s="1">
        <f t="shared" si="9"/>
        <v>0.51209677419354838</v>
      </c>
    </row>
    <row r="15" spans="1:25" x14ac:dyDescent="0.25">
      <c r="A15" t="s">
        <v>13</v>
      </c>
      <c r="B15">
        <v>21</v>
      </c>
      <c r="C15">
        <v>68</v>
      </c>
      <c r="D15" s="1">
        <f t="shared" si="0"/>
        <v>0.30882352941176472</v>
      </c>
      <c r="E15">
        <v>16</v>
      </c>
      <c r="F15">
        <v>59</v>
      </c>
      <c r="G15" s="1">
        <f t="shared" si="1"/>
        <v>0.2711864406779661</v>
      </c>
      <c r="H15">
        <v>12</v>
      </c>
      <c r="I15">
        <v>52</v>
      </c>
      <c r="J15" s="1">
        <f t="shared" si="2"/>
        <v>0.23076923076923078</v>
      </c>
      <c r="K15">
        <v>10</v>
      </c>
      <c r="L15">
        <v>41</v>
      </c>
      <c r="M15" s="1">
        <f t="shared" si="3"/>
        <v>0.24390243902439024</v>
      </c>
      <c r="N15">
        <v>18</v>
      </c>
      <c r="O15">
        <v>67</v>
      </c>
      <c r="P15" s="1">
        <f t="shared" si="4"/>
        <v>0.26865671641791045</v>
      </c>
      <c r="Q15">
        <v>33</v>
      </c>
      <c r="R15">
        <v>61</v>
      </c>
      <c r="S15" s="1">
        <f t="shared" si="5"/>
        <v>0.54098360655737709</v>
      </c>
      <c r="T15">
        <v>39</v>
      </c>
      <c r="U15">
        <v>57</v>
      </c>
      <c r="V15" s="1">
        <f t="shared" si="6"/>
        <v>0.68421052631578949</v>
      </c>
      <c r="W15" s="2">
        <f t="shared" si="7"/>
        <v>149</v>
      </c>
      <c r="X15" s="2">
        <f t="shared" si="8"/>
        <v>405</v>
      </c>
      <c r="Y15" s="1">
        <f t="shared" si="9"/>
        <v>0.36790123456790125</v>
      </c>
    </row>
    <row r="16" spans="1:25" x14ac:dyDescent="0.25">
      <c r="A16" t="s">
        <v>14</v>
      </c>
      <c r="B16">
        <v>3</v>
      </c>
      <c r="C16">
        <v>14</v>
      </c>
      <c r="D16" s="1">
        <f t="shared" si="0"/>
        <v>0.21428571428571427</v>
      </c>
      <c r="E16">
        <v>2</v>
      </c>
      <c r="F16">
        <v>8</v>
      </c>
      <c r="G16" s="1">
        <f t="shared" si="1"/>
        <v>0.25</v>
      </c>
      <c r="H16">
        <v>0</v>
      </c>
      <c r="I16">
        <v>14</v>
      </c>
      <c r="J16" s="1">
        <f t="shared" si="2"/>
        <v>0</v>
      </c>
      <c r="K16">
        <v>3</v>
      </c>
      <c r="L16">
        <v>7</v>
      </c>
      <c r="M16" s="1">
        <f t="shared" si="3"/>
        <v>0.42857142857142855</v>
      </c>
      <c r="N16">
        <v>3</v>
      </c>
      <c r="O16">
        <v>10</v>
      </c>
      <c r="P16" s="1">
        <f t="shared" si="4"/>
        <v>0.3</v>
      </c>
      <c r="Q16">
        <v>3</v>
      </c>
      <c r="R16">
        <v>12</v>
      </c>
      <c r="S16" s="1">
        <f t="shared" si="5"/>
        <v>0.25</v>
      </c>
      <c r="T16">
        <v>2</v>
      </c>
      <c r="U16">
        <v>4</v>
      </c>
      <c r="V16" s="1">
        <f t="shared" si="6"/>
        <v>0.5</v>
      </c>
      <c r="W16" s="2">
        <f t="shared" si="7"/>
        <v>16</v>
      </c>
      <c r="X16" s="2">
        <f t="shared" si="8"/>
        <v>69</v>
      </c>
      <c r="Y16" s="1">
        <f t="shared" si="9"/>
        <v>0.2318840579710145</v>
      </c>
    </row>
    <row r="17" spans="1:25" x14ac:dyDescent="0.25">
      <c r="A17" t="s">
        <v>15</v>
      </c>
      <c r="B17">
        <v>27</v>
      </c>
      <c r="C17">
        <v>126</v>
      </c>
      <c r="D17" s="1">
        <f t="shared" si="0"/>
        <v>0.21428571428571427</v>
      </c>
      <c r="E17">
        <v>29</v>
      </c>
      <c r="F17">
        <v>147</v>
      </c>
      <c r="G17" s="1">
        <f t="shared" si="1"/>
        <v>0.19727891156462585</v>
      </c>
      <c r="H17">
        <v>41</v>
      </c>
      <c r="I17">
        <v>180</v>
      </c>
      <c r="J17" s="1">
        <f t="shared" si="2"/>
        <v>0.22777777777777777</v>
      </c>
      <c r="K17">
        <v>36</v>
      </c>
      <c r="L17">
        <v>166</v>
      </c>
      <c r="M17" s="1">
        <f t="shared" si="3"/>
        <v>0.21686746987951808</v>
      </c>
      <c r="N17">
        <v>34</v>
      </c>
      <c r="O17">
        <v>172</v>
      </c>
      <c r="P17" s="1">
        <f t="shared" si="4"/>
        <v>0.19767441860465115</v>
      </c>
      <c r="Q17">
        <v>78</v>
      </c>
      <c r="R17">
        <v>187</v>
      </c>
      <c r="S17" s="1">
        <f t="shared" si="5"/>
        <v>0.41711229946524064</v>
      </c>
      <c r="T17">
        <v>69</v>
      </c>
      <c r="U17">
        <v>139</v>
      </c>
      <c r="V17" s="1">
        <f t="shared" si="6"/>
        <v>0.49640287769784175</v>
      </c>
      <c r="W17" s="2">
        <f t="shared" si="7"/>
        <v>314</v>
      </c>
      <c r="X17" s="2">
        <f t="shared" si="8"/>
        <v>1117</v>
      </c>
      <c r="Y17" s="1">
        <f t="shared" si="9"/>
        <v>0.28111011638316918</v>
      </c>
    </row>
    <row r="18" spans="1:25" x14ac:dyDescent="0.25">
      <c r="A18" t="s">
        <v>16</v>
      </c>
      <c r="B18">
        <v>447</v>
      </c>
      <c r="C18">
        <v>1206</v>
      </c>
      <c r="D18" s="1">
        <f t="shared" si="0"/>
        <v>0.37064676616915421</v>
      </c>
      <c r="E18">
        <v>469</v>
      </c>
      <c r="F18">
        <v>1285</v>
      </c>
      <c r="G18" s="1">
        <f t="shared" si="1"/>
        <v>0.36498054474708169</v>
      </c>
      <c r="H18">
        <v>472</v>
      </c>
      <c r="I18">
        <v>1265</v>
      </c>
      <c r="J18" s="1">
        <f t="shared" si="2"/>
        <v>0.37312252964426879</v>
      </c>
      <c r="K18">
        <v>545</v>
      </c>
      <c r="L18">
        <v>1366</v>
      </c>
      <c r="M18" s="1">
        <f t="shared" si="3"/>
        <v>0.39897510980966328</v>
      </c>
      <c r="N18">
        <v>580</v>
      </c>
      <c r="O18">
        <v>1435</v>
      </c>
      <c r="P18" s="1">
        <f t="shared" si="4"/>
        <v>0.40418118466898956</v>
      </c>
      <c r="Q18">
        <v>814</v>
      </c>
      <c r="R18">
        <v>1503</v>
      </c>
      <c r="S18" s="1">
        <f t="shared" si="5"/>
        <v>0.54158349966733199</v>
      </c>
      <c r="T18">
        <v>959</v>
      </c>
      <c r="U18">
        <v>1465</v>
      </c>
      <c r="V18" s="1">
        <f t="shared" si="6"/>
        <v>0.65460750853242322</v>
      </c>
      <c r="W18" s="2">
        <f t="shared" si="7"/>
        <v>4286</v>
      </c>
      <c r="X18" s="2">
        <f t="shared" si="8"/>
        <v>9525</v>
      </c>
      <c r="Y18" s="1">
        <f t="shared" si="9"/>
        <v>0.44997375328083988</v>
      </c>
    </row>
    <row r="19" spans="1:25" x14ac:dyDescent="0.25">
      <c r="A19" t="s">
        <v>17</v>
      </c>
      <c r="B19">
        <v>31</v>
      </c>
      <c r="C19">
        <v>85</v>
      </c>
      <c r="D19" s="1">
        <f t="shared" si="0"/>
        <v>0.36470588235294116</v>
      </c>
      <c r="E19">
        <v>40</v>
      </c>
      <c r="F19">
        <v>96</v>
      </c>
      <c r="G19" s="1">
        <f t="shared" si="1"/>
        <v>0.41666666666666669</v>
      </c>
      <c r="H19">
        <v>30</v>
      </c>
      <c r="I19">
        <v>72</v>
      </c>
      <c r="J19" s="1">
        <f t="shared" si="2"/>
        <v>0.41666666666666669</v>
      </c>
      <c r="K19">
        <v>26</v>
      </c>
      <c r="L19">
        <v>81</v>
      </c>
      <c r="M19" s="1">
        <f t="shared" si="3"/>
        <v>0.32098765432098764</v>
      </c>
      <c r="N19">
        <v>33</v>
      </c>
      <c r="O19">
        <v>83</v>
      </c>
      <c r="P19" s="1">
        <f t="shared" si="4"/>
        <v>0.39759036144578314</v>
      </c>
      <c r="Q19">
        <v>51</v>
      </c>
      <c r="R19">
        <v>90</v>
      </c>
      <c r="S19" s="1">
        <f t="shared" si="5"/>
        <v>0.56666666666666665</v>
      </c>
      <c r="T19">
        <v>49</v>
      </c>
      <c r="U19">
        <v>70</v>
      </c>
      <c r="V19" s="1">
        <f t="shared" si="6"/>
        <v>0.7</v>
      </c>
      <c r="W19" s="2">
        <f t="shared" si="7"/>
        <v>260</v>
      </c>
      <c r="X19" s="2">
        <f t="shared" si="8"/>
        <v>577</v>
      </c>
      <c r="Y19" s="1">
        <f t="shared" si="9"/>
        <v>0.4506065857885615</v>
      </c>
    </row>
    <row r="20" spans="1:25" x14ac:dyDescent="0.25">
      <c r="A20" t="s">
        <v>18</v>
      </c>
      <c r="B20">
        <v>25</v>
      </c>
      <c r="C20">
        <v>73</v>
      </c>
      <c r="D20" s="1">
        <f t="shared" si="0"/>
        <v>0.34246575342465752</v>
      </c>
      <c r="E20">
        <v>31</v>
      </c>
      <c r="F20">
        <v>91</v>
      </c>
      <c r="G20" s="1">
        <f t="shared" si="1"/>
        <v>0.34065934065934067</v>
      </c>
      <c r="H20">
        <v>21</v>
      </c>
      <c r="I20">
        <v>79</v>
      </c>
      <c r="J20" s="1">
        <f t="shared" si="2"/>
        <v>0.26582278481012656</v>
      </c>
      <c r="K20">
        <v>26</v>
      </c>
      <c r="L20">
        <v>76</v>
      </c>
      <c r="M20" s="1">
        <f t="shared" si="3"/>
        <v>0.34210526315789475</v>
      </c>
      <c r="N20">
        <v>28</v>
      </c>
      <c r="O20">
        <v>81</v>
      </c>
      <c r="P20" s="1">
        <f t="shared" si="4"/>
        <v>0.34567901234567899</v>
      </c>
      <c r="Q20">
        <v>48</v>
      </c>
      <c r="R20">
        <v>85</v>
      </c>
      <c r="S20" s="1">
        <f t="shared" si="5"/>
        <v>0.56470588235294117</v>
      </c>
      <c r="T20">
        <v>46</v>
      </c>
      <c r="U20">
        <v>77</v>
      </c>
      <c r="V20" s="1">
        <f t="shared" si="6"/>
        <v>0.59740259740259738</v>
      </c>
      <c r="W20" s="2">
        <f t="shared" si="7"/>
        <v>225</v>
      </c>
      <c r="X20" s="2">
        <f t="shared" si="8"/>
        <v>562</v>
      </c>
      <c r="Y20" s="1">
        <f t="shared" si="9"/>
        <v>0.40035587188612098</v>
      </c>
    </row>
    <row r="21" spans="1:25" x14ac:dyDescent="0.25">
      <c r="A21" t="s">
        <v>19</v>
      </c>
      <c r="B21">
        <v>82</v>
      </c>
      <c r="C21">
        <v>212</v>
      </c>
      <c r="D21" s="1">
        <f t="shared" si="0"/>
        <v>0.3867924528301887</v>
      </c>
      <c r="E21">
        <v>90</v>
      </c>
      <c r="F21">
        <v>231</v>
      </c>
      <c r="G21" s="1">
        <f t="shared" si="1"/>
        <v>0.38961038961038963</v>
      </c>
      <c r="H21">
        <v>95</v>
      </c>
      <c r="I21">
        <v>256</v>
      </c>
      <c r="J21" s="1">
        <f t="shared" si="2"/>
        <v>0.37109375</v>
      </c>
      <c r="K21">
        <v>73</v>
      </c>
      <c r="L21">
        <v>225</v>
      </c>
      <c r="M21" s="1">
        <f t="shared" si="3"/>
        <v>0.32444444444444442</v>
      </c>
      <c r="N21">
        <v>71</v>
      </c>
      <c r="O21">
        <v>218</v>
      </c>
      <c r="P21" s="1">
        <f t="shared" si="4"/>
        <v>0.3256880733944954</v>
      </c>
      <c r="Q21">
        <v>120</v>
      </c>
      <c r="R21">
        <v>228</v>
      </c>
      <c r="S21" s="1">
        <f t="shared" si="5"/>
        <v>0.52631578947368418</v>
      </c>
      <c r="T21">
        <v>150</v>
      </c>
      <c r="U21">
        <v>207</v>
      </c>
      <c r="V21" s="1">
        <f t="shared" si="6"/>
        <v>0.72463768115942029</v>
      </c>
      <c r="W21" s="2">
        <f t="shared" si="7"/>
        <v>681</v>
      </c>
      <c r="X21" s="2">
        <f t="shared" si="8"/>
        <v>1577</v>
      </c>
      <c r="Y21" s="1">
        <f t="shared" si="9"/>
        <v>0.4318325935320228</v>
      </c>
    </row>
    <row r="22" spans="1:25" x14ac:dyDescent="0.25">
      <c r="A22" t="s">
        <v>20</v>
      </c>
      <c r="B22">
        <v>12</v>
      </c>
      <c r="C22">
        <v>63</v>
      </c>
      <c r="D22" s="1">
        <f t="shared" si="0"/>
        <v>0.19047619047619047</v>
      </c>
      <c r="E22">
        <v>20</v>
      </c>
      <c r="F22">
        <v>73</v>
      </c>
      <c r="G22" s="1">
        <f t="shared" si="1"/>
        <v>0.27397260273972601</v>
      </c>
      <c r="H22">
        <v>14</v>
      </c>
      <c r="I22">
        <v>66</v>
      </c>
      <c r="J22" s="1">
        <f t="shared" si="2"/>
        <v>0.21212121212121213</v>
      </c>
      <c r="K22">
        <v>15</v>
      </c>
      <c r="L22">
        <v>56</v>
      </c>
      <c r="M22" s="1">
        <f t="shared" si="3"/>
        <v>0.26785714285714285</v>
      </c>
      <c r="N22">
        <v>19</v>
      </c>
      <c r="O22">
        <v>71</v>
      </c>
      <c r="P22" s="1">
        <f t="shared" si="4"/>
        <v>0.26760563380281688</v>
      </c>
      <c r="Q22">
        <v>34</v>
      </c>
      <c r="R22">
        <v>75</v>
      </c>
      <c r="S22" s="1">
        <f t="shared" si="5"/>
        <v>0.45333333333333331</v>
      </c>
      <c r="T22">
        <v>41</v>
      </c>
      <c r="U22">
        <v>75</v>
      </c>
      <c r="V22" s="1">
        <f t="shared" si="6"/>
        <v>0.54666666666666663</v>
      </c>
      <c r="W22" s="2">
        <f t="shared" si="7"/>
        <v>155</v>
      </c>
      <c r="X22" s="2">
        <f t="shared" si="8"/>
        <v>479</v>
      </c>
      <c r="Y22" s="1">
        <f t="shared" si="9"/>
        <v>0.32359081419624219</v>
      </c>
    </row>
    <row r="23" spans="1:25" x14ac:dyDescent="0.25">
      <c r="A23" t="s">
        <v>21</v>
      </c>
      <c r="B23">
        <v>42</v>
      </c>
      <c r="C23">
        <v>148</v>
      </c>
      <c r="D23" s="1">
        <f t="shared" si="0"/>
        <v>0.28378378378378377</v>
      </c>
      <c r="E23">
        <v>38</v>
      </c>
      <c r="F23">
        <v>168</v>
      </c>
      <c r="G23" s="1">
        <f t="shared" si="1"/>
        <v>0.22619047619047619</v>
      </c>
      <c r="H23">
        <v>37</v>
      </c>
      <c r="I23">
        <v>132</v>
      </c>
      <c r="J23" s="1">
        <f t="shared" si="2"/>
        <v>0.28030303030303028</v>
      </c>
      <c r="K23">
        <v>47</v>
      </c>
      <c r="L23">
        <v>134</v>
      </c>
      <c r="M23" s="1">
        <f t="shared" si="3"/>
        <v>0.35074626865671643</v>
      </c>
      <c r="N23">
        <v>45</v>
      </c>
      <c r="O23">
        <v>130</v>
      </c>
      <c r="P23" s="1">
        <f t="shared" si="4"/>
        <v>0.34615384615384615</v>
      </c>
      <c r="Q23">
        <v>44</v>
      </c>
      <c r="R23">
        <v>115</v>
      </c>
      <c r="S23" s="1">
        <f t="shared" si="5"/>
        <v>0.38260869565217392</v>
      </c>
      <c r="T23">
        <v>55</v>
      </c>
      <c r="U23">
        <v>120</v>
      </c>
      <c r="V23" s="1">
        <f t="shared" si="6"/>
        <v>0.45833333333333331</v>
      </c>
      <c r="W23" s="2">
        <f t="shared" si="7"/>
        <v>308</v>
      </c>
      <c r="X23" s="2">
        <f t="shared" si="8"/>
        <v>947</v>
      </c>
      <c r="Y23" s="1">
        <f t="shared" si="9"/>
        <v>0.32523759239704331</v>
      </c>
    </row>
    <row r="24" spans="1:25" x14ac:dyDescent="0.25">
      <c r="A24" t="s">
        <v>22</v>
      </c>
      <c r="B24">
        <v>46</v>
      </c>
      <c r="C24">
        <v>205</v>
      </c>
      <c r="D24" s="1">
        <f t="shared" si="0"/>
        <v>0.22439024390243903</v>
      </c>
      <c r="E24">
        <v>51</v>
      </c>
      <c r="F24">
        <v>194</v>
      </c>
      <c r="G24" s="1">
        <f t="shared" si="1"/>
        <v>0.26288659793814434</v>
      </c>
      <c r="H24">
        <v>42</v>
      </c>
      <c r="I24">
        <v>175</v>
      </c>
      <c r="J24" s="1">
        <f t="shared" si="2"/>
        <v>0.24</v>
      </c>
      <c r="K24">
        <v>41</v>
      </c>
      <c r="L24">
        <v>178</v>
      </c>
      <c r="M24" s="1">
        <f t="shared" si="3"/>
        <v>0.2303370786516854</v>
      </c>
      <c r="N24">
        <v>60</v>
      </c>
      <c r="O24">
        <v>204</v>
      </c>
      <c r="P24" s="1">
        <f t="shared" si="4"/>
        <v>0.29411764705882354</v>
      </c>
      <c r="Q24">
        <v>96</v>
      </c>
      <c r="R24">
        <v>208</v>
      </c>
      <c r="S24" s="1">
        <f t="shared" si="5"/>
        <v>0.46153846153846156</v>
      </c>
      <c r="T24">
        <v>94</v>
      </c>
      <c r="U24">
        <v>158</v>
      </c>
      <c r="V24" s="1">
        <f t="shared" si="6"/>
        <v>0.59493670886075944</v>
      </c>
      <c r="W24" s="2">
        <f t="shared" si="7"/>
        <v>430</v>
      </c>
      <c r="X24" s="2">
        <f t="shared" si="8"/>
        <v>1322</v>
      </c>
      <c r="Y24" s="1">
        <f t="shared" si="9"/>
        <v>0.32526475037821484</v>
      </c>
    </row>
    <row r="25" spans="1:25" x14ac:dyDescent="0.25">
      <c r="A25" t="s">
        <v>23</v>
      </c>
      <c r="B25">
        <v>13</v>
      </c>
      <c r="C25">
        <v>25</v>
      </c>
      <c r="D25" s="1">
        <f t="shared" si="0"/>
        <v>0.52</v>
      </c>
      <c r="E25">
        <v>18</v>
      </c>
      <c r="F25">
        <v>36</v>
      </c>
      <c r="G25" s="1">
        <f t="shared" si="1"/>
        <v>0.5</v>
      </c>
      <c r="H25">
        <v>10</v>
      </c>
      <c r="I25">
        <v>30</v>
      </c>
      <c r="J25" s="1">
        <f t="shared" si="2"/>
        <v>0.33333333333333331</v>
      </c>
      <c r="K25">
        <v>15</v>
      </c>
      <c r="L25">
        <v>28</v>
      </c>
      <c r="M25" s="1">
        <f t="shared" si="3"/>
        <v>0.5357142857142857</v>
      </c>
      <c r="N25">
        <v>12</v>
      </c>
      <c r="O25">
        <v>33</v>
      </c>
      <c r="P25" s="1">
        <f t="shared" si="4"/>
        <v>0.36363636363636365</v>
      </c>
      <c r="Q25">
        <v>20</v>
      </c>
      <c r="R25">
        <v>41</v>
      </c>
      <c r="S25" s="1">
        <f t="shared" si="5"/>
        <v>0.48780487804878048</v>
      </c>
      <c r="T25">
        <v>39</v>
      </c>
      <c r="U25">
        <v>53</v>
      </c>
      <c r="V25" s="1">
        <f t="shared" si="6"/>
        <v>0.73584905660377353</v>
      </c>
      <c r="W25" s="2">
        <f t="shared" si="7"/>
        <v>127</v>
      </c>
      <c r="X25" s="2">
        <f t="shared" si="8"/>
        <v>246</v>
      </c>
      <c r="Y25" s="1">
        <f t="shared" si="9"/>
        <v>0.51626016260162599</v>
      </c>
    </row>
    <row r="26" spans="1:25" x14ac:dyDescent="0.25">
      <c r="A26" t="s">
        <v>24</v>
      </c>
      <c r="B26">
        <v>248</v>
      </c>
      <c r="C26">
        <v>692</v>
      </c>
      <c r="D26" s="1">
        <f t="shared" si="0"/>
        <v>0.3583815028901734</v>
      </c>
      <c r="E26">
        <v>230</v>
      </c>
      <c r="F26">
        <v>665</v>
      </c>
      <c r="G26" s="1">
        <f t="shared" si="1"/>
        <v>0.34586466165413532</v>
      </c>
      <c r="H26">
        <v>191</v>
      </c>
      <c r="I26">
        <v>689</v>
      </c>
      <c r="J26" s="1">
        <f t="shared" si="2"/>
        <v>0.27721335268505082</v>
      </c>
      <c r="K26">
        <v>212</v>
      </c>
      <c r="L26">
        <v>633</v>
      </c>
      <c r="M26" s="1">
        <f t="shared" si="3"/>
        <v>0.33491311216429698</v>
      </c>
      <c r="N26">
        <v>226</v>
      </c>
      <c r="O26">
        <v>641</v>
      </c>
      <c r="P26" s="1">
        <f t="shared" si="4"/>
        <v>0.35257410296411856</v>
      </c>
      <c r="Q26">
        <v>270</v>
      </c>
      <c r="R26">
        <v>667</v>
      </c>
      <c r="S26" s="1">
        <f t="shared" si="5"/>
        <v>0.40479760119940028</v>
      </c>
      <c r="T26">
        <v>362</v>
      </c>
      <c r="U26">
        <v>634</v>
      </c>
      <c r="V26" s="1">
        <f t="shared" si="6"/>
        <v>0.57097791798107256</v>
      </c>
      <c r="W26" s="2">
        <f t="shared" si="7"/>
        <v>1739</v>
      </c>
      <c r="X26" s="2">
        <f t="shared" si="8"/>
        <v>4621</v>
      </c>
      <c r="Y26" s="1">
        <f t="shared" si="9"/>
        <v>0.37632547067734257</v>
      </c>
    </row>
    <row r="27" spans="1:25" x14ac:dyDescent="0.25">
      <c r="A27" t="s">
        <v>40</v>
      </c>
      <c r="B27">
        <v>31</v>
      </c>
      <c r="C27">
        <v>51</v>
      </c>
      <c r="D27" s="1">
        <f t="shared" si="0"/>
        <v>0.60784313725490191</v>
      </c>
      <c r="E27">
        <v>26</v>
      </c>
      <c r="F27">
        <v>56</v>
      </c>
      <c r="G27" s="1">
        <f t="shared" si="1"/>
        <v>0.4642857142857143</v>
      </c>
      <c r="H27">
        <v>18</v>
      </c>
      <c r="I27">
        <v>49</v>
      </c>
      <c r="J27" s="1">
        <f t="shared" si="2"/>
        <v>0.36734693877551022</v>
      </c>
      <c r="K27">
        <v>11</v>
      </c>
      <c r="L27">
        <v>39</v>
      </c>
      <c r="M27" s="1">
        <f t="shared" si="3"/>
        <v>0.28205128205128205</v>
      </c>
      <c r="N27">
        <v>14</v>
      </c>
      <c r="O27">
        <v>50</v>
      </c>
      <c r="P27" s="1">
        <f t="shared" si="4"/>
        <v>0.28000000000000003</v>
      </c>
      <c r="Q27">
        <v>31</v>
      </c>
      <c r="R27">
        <v>63</v>
      </c>
      <c r="S27" s="1">
        <f t="shared" si="5"/>
        <v>0.49206349206349204</v>
      </c>
      <c r="T27">
        <v>31</v>
      </c>
      <c r="U27">
        <v>48</v>
      </c>
      <c r="V27" s="1">
        <f t="shared" si="6"/>
        <v>0.64583333333333337</v>
      </c>
      <c r="W27" s="2">
        <f t="shared" si="7"/>
        <v>162</v>
      </c>
      <c r="X27" s="2">
        <f t="shared" si="8"/>
        <v>356</v>
      </c>
      <c r="Y27" s="1">
        <f t="shared" si="9"/>
        <v>0.4550561797752809</v>
      </c>
    </row>
    <row r="28" spans="1:25" x14ac:dyDescent="0.25">
      <c r="A28" t="s">
        <v>41</v>
      </c>
      <c r="B28">
        <v>48</v>
      </c>
      <c r="C28">
        <v>222</v>
      </c>
      <c r="D28" s="1">
        <f t="shared" si="0"/>
        <v>0.21621621621621623</v>
      </c>
      <c r="E28">
        <v>46</v>
      </c>
      <c r="F28">
        <v>201</v>
      </c>
      <c r="G28" s="1">
        <f t="shared" si="1"/>
        <v>0.22885572139303484</v>
      </c>
      <c r="H28">
        <v>50</v>
      </c>
      <c r="I28">
        <v>194</v>
      </c>
      <c r="J28" s="1">
        <f t="shared" si="2"/>
        <v>0.25773195876288657</v>
      </c>
      <c r="K28">
        <v>47</v>
      </c>
      <c r="L28">
        <v>217</v>
      </c>
      <c r="M28" s="1">
        <f t="shared" si="3"/>
        <v>0.21658986175115208</v>
      </c>
      <c r="N28">
        <v>58</v>
      </c>
      <c r="O28">
        <v>220</v>
      </c>
      <c r="P28" s="1">
        <f t="shared" si="4"/>
        <v>0.26363636363636361</v>
      </c>
      <c r="Q28">
        <v>93</v>
      </c>
      <c r="R28">
        <v>214</v>
      </c>
      <c r="S28" s="1">
        <f t="shared" si="5"/>
        <v>0.43457943925233644</v>
      </c>
      <c r="T28">
        <v>116</v>
      </c>
      <c r="U28">
        <v>218</v>
      </c>
      <c r="V28" s="1">
        <f t="shared" si="6"/>
        <v>0.5321100917431193</v>
      </c>
      <c r="W28" s="2">
        <f t="shared" si="7"/>
        <v>458</v>
      </c>
      <c r="X28" s="2">
        <f t="shared" si="8"/>
        <v>1486</v>
      </c>
      <c r="Y28" s="1">
        <f t="shared" si="9"/>
        <v>0.3082099596231494</v>
      </c>
    </row>
    <row r="29" spans="1:25" x14ac:dyDescent="0.25">
      <c r="A29" t="s">
        <v>42</v>
      </c>
      <c r="B29">
        <v>131</v>
      </c>
      <c r="C29">
        <v>421</v>
      </c>
      <c r="D29" s="1">
        <f t="shared" si="0"/>
        <v>0.31116389548693585</v>
      </c>
      <c r="E29">
        <v>139</v>
      </c>
      <c r="F29">
        <v>458</v>
      </c>
      <c r="G29" s="1">
        <f t="shared" si="1"/>
        <v>0.30349344978165937</v>
      </c>
      <c r="H29">
        <v>113</v>
      </c>
      <c r="I29">
        <v>456</v>
      </c>
      <c r="J29" s="1">
        <f t="shared" si="2"/>
        <v>0.24780701754385964</v>
      </c>
      <c r="K29">
        <v>142</v>
      </c>
      <c r="L29">
        <v>466</v>
      </c>
      <c r="M29" s="1">
        <f t="shared" si="3"/>
        <v>0.30472103004291845</v>
      </c>
      <c r="N29">
        <v>150</v>
      </c>
      <c r="O29">
        <v>487</v>
      </c>
      <c r="P29" s="1">
        <f t="shared" si="4"/>
        <v>0.30800821355236141</v>
      </c>
      <c r="Q29">
        <v>331</v>
      </c>
      <c r="R29">
        <v>582</v>
      </c>
      <c r="S29" s="1">
        <f t="shared" si="5"/>
        <v>0.56872852233676974</v>
      </c>
      <c r="T29">
        <v>330</v>
      </c>
      <c r="U29">
        <v>528</v>
      </c>
      <c r="V29" s="1">
        <f t="shared" si="6"/>
        <v>0.625</v>
      </c>
      <c r="W29" s="2">
        <f t="shared" si="7"/>
        <v>1336</v>
      </c>
      <c r="X29" s="2">
        <f t="shared" si="8"/>
        <v>3398</v>
      </c>
      <c r="Y29" s="1">
        <f t="shared" si="9"/>
        <v>0.39317245438493231</v>
      </c>
    </row>
    <row r="30" spans="1:25" x14ac:dyDescent="0.25">
      <c r="A30" t="s">
        <v>43</v>
      </c>
      <c r="B30">
        <v>23</v>
      </c>
      <c r="C30">
        <v>38</v>
      </c>
      <c r="D30" s="1">
        <f t="shared" si="0"/>
        <v>0.60526315789473684</v>
      </c>
      <c r="E30">
        <v>19</v>
      </c>
      <c r="F30">
        <v>47</v>
      </c>
      <c r="G30" s="1">
        <f t="shared" si="1"/>
        <v>0.40425531914893614</v>
      </c>
      <c r="H30">
        <v>13</v>
      </c>
      <c r="I30">
        <v>43</v>
      </c>
      <c r="J30" s="1">
        <f t="shared" si="2"/>
        <v>0.30232558139534882</v>
      </c>
      <c r="K30">
        <v>7</v>
      </c>
      <c r="L30">
        <v>38</v>
      </c>
      <c r="M30" s="1">
        <f t="shared" si="3"/>
        <v>0.18421052631578946</v>
      </c>
      <c r="N30">
        <v>12</v>
      </c>
      <c r="O30">
        <v>31</v>
      </c>
      <c r="P30" s="1">
        <f t="shared" si="4"/>
        <v>0.38709677419354838</v>
      </c>
      <c r="Q30">
        <v>16</v>
      </c>
      <c r="R30">
        <v>26</v>
      </c>
      <c r="S30" s="1">
        <f t="shared" si="5"/>
        <v>0.61538461538461542</v>
      </c>
      <c r="T30">
        <v>22</v>
      </c>
      <c r="U30">
        <v>36</v>
      </c>
      <c r="V30" s="1">
        <f t="shared" si="6"/>
        <v>0.61111111111111116</v>
      </c>
      <c r="W30" s="2">
        <f t="shared" si="7"/>
        <v>112</v>
      </c>
      <c r="X30" s="2">
        <f t="shared" si="8"/>
        <v>259</v>
      </c>
      <c r="Y30" s="1">
        <f t="shared" si="9"/>
        <v>0.43243243243243246</v>
      </c>
    </row>
    <row r="31" spans="1:25" x14ac:dyDescent="0.25">
      <c r="A31" t="s">
        <v>44</v>
      </c>
      <c r="B31">
        <v>44</v>
      </c>
      <c r="C31">
        <v>115</v>
      </c>
      <c r="D31" s="1">
        <f t="shared" si="0"/>
        <v>0.38260869565217392</v>
      </c>
      <c r="E31">
        <v>40</v>
      </c>
      <c r="F31">
        <v>109</v>
      </c>
      <c r="G31" s="1">
        <f t="shared" si="1"/>
        <v>0.3669724770642202</v>
      </c>
      <c r="H31">
        <v>39</v>
      </c>
      <c r="I31">
        <v>116</v>
      </c>
      <c r="J31" s="1">
        <f t="shared" si="2"/>
        <v>0.33620689655172414</v>
      </c>
      <c r="K31">
        <v>47</v>
      </c>
      <c r="L31">
        <v>114</v>
      </c>
      <c r="M31" s="1">
        <f t="shared" si="3"/>
        <v>0.41228070175438597</v>
      </c>
      <c r="N31">
        <v>50</v>
      </c>
      <c r="O31">
        <v>123</v>
      </c>
      <c r="P31" s="1">
        <f t="shared" si="4"/>
        <v>0.4065040650406504</v>
      </c>
      <c r="Q31">
        <v>62</v>
      </c>
      <c r="R31">
        <v>114</v>
      </c>
      <c r="S31" s="1">
        <f t="shared" si="5"/>
        <v>0.54385964912280704</v>
      </c>
      <c r="T31">
        <v>57</v>
      </c>
      <c r="U31">
        <v>82</v>
      </c>
      <c r="V31" s="1">
        <f t="shared" si="6"/>
        <v>0.69512195121951215</v>
      </c>
      <c r="W31" s="2">
        <f t="shared" si="7"/>
        <v>339</v>
      </c>
      <c r="X31" s="2">
        <f t="shared" si="8"/>
        <v>773</v>
      </c>
      <c r="Y31" s="1">
        <f t="shared" si="9"/>
        <v>0.4385510996119017</v>
      </c>
    </row>
    <row r="32" spans="1:25" x14ac:dyDescent="0.25">
      <c r="A32" t="s">
        <v>45</v>
      </c>
      <c r="B32">
        <v>967</v>
      </c>
      <c r="C32">
        <v>2891</v>
      </c>
      <c r="D32" s="1">
        <f t="shared" si="0"/>
        <v>0.3344863369076444</v>
      </c>
      <c r="E32">
        <v>958</v>
      </c>
      <c r="F32">
        <v>2965</v>
      </c>
      <c r="G32" s="1">
        <f t="shared" si="1"/>
        <v>0.32310286677908939</v>
      </c>
      <c r="H32">
        <v>919</v>
      </c>
      <c r="I32">
        <v>2950</v>
      </c>
      <c r="J32" s="1">
        <f t="shared" si="2"/>
        <v>0.31152542372881353</v>
      </c>
      <c r="K32">
        <v>922</v>
      </c>
      <c r="L32">
        <v>2953</v>
      </c>
      <c r="M32" s="1">
        <f t="shared" si="3"/>
        <v>0.31222485607856415</v>
      </c>
      <c r="N32">
        <v>1013</v>
      </c>
      <c r="O32">
        <v>2954</v>
      </c>
      <c r="P32" s="1">
        <f t="shared" si="4"/>
        <v>0.34292484766418418</v>
      </c>
      <c r="Q32">
        <v>1689</v>
      </c>
      <c r="R32">
        <v>3076</v>
      </c>
      <c r="S32" s="1">
        <f t="shared" si="5"/>
        <v>0.54908972691807545</v>
      </c>
      <c r="T32">
        <v>1944</v>
      </c>
      <c r="U32">
        <v>2882</v>
      </c>
      <c r="V32" s="1">
        <f t="shared" si="6"/>
        <v>0.67453157529493413</v>
      </c>
      <c r="W32" s="2">
        <f t="shared" si="7"/>
        <v>8412</v>
      </c>
      <c r="X32" s="2">
        <f t="shared" si="8"/>
        <v>20671</v>
      </c>
      <c r="Y32" s="1">
        <f t="shared" si="9"/>
        <v>0.40694693048231823</v>
      </c>
    </row>
    <row r="33" spans="1:25" x14ac:dyDescent="0.25">
      <c r="A33" t="s">
        <v>46</v>
      </c>
      <c r="B33">
        <v>0</v>
      </c>
      <c r="C33">
        <v>2</v>
      </c>
      <c r="D33" s="1">
        <f t="shared" si="0"/>
        <v>0</v>
      </c>
      <c r="E33">
        <v>1</v>
      </c>
      <c r="F33">
        <v>4</v>
      </c>
      <c r="G33" s="1">
        <f t="shared" si="1"/>
        <v>0.25</v>
      </c>
      <c r="H33">
        <v>1</v>
      </c>
      <c r="I33">
        <v>3</v>
      </c>
      <c r="J33" s="1">
        <f t="shared" si="2"/>
        <v>0.33333333333333331</v>
      </c>
      <c r="K33">
        <v>1</v>
      </c>
      <c r="L33">
        <v>2</v>
      </c>
      <c r="M33" s="1">
        <f t="shared" si="3"/>
        <v>0.5</v>
      </c>
      <c r="N33">
        <v>0</v>
      </c>
      <c r="O33">
        <v>2</v>
      </c>
      <c r="P33" s="1">
        <f t="shared" si="4"/>
        <v>0</v>
      </c>
      <c r="Q33">
        <v>1</v>
      </c>
      <c r="R33">
        <v>2</v>
      </c>
      <c r="S33" s="1">
        <f t="shared" si="5"/>
        <v>0.5</v>
      </c>
      <c r="T33">
        <v>1</v>
      </c>
      <c r="U33">
        <v>1</v>
      </c>
      <c r="V33" s="1">
        <f t="shared" si="6"/>
        <v>1</v>
      </c>
      <c r="W33" s="2">
        <f t="shared" si="7"/>
        <v>5</v>
      </c>
      <c r="X33" s="2">
        <f t="shared" si="8"/>
        <v>16</v>
      </c>
      <c r="Y33" s="1">
        <f t="shared" si="9"/>
        <v>0.3125</v>
      </c>
    </row>
    <row r="34" spans="1:25" x14ac:dyDescent="0.25">
      <c r="A34" t="s">
        <v>47</v>
      </c>
      <c r="B34">
        <v>16</v>
      </c>
      <c r="C34">
        <v>27</v>
      </c>
      <c r="D34" s="1">
        <f t="shared" si="0"/>
        <v>0.59259259259259256</v>
      </c>
      <c r="E34">
        <v>8</v>
      </c>
      <c r="F34">
        <v>27</v>
      </c>
      <c r="G34" s="1">
        <f t="shared" si="1"/>
        <v>0.29629629629629628</v>
      </c>
      <c r="H34">
        <v>9</v>
      </c>
      <c r="I34">
        <v>27</v>
      </c>
      <c r="J34" s="1">
        <f t="shared" si="2"/>
        <v>0.33333333333333331</v>
      </c>
      <c r="K34">
        <v>13</v>
      </c>
      <c r="L34">
        <v>26</v>
      </c>
      <c r="M34" s="1">
        <f t="shared" si="3"/>
        <v>0.5</v>
      </c>
      <c r="N34">
        <v>9</v>
      </c>
      <c r="O34">
        <v>34</v>
      </c>
      <c r="P34" s="1">
        <f t="shared" si="4"/>
        <v>0.26470588235294118</v>
      </c>
      <c r="Q34">
        <v>17</v>
      </c>
      <c r="R34">
        <v>32</v>
      </c>
      <c r="S34" s="1">
        <f t="shared" si="5"/>
        <v>0.53125</v>
      </c>
      <c r="T34">
        <v>15</v>
      </c>
      <c r="U34">
        <v>23</v>
      </c>
      <c r="V34" s="1">
        <f t="shared" si="6"/>
        <v>0.65217391304347827</v>
      </c>
      <c r="W34" s="2">
        <f t="shared" si="7"/>
        <v>87</v>
      </c>
      <c r="X34" s="2">
        <f t="shared" si="8"/>
        <v>196</v>
      </c>
      <c r="Y34" s="1">
        <f t="shared" si="9"/>
        <v>0.44387755102040816</v>
      </c>
    </row>
    <row r="35" spans="1:25" x14ac:dyDescent="0.25">
      <c r="A35" t="s">
        <v>48</v>
      </c>
      <c r="B35">
        <v>55</v>
      </c>
      <c r="C35">
        <v>146</v>
      </c>
      <c r="D35" s="1">
        <f t="shared" si="0"/>
        <v>0.37671232876712329</v>
      </c>
      <c r="E35">
        <v>46</v>
      </c>
      <c r="F35">
        <v>134</v>
      </c>
      <c r="G35" s="1">
        <f t="shared" si="1"/>
        <v>0.34328358208955223</v>
      </c>
      <c r="H35">
        <v>38</v>
      </c>
      <c r="I35">
        <v>131</v>
      </c>
      <c r="J35" s="1">
        <f t="shared" si="2"/>
        <v>0.29007633587786258</v>
      </c>
      <c r="K35">
        <v>36</v>
      </c>
      <c r="L35">
        <v>108</v>
      </c>
      <c r="M35" s="1">
        <f t="shared" si="3"/>
        <v>0.33333333333333331</v>
      </c>
      <c r="N35">
        <v>44</v>
      </c>
      <c r="O35">
        <v>115</v>
      </c>
      <c r="P35" s="1">
        <f t="shared" si="4"/>
        <v>0.38260869565217392</v>
      </c>
      <c r="Q35">
        <v>53</v>
      </c>
      <c r="R35">
        <v>107</v>
      </c>
      <c r="S35" s="1">
        <f t="shared" si="5"/>
        <v>0.49532710280373832</v>
      </c>
      <c r="T35">
        <v>68</v>
      </c>
      <c r="U35">
        <v>127</v>
      </c>
      <c r="V35" s="1">
        <f t="shared" si="6"/>
        <v>0.53543307086614178</v>
      </c>
      <c r="W35" s="2">
        <f t="shared" si="7"/>
        <v>340</v>
      </c>
      <c r="X35" s="2">
        <f t="shared" si="8"/>
        <v>868</v>
      </c>
      <c r="Y35" s="1">
        <f t="shared" si="9"/>
        <v>0.39170506912442399</v>
      </c>
    </row>
    <row r="36" spans="1:25" x14ac:dyDescent="0.25">
      <c r="A36" t="s">
        <v>49</v>
      </c>
      <c r="B36">
        <v>1</v>
      </c>
      <c r="C36">
        <v>5</v>
      </c>
      <c r="D36" s="1">
        <f t="shared" si="0"/>
        <v>0.2</v>
      </c>
      <c r="E36">
        <v>1</v>
      </c>
      <c r="F36">
        <v>6</v>
      </c>
      <c r="G36" s="1">
        <f t="shared" si="1"/>
        <v>0.16666666666666666</v>
      </c>
      <c r="H36">
        <v>4</v>
      </c>
      <c r="I36">
        <v>6</v>
      </c>
      <c r="J36" s="1">
        <f t="shared" si="2"/>
        <v>0.66666666666666663</v>
      </c>
      <c r="K36">
        <v>0</v>
      </c>
      <c r="L36">
        <v>6</v>
      </c>
      <c r="M36" s="1">
        <f t="shared" si="3"/>
        <v>0</v>
      </c>
      <c r="N36">
        <v>2</v>
      </c>
      <c r="O36">
        <v>12</v>
      </c>
      <c r="P36" s="1">
        <f t="shared" si="4"/>
        <v>0.16666666666666666</v>
      </c>
      <c r="Q36">
        <v>3</v>
      </c>
      <c r="R36">
        <v>4</v>
      </c>
      <c r="S36" s="1">
        <f t="shared" si="5"/>
        <v>0.75</v>
      </c>
      <c r="T36">
        <v>1</v>
      </c>
      <c r="U36">
        <v>1</v>
      </c>
      <c r="V36" s="1">
        <f t="shared" si="6"/>
        <v>1</v>
      </c>
      <c r="W36" s="2">
        <f t="shared" si="7"/>
        <v>12</v>
      </c>
      <c r="X36" s="2">
        <f t="shared" si="8"/>
        <v>40</v>
      </c>
      <c r="Y36" s="1">
        <f t="shared" si="9"/>
        <v>0.3</v>
      </c>
    </row>
    <row r="37" spans="1:25" x14ac:dyDescent="0.25">
      <c r="A37" t="s">
        <v>50</v>
      </c>
      <c r="B37">
        <v>51</v>
      </c>
      <c r="C37">
        <v>202</v>
      </c>
      <c r="D37" s="1">
        <f t="shared" si="0"/>
        <v>0.25247524752475248</v>
      </c>
      <c r="E37">
        <v>45</v>
      </c>
      <c r="F37">
        <v>191</v>
      </c>
      <c r="G37" s="1">
        <f t="shared" si="1"/>
        <v>0.2356020942408377</v>
      </c>
      <c r="H37">
        <v>52</v>
      </c>
      <c r="I37">
        <v>197</v>
      </c>
      <c r="J37" s="1">
        <f t="shared" si="2"/>
        <v>0.26395939086294418</v>
      </c>
      <c r="K37">
        <v>42</v>
      </c>
      <c r="L37">
        <v>219</v>
      </c>
      <c r="M37" s="1">
        <f t="shared" si="3"/>
        <v>0.19178082191780821</v>
      </c>
      <c r="N37">
        <v>77</v>
      </c>
      <c r="O37">
        <v>237</v>
      </c>
      <c r="P37" s="1">
        <f t="shared" si="4"/>
        <v>0.32489451476793246</v>
      </c>
      <c r="Q37">
        <v>113</v>
      </c>
      <c r="R37">
        <v>281</v>
      </c>
      <c r="S37" s="1">
        <f t="shared" si="5"/>
        <v>0.40213523131672596</v>
      </c>
      <c r="T37">
        <v>135</v>
      </c>
      <c r="U37">
        <v>253</v>
      </c>
      <c r="V37" s="1">
        <f t="shared" si="6"/>
        <v>0.53359683794466406</v>
      </c>
      <c r="W37" s="2">
        <f t="shared" si="7"/>
        <v>515</v>
      </c>
      <c r="X37" s="2">
        <f t="shared" si="8"/>
        <v>1580</v>
      </c>
      <c r="Y37" s="1">
        <f t="shared" si="9"/>
        <v>0.32594936708860761</v>
      </c>
    </row>
    <row r="38" spans="1:25" x14ac:dyDescent="0.25">
      <c r="A38" t="s">
        <v>51</v>
      </c>
      <c r="B38">
        <v>34</v>
      </c>
      <c r="C38">
        <v>147</v>
      </c>
      <c r="D38" s="1">
        <f t="shared" si="0"/>
        <v>0.23129251700680273</v>
      </c>
      <c r="E38">
        <v>33</v>
      </c>
      <c r="F38">
        <v>155</v>
      </c>
      <c r="G38" s="1">
        <f t="shared" si="1"/>
        <v>0.2129032258064516</v>
      </c>
      <c r="H38">
        <v>34</v>
      </c>
      <c r="I38">
        <v>158</v>
      </c>
      <c r="J38" s="1">
        <f t="shared" si="2"/>
        <v>0.21518987341772153</v>
      </c>
      <c r="K38">
        <v>48</v>
      </c>
      <c r="L38">
        <v>177</v>
      </c>
      <c r="M38" s="1">
        <f t="shared" si="3"/>
        <v>0.2711864406779661</v>
      </c>
      <c r="N38">
        <v>42</v>
      </c>
      <c r="O38">
        <v>171</v>
      </c>
      <c r="P38" s="1">
        <f t="shared" si="4"/>
        <v>0.24561403508771928</v>
      </c>
      <c r="Q38">
        <v>68</v>
      </c>
      <c r="R38">
        <v>210</v>
      </c>
      <c r="S38" s="1">
        <f t="shared" si="5"/>
        <v>0.32380952380952382</v>
      </c>
      <c r="T38">
        <v>79</v>
      </c>
      <c r="U38">
        <v>216</v>
      </c>
      <c r="V38" s="1">
        <f t="shared" si="6"/>
        <v>0.36574074074074076</v>
      </c>
      <c r="W38" s="2">
        <f t="shared" si="7"/>
        <v>338</v>
      </c>
      <c r="X38" s="2">
        <f t="shared" si="8"/>
        <v>1234</v>
      </c>
      <c r="Y38" s="1">
        <f t="shared" si="9"/>
        <v>0.27390599675850891</v>
      </c>
    </row>
    <row r="39" spans="1:25" x14ac:dyDescent="0.25">
      <c r="A39" t="s">
        <v>52</v>
      </c>
      <c r="B39">
        <v>38</v>
      </c>
      <c r="C39">
        <v>91</v>
      </c>
      <c r="D39" s="1">
        <f t="shared" si="0"/>
        <v>0.4175824175824176</v>
      </c>
      <c r="E39">
        <v>41</v>
      </c>
      <c r="F39">
        <v>99</v>
      </c>
      <c r="G39" s="1">
        <f t="shared" si="1"/>
        <v>0.41414141414141414</v>
      </c>
      <c r="H39">
        <v>36</v>
      </c>
      <c r="I39">
        <v>98</v>
      </c>
      <c r="J39" s="1">
        <f t="shared" si="2"/>
        <v>0.36734693877551022</v>
      </c>
      <c r="K39">
        <v>36</v>
      </c>
      <c r="L39">
        <v>103</v>
      </c>
      <c r="M39" s="1">
        <f t="shared" si="3"/>
        <v>0.34951456310679613</v>
      </c>
      <c r="N39">
        <v>38</v>
      </c>
      <c r="O39">
        <v>103</v>
      </c>
      <c r="P39" s="1">
        <f t="shared" si="4"/>
        <v>0.36893203883495146</v>
      </c>
      <c r="Q39">
        <v>55</v>
      </c>
      <c r="R39">
        <v>114</v>
      </c>
      <c r="S39" s="1">
        <f t="shared" si="5"/>
        <v>0.48245614035087719</v>
      </c>
      <c r="T39">
        <v>74</v>
      </c>
      <c r="U39">
        <v>117</v>
      </c>
      <c r="V39" s="1">
        <f t="shared" si="6"/>
        <v>0.63247863247863245</v>
      </c>
      <c r="W39" s="2">
        <f t="shared" si="7"/>
        <v>318</v>
      </c>
      <c r="X39" s="2">
        <f t="shared" si="8"/>
        <v>725</v>
      </c>
      <c r="Y39" s="1">
        <f t="shared" si="9"/>
        <v>0.43862068965517242</v>
      </c>
    </row>
    <row r="40" spans="1:25" x14ac:dyDescent="0.25">
      <c r="A40" t="s">
        <v>53</v>
      </c>
      <c r="B40">
        <v>74</v>
      </c>
      <c r="C40">
        <v>284</v>
      </c>
      <c r="D40" s="1">
        <f t="shared" si="0"/>
        <v>0.26056338028169013</v>
      </c>
      <c r="E40">
        <v>62</v>
      </c>
      <c r="F40">
        <v>278</v>
      </c>
      <c r="G40" s="1">
        <f t="shared" si="1"/>
        <v>0.22302158273381295</v>
      </c>
      <c r="H40">
        <v>69</v>
      </c>
      <c r="I40">
        <v>303</v>
      </c>
      <c r="J40" s="1">
        <f t="shared" si="2"/>
        <v>0.22772277227722773</v>
      </c>
      <c r="K40">
        <v>57</v>
      </c>
      <c r="L40">
        <v>265</v>
      </c>
      <c r="M40" s="1">
        <f t="shared" si="3"/>
        <v>0.21509433962264152</v>
      </c>
      <c r="N40">
        <v>64</v>
      </c>
      <c r="O40">
        <v>292</v>
      </c>
      <c r="P40" s="1">
        <f t="shared" si="4"/>
        <v>0.21917808219178081</v>
      </c>
      <c r="Q40">
        <v>136</v>
      </c>
      <c r="R40">
        <v>306</v>
      </c>
      <c r="S40" s="1">
        <f t="shared" si="5"/>
        <v>0.44444444444444442</v>
      </c>
      <c r="T40">
        <v>183</v>
      </c>
      <c r="U40">
        <v>324</v>
      </c>
      <c r="V40" s="1">
        <f t="shared" si="6"/>
        <v>0.56481481481481477</v>
      </c>
      <c r="W40" s="2">
        <f t="shared" si="7"/>
        <v>645</v>
      </c>
      <c r="X40" s="2">
        <f t="shared" si="8"/>
        <v>2052</v>
      </c>
      <c r="Y40" s="1">
        <f t="shared" si="9"/>
        <v>0.31432748538011696</v>
      </c>
    </row>
    <row r="41" spans="1:25" x14ac:dyDescent="0.25">
      <c r="A41" t="s">
        <v>54</v>
      </c>
      <c r="B41">
        <v>41</v>
      </c>
      <c r="C41">
        <v>125</v>
      </c>
      <c r="D41" s="1">
        <f t="shared" si="0"/>
        <v>0.32800000000000001</v>
      </c>
      <c r="E41">
        <v>42</v>
      </c>
      <c r="F41">
        <v>142</v>
      </c>
      <c r="G41" s="1">
        <f t="shared" si="1"/>
        <v>0.29577464788732394</v>
      </c>
      <c r="H41">
        <v>51</v>
      </c>
      <c r="I41">
        <v>135</v>
      </c>
      <c r="J41" s="1">
        <f t="shared" si="2"/>
        <v>0.37777777777777777</v>
      </c>
      <c r="K41">
        <v>42</v>
      </c>
      <c r="L41">
        <v>123</v>
      </c>
      <c r="M41" s="1">
        <f t="shared" si="3"/>
        <v>0.34146341463414637</v>
      </c>
      <c r="N41">
        <v>54</v>
      </c>
      <c r="O41">
        <v>140</v>
      </c>
      <c r="P41" s="1">
        <f t="shared" si="4"/>
        <v>0.38571428571428573</v>
      </c>
      <c r="Q41">
        <v>106</v>
      </c>
      <c r="R41">
        <v>169</v>
      </c>
      <c r="S41" s="1">
        <f t="shared" si="5"/>
        <v>0.62721893491124259</v>
      </c>
      <c r="T41">
        <v>106</v>
      </c>
      <c r="U41">
        <v>168</v>
      </c>
      <c r="V41" s="1">
        <f t="shared" si="6"/>
        <v>0.63095238095238093</v>
      </c>
      <c r="W41" s="2">
        <f t="shared" si="7"/>
        <v>442</v>
      </c>
      <c r="X41" s="2">
        <f t="shared" si="8"/>
        <v>1002</v>
      </c>
      <c r="Y41" s="1">
        <f t="shared" si="9"/>
        <v>0.44111776447105788</v>
      </c>
    </row>
    <row r="42" spans="1:25" x14ac:dyDescent="0.25">
      <c r="A42" t="s">
        <v>55</v>
      </c>
      <c r="B42">
        <v>110</v>
      </c>
      <c r="C42">
        <v>252</v>
      </c>
      <c r="D42" s="1">
        <f t="shared" si="0"/>
        <v>0.43650793650793651</v>
      </c>
      <c r="E42">
        <v>103</v>
      </c>
      <c r="F42">
        <v>272</v>
      </c>
      <c r="G42" s="1">
        <f t="shared" si="1"/>
        <v>0.37867647058823528</v>
      </c>
      <c r="H42">
        <v>88</v>
      </c>
      <c r="I42">
        <v>256</v>
      </c>
      <c r="J42" s="1">
        <f t="shared" si="2"/>
        <v>0.34375</v>
      </c>
      <c r="K42">
        <v>97</v>
      </c>
      <c r="L42">
        <v>269</v>
      </c>
      <c r="M42" s="1">
        <f t="shared" si="3"/>
        <v>0.36059479553903345</v>
      </c>
      <c r="N42">
        <v>90</v>
      </c>
      <c r="O42">
        <v>249</v>
      </c>
      <c r="P42" s="1">
        <f t="shared" si="4"/>
        <v>0.36144578313253012</v>
      </c>
      <c r="Q42">
        <v>132</v>
      </c>
      <c r="R42">
        <v>222</v>
      </c>
      <c r="S42" s="1">
        <f t="shared" si="5"/>
        <v>0.59459459459459463</v>
      </c>
      <c r="T42">
        <v>184</v>
      </c>
      <c r="U42">
        <v>222</v>
      </c>
      <c r="V42" s="1">
        <f t="shared" si="6"/>
        <v>0.8288288288288288</v>
      </c>
      <c r="W42" s="2">
        <f t="shared" si="7"/>
        <v>804</v>
      </c>
      <c r="X42" s="2">
        <f t="shared" si="8"/>
        <v>1742</v>
      </c>
      <c r="Y42" s="1">
        <f t="shared" si="9"/>
        <v>0.46153846153846156</v>
      </c>
    </row>
    <row r="43" spans="1:25" x14ac:dyDescent="0.25">
      <c r="A43" t="s">
        <v>56</v>
      </c>
      <c r="B43">
        <v>1</v>
      </c>
      <c r="C43">
        <v>1</v>
      </c>
      <c r="D43" s="1">
        <f t="shared" si="0"/>
        <v>1</v>
      </c>
      <c r="E43">
        <v>3</v>
      </c>
      <c r="F43">
        <v>9</v>
      </c>
      <c r="G43" s="1">
        <f t="shared" si="1"/>
        <v>0.33333333333333331</v>
      </c>
      <c r="H43">
        <v>0</v>
      </c>
      <c r="I43">
        <v>4</v>
      </c>
      <c r="J43" s="1">
        <f t="shared" si="2"/>
        <v>0</v>
      </c>
      <c r="K43">
        <v>2</v>
      </c>
      <c r="L43">
        <v>6</v>
      </c>
      <c r="M43" s="1">
        <f t="shared" si="3"/>
        <v>0.33333333333333331</v>
      </c>
      <c r="N43">
        <v>6</v>
      </c>
      <c r="O43">
        <v>9</v>
      </c>
      <c r="P43" s="1">
        <f t="shared" si="4"/>
        <v>0.66666666666666663</v>
      </c>
      <c r="Q43">
        <v>1</v>
      </c>
      <c r="R43">
        <v>5</v>
      </c>
      <c r="S43" s="1">
        <f t="shared" si="5"/>
        <v>0.2</v>
      </c>
      <c r="T43">
        <v>0</v>
      </c>
      <c r="U43">
        <v>4</v>
      </c>
      <c r="V43" s="1">
        <f t="shared" si="6"/>
        <v>0</v>
      </c>
      <c r="W43" s="2">
        <f t="shared" si="7"/>
        <v>13</v>
      </c>
      <c r="X43" s="2">
        <f t="shared" si="8"/>
        <v>38</v>
      </c>
      <c r="Y43" s="1">
        <f t="shared" si="9"/>
        <v>0.34210526315789475</v>
      </c>
    </row>
    <row r="44" spans="1:25" x14ac:dyDescent="0.25">
      <c r="A44" t="s">
        <v>57</v>
      </c>
      <c r="B44">
        <v>33</v>
      </c>
      <c r="C44">
        <v>117</v>
      </c>
      <c r="D44" s="1">
        <f t="shared" si="0"/>
        <v>0.28205128205128205</v>
      </c>
      <c r="E44">
        <v>60</v>
      </c>
      <c r="F44">
        <v>133</v>
      </c>
      <c r="G44" s="1">
        <f t="shared" si="1"/>
        <v>0.45112781954887216</v>
      </c>
      <c r="H44">
        <v>41</v>
      </c>
      <c r="I44">
        <v>100</v>
      </c>
      <c r="J44" s="1">
        <f t="shared" si="2"/>
        <v>0.41</v>
      </c>
      <c r="K44">
        <v>56</v>
      </c>
      <c r="L44">
        <v>137</v>
      </c>
      <c r="M44" s="1">
        <f t="shared" si="3"/>
        <v>0.40875912408759124</v>
      </c>
      <c r="N44">
        <v>69</v>
      </c>
      <c r="O44">
        <v>147</v>
      </c>
      <c r="P44" s="1">
        <f t="shared" si="4"/>
        <v>0.46938775510204084</v>
      </c>
      <c r="Q44">
        <v>103</v>
      </c>
      <c r="R44">
        <v>170</v>
      </c>
      <c r="S44" s="1">
        <f t="shared" si="5"/>
        <v>0.60588235294117643</v>
      </c>
      <c r="T44">
        <v>102</v>
      </c>
      <c r="U44">
        <v>162</v>
      </c>
      <c r="V44" s="1">
        <f t="shared" si="6"/>
        <v>0.62962962962962965</v>
      </c>
      <c r="W44" s="2">
        <f t="shared" si="7"/>
        <v>464</v>
      </c>
      <c r="X44" s="2">
        <f t="shared" si="8"/>
        <v>966</v>
      </c>
      <c r="Y44" s="1">
        <f t="shared" si="9"/>
        <v>0.48033126293995859</v>
      </c>
    </row>
    <row r="45" spans="1:25" x14ac:dyDescent="0.25">
      <c r="A45" t="s">
        <v>58</v>
      </c>
      <c r="B45">
        <v>8</v>
      </c>
      <c r="C45">
        <v>28</v>
      </c>
      <c r="D45" s="1">
        <f t="shared" si="0"/>
        <v>0.2857142857142857</v>
      </c>
      <c r="E45">
        <v>11</v>
      </c>
      <c r="F45">
        <v>29</v>
      </c>
      <c r="G45" s="1">
        <f t="shared" si="1"/>
        <v>0.37931034482758619</v>
      </c>
      <c r="H45">
        <v>4</v>
      </c>
      <c r="I45">
        <v>28</v>
      </c>
      <c r="J45" s="1">
        <f t="shared" si="2"/>
        <v>0.14285714285714285</v>
      </c>
      <c r="K45">
        <v>9</v>
      </c>
      <c r="L45">
        <v>21</v>
      </c>
      <c r="M45" s="1">
        <f t="shared" si="3"/>
        <v>0.42857142857142855</v>
      </c>
      <c r="N45">
        <v>4</v>
      </c>
      <c r="O45">
        <v>18</v>
      </c>
      <c r="P45" s="1">
        <f t="shared" si="4"/>
        <v>0.22222222222222221</v>
      </c>
      <c r="Q45">
        <v>11</v>
      </c>
      <c r="R45">
        <v>23</v>
      </c>
      <c r="S45" s="1">
        <f t="shared" si="5"/>
        <v>0.47826086956521741</v>
      </c>
      <c r="T45">
        <v>24</v>
      </c>
      <c r="U45">
        <v>28</v>
      </c>
      <c r="V45" s="1">
        <f t="shared" si="6"/>
        <v>0.8571428571428571</v>
      </c>
      <c r="W45" s="2">
        <f t="shared" si="7"/>
        <v>71</v>
      </c>
      <c r="X45" s="2">
        <f t="shared" si="8"/>
        <v>175</v>
      </c>
      <c r="Y45" s="1">
        <f t="shared" si="9"/>
        <v>0.40571428571428569</v>
      </c>
    </row>
    <row r="46" spans="1:25" x14ac:dyDescent="0.25">
      <c r="A46" t="s">
        <v>59</v>
      </c>
      <c r="B46">
        <v>113</v>
      </c>
      <c r="C46">
        <v>245</v>
      </c>
      <c r="D46" s="1">
        <f t="shared" si="0"/>
        <v>0.46122448979591835</v>
      </c>
      <c r="E46">
        <v>85</v>
      </c>
      <c r="F46">
        <v>217</v>
      </c>
      <c r="G46" s="1">
        <f t="shared" si="1"/>
        <v>0.39170506912442399</v>
      </c>
      <c r="H46">
        <v>107</v>
      </c>
      <c r="I46">
        <v>252</v>
      </c>
      <c r="J46" s="1">
        <f t="shared" si="2"/>
        <v>0.42460317460317459</v>
      </c>
      <c r="K46">
        <v>101</v>
      </c>
      <c r="L46">
        <v>257</v>
      </c>
      <c r="M46" s="1">
        <f t="shared" si="3"/>
        <v>0.39299610894941633</v>
      </c>
      <c r="N46">
        <v>95</v>
      </c>
      <c r="O46">
        <v>241</v>
      </c>
      <c r="P46" s="1">
        <f t="shared" si="4"/>
        <v>0.39419087136929459</v>
      </c>
      <c r="Q46">
        <v>122</v>
      </c>
      <c r="R46">
        <v>200</v>
      </c>
      <c r="S46" s="1">
        <f t="shared" si="5"/>
        <v>0.61</v>
      </c>
      <c r="T46">
        <v>176</v>
      </c>
      <c r="U46">
        <v>252</v>
      </c>
      <c r="V46" s="1">
        <f t="shared" si="6"/>
        <v>0.69841269841269837</v>
      </c>
      <c r="W46" s="2">
        <f t="shared" si="7"/>
        <v>799</v>
      </c>
      <c r="X46" s="2">
        <f t="shared" si="8"/>
        <v>1664</v>
      </c>
      <c r="Y46" s="1">
        <f t="shared" si="9"/>
        <v>0.48016826923076922</v>
      </c>
    </row>
    <row r="47" spans="1:25" x14ac:dyDescent="0.25">
      <c r="A47" t="s">
        <v>135</v>
      </c>
      <c r="B47" s="2">
        <f>SUM(B2:B46)</f>
        <v>3163</v>
      </c>
      <c r="C47">
        <v>9506</v>
      </c>
      <c r="D47" s="1">
        <f t="shared" si="0"/>
        <v>0.33273721859877969</v>
      </c>
      <c r="E47">
        <f>SUM(E2:E46)</f>
        <v>3205</v>
      </c>
      <c r="F47">
        <v>9831</v>
      </c>
      <c r="G47" s="1">
        <f t="shared" si="1"/>
        <v>0.32600956159088595</v>
      </c>
      <c r="H47">
        <f>SUM(H2:H46)</f>
        <v>3015</v>
      </c>
      <c r="I47">
        <v>9813</v>
      </c>
      <c r="J47" s="1">
        <f t="shared" si="2"/>
        <v>0.30724549067563434</v>
      </c>
      <c r="K47">
        <f>SUM(K2:K46)</f>
        <v>3180</v>
      </c>
      <c r="L47">
        <v>9804</v>
      </c>
      <c r="M47" s="1">
        <f t="shared" si="3"/>
        <v>0.32435740514075889</v>
      </c>
      <c r="N47">
        <f>SUM(N2:N46)</f>
        <v>3484</v>
      </c>
      <c r="O47">
        <v>10093</v>
      </c>
      <c r="P47" s="1">
        <f t="shared" si="4"/>
        <v>0.34518973546021997</v>
      </c>
      <c r="Q47">
        <f>SUM(Q2:Q46)</f>
        <v>5391</v>
      </c>
      <c r="R47">
        <v>10093</v>
      </c>
      <c r="S47" s="1">
        <f t="shared" si="5"/>
        <v>0.53413256712573065</v>
      </c>
      <c r="T47">
        <f>SUM(T2:T46)</f>
        <v>6275</v>
      </c>
      <c r="U47">
        <v>10093</v>
      </c>
      <c r="V47" s="1">
        <f t="shared" si="6"/>
        <v>0.62171802239175666</v>
      </c>
      <c r="W47" s="2">
        <f t="shared" si="7"/>
        <v>27713</v>
      </c>
      <c r="X47" s="2">
        <f t="shared" si="8"/>
        <v>69233</v>
      </c>
      <c r="Y47" s="1">
        <f t="shared" si="9"/>
        <v>0.40028599078474136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Y88"/>
  <sheetViews>
    <sheetView topLeftCell="K1" workbookViewId="0">
      <selection activeCell="Q2" sqref="Q2"/>
    </sheetView>
  </sheetViews>
  <sheetFormatPr baseColWidth="10" defaultRowHeight="15" x14ac:dyDescent="0.25"/>
  <cols>
    <col min="1" max="1" width="32.5703125" bestFit="1" customWidth="1"/>
    <col min="2" max="2" width="15" bestFit="1" customWidth="1"/>
    <col min="3" max="3" width="14.140625" bestFit="1" customWidth="1"/>
    <col min="4" max="4" width="14.28515625" style="1" bestFit="1" customWidth="1"/>
    <col min="5" max="5" width="15" bestFit="1" customWidth="1"/>
    <col min="6" max="6" width="14.140625" bestFit="1" customWidth="1"/>
    <col min="7" max="7" width="14.28515625" style="1" bestFit="1" customWidth="1"/>
    <col min="8" max="8" width="15" bestFit="1" customWidth="1"/>
    <col min="9" max="9" width="14.140625" bestFit="1" customWidth="1"/>
    <col min="10" max="10" width="14.28515625" style="1" bestFit="1" customWidth="1"/>
    <col min="11" max="11" width="15" bestFit="1" customWidth="1"/>
    <col min="12" max="12" width="14.140625" bestFit="1" customWidth="1"/>
    <col min="13" max="13" width="15.140625" style="1" bestFit="1" customWidth="1"/>
    <col min="14" max="14" width="15" bestFit="1" customWidth="1"/>
    <col min="15" max="15" width="14.140625" bestFit="1" customWidth="1"/>
    <col min="16" max="16" width="13.7109375" style="1" bestFit="1" customWidth="1"/>
    <col min="17" max="17" width="15" bestFit="1" customWidth="1"/>
    <col min="18" max="18" width="14.140625" bestFit="1" customWidth="1"/>
    <col min="19" max="19" width="14.28515625" style="1" bestFit="1" customWidth="1"/>
    <col min="20" max="20" width="15" bestFit="1" customWidth="1"/>
    <col min="21" max="21" width="14.140625" bestFit="1" customWidth="1"/>
    <col min="22" max="22" width="14.28515625" style="1" bestFit="1" customWidth="1"/>
    <col min="23" max="23" width="31" bestFit="1" customWidth="1"/>
    <col min="24" max="24" width="30.140625" bestFit="1" customWidth="1"/>
    <col min="25" max="25" width="30.28515625" style="1" bestFit="1" customWidth="1"/>
  </cols>
  <sheetData>
    <row r="1" spans="1:25" x14ac:dyDescent="0.25">
      <c r="A1" t="s">
        <v>60</v>
      </c>
      <c r="B1" t="s">
        <v>26</v>
      </c>
      <c r="C1" t="s">
        <v>27</v>
      </c>
      <c r="D1" s="1" t="s">
        <v>28</v>
      </c>
      <c r="E1" t="s">
        <v>29</v>
      </c>
      <c r="F1" t="s">
        <v>31</v>
      </c>
      <c r="G1" s="1" t="s">
        <v>30</v>
      </c>
      <c r="H1" t="s">
        <v>32</v>
      </c>
      <c r="I1" t="s">
        <v>33</v>
      </c>
      <c r="J1" s="1" t="s">
        <v>34</v>
      </c>
      <c r="K1" t="s">
        <v>35</v>
      </c>
      <c r="L1" t="s">
        <v>36</v>
      </c>
      <c r="M1" s="1" t="s">
        <v>137</v>
      </c>
      <c r="N1" t="s">
        <v>37</v>
      </c>
      <c r="O1" t="s">
        <v>38</v>
      </c>
      <c r="P1" s="1" t="s">
        <v>39</v>
      </c>
      <c r="Q1" t="s">
        <v>140</v>
      </c>
      <c r="R1" t="s">
        <v>141</v>
      </c>
      <c r="S1" s="1" t="s">
        <v>142</v>
      </c>
      <c r="T1" t="s">
        <v>143</v>
      </c>
      <c r="U1" t="s">
        <v>144</v>
      </c>
      <c r="V1" s="1" t="s">
        <v>145</v>
      </c>
      <c r="W1" t="s">
        <v>146</v>
      </c>
      <c r="X1" t="s">
        <v>147</v>
      </c>
      <c r="Y1" s="1" t="s">
        <v>148</v>
      </c>
    </row>
    <row r="2" spans="1:25" x14ac:dyDescent="0.25">
      <c r="A2" t="s">
        <v>0</v>
      </c>
      <c r="B2">
        <v>19</v>
      </c>
      <c r="C2">
        <v>32</v>
      </c>
      <c r="D2" s="1">
        <f>B2/C2</f>
        <v>0.59375</v>
      </c>
      <c r="E2">
        <v>9</v>
      </c>
      <c r="F2">
        <v>21</v>
      </c>
      <c r="G2" s="1">
        <f>E2/F2</f>
        <v>0.42857142857142855</v>
      </c>
      <c r="H2">
        <v>15</v>
      </c>
      <c r="I2">
        <v>38</v>
      </c>
      <c r="J2" s="1">
        <f>H2/I2</f>
        <v>0.39473684210526316</v>
      </c>
      <c r="K2">
        <v>17</v>
      </c>
      <c r="L2">
        <v>30</v>
      </c>
      <c r="M2" s="1">
        <f>K2/L2</f>
        <v>0.56666666666666665</v>
      </c>
      <c r="N2">
        <v>17</v>
      </c>
      <c r="O2">
        <v>30</v>
      </c>
      <c r="P2" s="1">
        <f>N2/O2</f>
        <v>0.56666666666666665</v>
      </c>
      <c r="Q2">
        <v>19</v>
      </c>
      <c r="R2">
        <v>31</v>
      </c>
      <c r="S2" s="1">
        <f>Q2/R2</f>
        <v>0.61290322580645162</v>
      </c>
      <c r="T2">
        <v>30</v>
      </c>
      <c r="U2">
        <v>37</v>
      </c>
      <c r="V2" s="1">
        <f>T2/U2</f>
        <v>0.81081081081081086</v>
      </c>
      <c r="W2">
        <f>B2+E2+H2+K2+N2+Q2+T2</f>
        <v>126</v>
      </c>
      <c r="X2">
        <f>C2+F2+I2+L2+O2+R2+U2</f>
        <v>219</v>
      </c>
      <c r="Y2" s="1">
        <f>W2/X2</f>
        <v>0.57534246575342463</v>
      </c>
    </row>
    <row r="3" spans="1:25" x14ac:dyDescent="0.25">
      <c r="A3" t="s">
        <v>1</v>
      </c>
      <c r="B3">
        <v>27</v>
      </c>
      <c r="C3">
        <v>95</v>
      </c>
      <c r="D3" s="1">
        <f t="shared" ref="D3:D66" si="0">B3/C3</f>
        <v>0.28421052631578947</v>
      </c>
      <c r="E3">
        <v>23</v>
      </c>
      <c r="F3">
        <v>67</v>
      </c>
      <c r="G3" s="1">
        <f t="shared" ref="G3:G66" si="1">E3/F3</f>
        <v>0.34328358208955223</v>
      </c>
      <c r="H3">
        <v>19</v>
      </c>
      <c r="I3">
        <v>67</v>
      </c>
      <c r="J3" s="1">
        <f t="shared" ref="J3:J66" si="2">H3/I3</f>
        <v>0.28358208955223879</v>
      </c>
      <c r="K3">
        <v>23</v>
      </c>
      <c r="L3">
        <v>63</v>
      </c>
      <c r="M3" s="1">
        <f t="shared" ref="M3:M66" si="3">K3/L3</f>
        <v>0.36507936507936506</v>
      </c>
      <c r="N3">
        <v>31</v>
      </c>
      <c r="O3">
        <v>83</v>
      </c>
      <c r="P3" s="1">
        <f t="shared" ref="P3:P66" si="4">N3/O3</f>
        <v>0.37349397590361444</v>
      </c>
      <c r="Q3">
        <v>38</v>
      </c>
      <c r="R3">
        <v>83</v>
      </c>
      <c r="S3" s="1">
        <f t="shared" ref="S3:S66" si="5">Q3/R3</f>
        <v>0.45783132530120479</v>
      </c>
      <c r="T3">
        <v>57</v>
      </c>
      <c r="U3">
        <v>84</v>
      </c>
      <c r="V3" s="1">
        <f t="shared" ref="V3:V66" si="6">T3/U3</f>
        <v>0.6785714285714286</v>
      </c>
      <c r="W3">
        <f t="shared" ref="W3:W66" si="7">B3+E3+H3+K3+N3+Q3+T3</f>
        <v>218</v>
      </c>
      <c r="X3">
        <f t="shared" ref="X3:X66" si="8">C3+F3+I3+L3+O3+R3+U3</f>
        <v>542</v>
      </c>
      <c r="Y3" s="1">
        <f t="shared" ref="Y3:Y66" si="9">W3/X3</f>
        <v>0.40221402214022139</v>
      </c>
    </row>
    <row r="4" spans="1:25" x14ac:dyDescent="0.25">
      <c r="A4" t="s">
        <v>61</v>
      </c>
      <c r="B4">
        <v>20</v>
      </c>
      <c r="C4">
        <v>100</v>
      </c>
      <c r="D4" s="1">
        <f t="shared" si="0"/>
        <v>0.2</v>
      </c>
      <c r="E4">
        <v>27</v>
      </c>
      <c r="F4">
        <v>120</v>
      </c>
      <c r="G4" s="1">
        <f t="shared" si="1"/>
        <v>0.22500000000000001</v>
      </c>
      <c r="H4">
        <v>34</v>
      </c>
      <c r="I4">
        <v>128</v>
      </c>
      <c r="J4" s="1">
        <f t="shared" si="2"/>
        <v>0.265625</v>
      </c>
      <c r="K4">
        <v>36</v>
      </c>
      <c r="L4">
        <v>147</v>
      </c>
      <c r="M4" s="1">
        <f t="shared" si="3"/>
        <v>0.24489795918367346</v>
      </c>
      <c r="N4">
        <v>42</v>
      </c>
      <c r="O4">
        <v>137</v>
      </c>
      <c r="P4" s="1">
        <f t="shared" si="4"/>
        <v>0.30656934306569344</v>
      </c>
      <c r="Q4">
        <v>57</v>
      </c>
      <c r="R4">
        <v>154</v>
      </c>
      <c r="S4" s="1">
        <f t="shared" si="5"/>
        <v>0.37012987012987014</v>
      </c>
      <c r="T4">
        <v>51</v>
      </c>
      <c r="U4">
        <v>125</v>
      </c>
      <c r="V4" s="1">
        <f t="shared" si="6"/>
        <v>0.40799999999999997</v>
      </c>
      <c r="W4">
        <f t="shared" si="7"/>
        <v>267</v>
      </c>
      <c r="X4">
        <f t="shared" si="8"/>
        <v>911</v>
      </c>
      <c r="Y4" s="1">
        <f t="shared" si="9"/>
        <v>0.29308452250274425</v>
      </c>
    </row>
    <row r="5" spans="1:25" x14ac:dyDescent="0.25">
      <c r="A5" t="s">
        <v>62</v>
      </c>
      <c r="B5">
        <v>25</v>
      </c>
      <c r="C5">
        <v>86</v>
      </c>
      <c r="D5" s="1">
        <f t="shared" si="0"/>
        <v>0.29069767441860467</v>
      </c>
      <c r="E5">
        <v>35</v>
      </c>
      <c r="F5">
        <v>94</v>
      </c>
      <c r="G5" s="1">
        <f t="shared" si="1"/>
        <v>0.37234042553191488</v>
      </c>
      <c r="H5">
        <v>26</v>
      </c>
      <c r="I5">
        <v>98</v>
      </c>
      <c r="J5" s="1">
        <f t="shared" si="2"/>
        <v>0.26530612244897961</v>
      </c>
      <c r="K5">
        <v>32</v>
      </c>
      <c r="L5">
        <v>88</v>
      </c>
      <c r="M5" s="1">
        <f t="shared" si="3"/>
        <v>0.36363636363636365</v>
      </c>
      <c r="N5">
        <v>41</v>
      </c>
      <c r="O5">
        <v>106</v>
      </c>
      <c r="P5" s="1">
        <f t="shared" si="4"/>
        <v>0.3867924528301887</v>
      </c>
      <c r="Q5">
        <v>48</v>
      </c>
      <c r="R5">
        <v>85</v>
      </c>
      <c r="S5" s="1">
        <f t="shared" si="5"/>
        <v>0.56470588235294117</v>
      </c>
      <c r="T5">
        <v>35</v>
      </c>
      <c r="U5">
        <v>76</v>
      </c>
      <c r="V5" s="1">
        <f t="shared" si="6"/>
        <v>0.46052631578947367</v>
      </c>
      <c r="W5">
        <f t="shared" si="7"/>
        <v>242</v>
      </c>
      <c r="X5">
        <f t="shared" si="8"/>
        <v>633</v>
      </c>
      <c r="Y5" s="1">
        <f t="shared" si="9"/>
        <v>0.38230647709320698</v>
      </c>
    </row>
    <row r="6" spans="1:25" x14ac:dyDescent="0.25">
      <c r="A6" t="s">
        <v>4</v>
      </c>
      <c r="B6">
        <v>41</v>
      </c>
      <c r="C6">
        <v>110</v>
      </c>
      <c r="D6" s="1">
        <f t="shared" si="0"/>
        <v>0.37272727272727274</v>
      </c>
      <c r="E6">
        <v>36</v>
      </c>
      <c r="F6">
        <v>127</v>
      </c>
      <c r="G6" s="1">
        <f t="shared" si="1"/>
        <v>0.28346456692913385</v>
      </c>
      <c r="H6">
        <v>41</v>
      </c>
      <c r="I6">
        <v>136</v>
      </c>
      <c r="J6" s="1">
        <f t="shared" si="2"/>
        <v>0.3014705882352941</v>
      </c>
      <c r="K6">
        <v>27</v>
      </c>
      <c r="L6">
        <v>117</v>
      </c>
      <c r="M6" s="1">
        <f t="shared" si="3"/>
        <v>0.23076923076923078</v>
      </c>
      <c r="N6">
        <v>39</v>
      </c>
      <c r="O6">
        <v>124</v>
      </c>
      <c r="P6" s="1">
        <f t="shared" si="4"/>
        <v>0.31451612903225806</v>
      </c>
      <c r="Q6">
        <v>55</v>
      </c>
      <c r="R6">
        <v>126</v>
      </c>
      <c r="S6" s="1">
        <f t="shared" si="5"/>
        <v>0.43650793650793651</v>
      </c>
      <c r="T6">
        <v>63</v>
      </c>
      <c r="U6">
        <v>118</v>
      </c>
      <c r="V6" s="1">
        <f t="shared" si="6"/>
        <v>0.53389830508474578</v>
      </c>
      <c r="W6">
        <f t="shared" si="7"/>
        <v>302</v>
      </c>
      <c r="X6">
        <f t="shared" si="8"/>
        <v>858</v>
      </c>
      <c r="Y6" s="1">
        <f t="shared" si="9"/>
        <v>0.351981351981352</v>
      </c>
    </row>
    <row r="7" spans="1:25" x14ac:dyDescent="0.25">
      <c r="A7" t="s">
        <v>63</v>
      </c>
      <c r="B7">
        <v>47</v>
      </c>
      <c r="C7">
        <v>167</v>
      </c>
      <c r="D7" s="1">
        <f t="shared" si="0"/>
        <v>0.28143712574850299</v>
      </c>
      <c r="E7">
        <v>67</v>
      </c>
      <c r="F7">
        <v>198</v>
      </c>
      <c r="G7" s="1">
        <f t="shared" si="1"/>
        <v>0.3383838383838384</v>
      </c>
      <c r="H7">
        <v>70</v>
      </c>
      <c r="I7">
        <v>206</v>
      </c>
      <c r="J7" s="1">
        <f t="shared" si="2"/>
        <v>0.33980582524271846</v>
      </c>
      <c r="K7">
        <v>68</v>
      </c>
      <c r="L7">
        <v>174</v>
      </c>
      <c r="M7" s="1">
        <f t="shared" si="3"/>
        <v>0.39080459770114945</v>
      </c>
      <c r="N7">
        <v>64</v>
      </c>
      <c r="O7">
        <v>206</v>
      </c>
      <c r="P7" s="1">
        <f t="shared" si="4"/>
        <v>0.31067961165048541</v>
      </c>
      <c r="Q7">
        <v>69</v>
      </c>
      <c r="R7">
        <v>183</v>
      </c>
      <c r="S7" s="1">
        <f t="shared" si="5"/>
        <v>0.37704918032786883</v>
      </c>
      <c r="T7">
        <v>111</v>
      </c>
      <c r="U7">
        <v>195</v>
      </c>
      <c r="V7" s="1">
        <f t="shared" si="6"/>
        <v>0.56923076923076921</v>
      </c>
      <c r="W7">
        <f t="shared" si="7"/>
        <v>496</v>
      </c>
      <c r="X7">
        <f t="shared" si="8"/>
        <v>1329</v>
      </c>
      <c r="Y7" s="1">
        <f t="shared" si="9"/>
        <v>0.37321294206170053</v>
      </c>
    </row>
    <row r="8" spans="1:25" x14ac:dyDescent="0.25">
      <c r="A8" t="s">
        <v>7</v>
      </c>
      <c r="B8">
        <v>14</v>
      </c>
      <c r="C8">
        <v>63</v>
      </c>
      <c r="D8" s="1">
        <f t="shared" si="0"/>
        <v>0.22222222222222221</v>
      </c>
      <c r="E8">
        <v>15</v>
      </c>
      <c r="F8">
        <v>58</v>
      </c>
      <c r="G8" s="1">
        <f t="shared" si="1"/>
        <v>0.25862068965517243</v>
      </c>
      <c r="H8">
        <v>15</v>
      </c>
      <c r="I8">
        <v>54</v>
      </c>
      <c r="J8" s="1">
        <f t="shared" si="2"/>
        <v>0.27777777777777779</v>
      </c>
      <c r="K8">
        <v>35</v>
      </c>
      <c r="L8">
        <v>78</v>
      </c>
      <c r="M8" s="1">
        <f t="shared" si="3"/>
        <v>0.44871794871794873</v>
      </c>
      <c r="N8">
        <v>22</v>
      </c>
      <c r="O8">
        <v>84</v>
      </c>
      <c r="P8" s="1">
        <f t="shared" si="4"/>
        <v>0.26190476190476192</v>
      </c>
      <c r="Q8">
        <v>38</v>
      </c>
      <c r="R8">
        <v>79</v>
      </c>
      <c r="S8" s="1">
        <f t="shared" si="5"/>
        <v>0.48101265822784811</v>
      </c>
      <c r="T8">
        <v>47</v>
      </c>
      <c r="U8">
        <v>69</v>
      </c>
      <c r="V8" s="1">
        <f t="shared" si="6"/>
        <v>0.6811594202898551</v>
      </c>
      <c r="W8">
        <f t="shared" si="7"/>
        <v>186</v>
      </c>
      <c r="X8">
        <f t="shared" si="8"/>
        <v>485</v>
      </c>
      <c r="Y8" s="1">
        <f t="shared" si="9"/>
        <v>0.38350515463917528</v>
      </c>
    </row>
    <row r="9" spans="1:25" x14ac:dyDescent="0.25">
      <c r="A9" t="s">
        <v>64</v>
      </c>
      <c r="B9">
        <v>57</v>
      </c>
      <c r="C9">
        <v>166</v>
      </c>
      <c r="D9" s="1">
        <f t="shared" si="0"/>
        <v>0.34337349397590361</v>
      </c>
      <c r="E9">
        <v>74</v>
      </c>
      <c r="F9">
        <v>204</v>
      </c>
      <c r="G9" s="1">
        <f t="shared" si="1"/>
        <v>0.36274509803921567</v>
      </c>
      <c r="H9">
        <v>46</v>
      </c>
      <c r="I9">
        <v>156</v>
      </c>
      <c r="J9" s="1">
        <f t="shared" si="2"/>
        <v>0.29487179487179488</v>
      </c>
      <c r="K9">
        <v>53</v>
      </c>
      <c r="L9">
        <v>170</v>
      </c>
      <c r="M9" s="1">
        <f t="shared" si="3"/>
        <v>0.31176470588235294</v>
      </c>
      <c r="N9">
        <v>53</v>
      </c>
      <c r="O9">
        <v>166</v>
      </c>
      <c r="P9" s="1">
        <f t="shared" si="4"/>
        <v>0.31927710843373491</v>
      </c>
      <c r="Q9">
        <v>88</v>
      </c>
      <c r="R9">
        <v>204</v>
      </c>
      <c r="S9" s="1">
        <f t="shared" si="5"/>
        <v>0.43137254901960786</v>
      </c>
      <c r="T9">
        <v>117</v>
      </c>
      <c r="U9">
        <v>212</v>
      </c>
      <c r="V9" s="1">
        <f t="shared" si="6"/>
        <v>0.55188679245283023</v>
      </c>
      <c r="W9">
        <f t="shared" si="7"/>
        <v>488</v>
      </c>
      <c r="X9">
        <f t="shared" si="8"/>
        <v>1278</v>
      </c>
      <c r="Y9" s="1">
        <f t="shared" si="9"/>
        <v>0.38184663536776214</v>
      </c>
    </row>
    <row r="10" spans="1:25" x14ac:dyDescent="0.25">
      <c r="A10" t="s">
        <v>9</v>
      </c>
      <c r="B10">
        <v>41</v>
      </c>
      <c r="C10">
        <v>181</v>
      </c>
      <c r="D10" s="1">
        <f t="shared" si="0"/>
        <v>0.22651933701657459</v>
      </c>
      <c r="E10">
        <v>48</v>
      </c>
      <c r="F10">
        <v>177</v>
      </c>
      <c r="G10" s="1">
        <f t="shared" si="1"/>
        <v>0.2711864406779661</v>
      </c>
      <c r="H10">
        <v>26</v>
      </c>
      <c r="I10">
        <v>165</v>
      </c>
      <c r="J10" s="1">
        <f t="shared" si="2"/>
        <v>0.15757575757575756</v>
      </c>
      <c r="K10">
        <v>68</v>
      </c>
      <c r="L10">
        <v>191</v>
      </c>
      <c r="M10" s="1">
        <f t="shared" si="3"/>
        <v>0.35602094240837695</v>
      </c>
      <c r="N10">
        <v>51</v>
      </c>
      <c r="O10">
        <v>161</v>
      </c>
      <c r="P10" s="1">
        <f t="shared" si="4"/>
        <v>0.31677018633540371</v>
      </c>
      <c r="Q10">
        <v>91</v>
      </c>
      <c r="R10">
        <v>171</v>
      </c>
      <c r="S10" s="1">
        <f t="shared" si="5"/>
        <v>0.53216374269005851</v>
      </c>
      <c r="T10">
        <v>95</v>
      </c>
      <c r="U10">
        <v>162</v>
      </c>
      <c r="V10" s="1">
        <f t="shared" si="6"/>
        <v>0.5864197530864198</v>
      </c>
      <c r="W10">
        <f t="shared" si="7"/>
        <v>420</v>
      </c>
      <c r="X10">
        <f t="shared" si="8"/>
        <v>1208</v>
      </c>
      <c r="Y10" s="1">
        <f t="shared" si="9"/>
        <v>0.34768211920529801</v>
      </c>
    </row>
    <row r="11" spans="1:25" x14ac:dyDescent="0.25">
      <c r="A11" t="s">
        <v>10</v>
      </c>
      <c r="B11">
        <v>14</v>
      </c>
      <c r="C11">
        <v>56</v>
      </c>
      <c r="D11" s="1">
        <f t="shared" si="0"/>
        <v>0.25</v>
      </c>
      <c r="E11">
        <v>26</v>
      </c>
      <c r="F11">
        <v>83</v>
      </c>
      <c r="G11" s="1">
        <f t="shared" si="1"/>
        <v>0.31325301204819278</v>
      </c>
      <c r="H11">
        <v>26</v>
      </c>
      <c r="I11">
        <v>90</v>
      </c>
      <c r="J11" s="1">
        <f t="shared" si="2"/>
        <v>0.28888888888888886</v>
      </c>
      <c r="K11">
        <v>27</v>
      </c>
      <c r="L11">
        <v>68</v>
      </c>
      <c r="M11" s="1">
        <f t="shared" si="3"/>
        <v>0.39705882352941174</v>
      </c>
      <c r="N11">
        <v>38</v>
      </c>
      <c r="O11">
        <v>85</v>
      </c>
      <c r="P11" s="1">
        <f t="shared" si="4"/>
        <v>0.44705882352941179</v>
      </c>
      <c r="Q11">
        <v>20</v>
      </c>
      <c r="R11">
        <v>83</v>
      </c>
      <c r="S11" s="1">
        <f t="shared" si="5"/>
        <v>0.24096385542168675</v>
      </c>
      <c r="T11">
        <v>48</v>
      </c>
      <c r="U11">
        <v>89</v>
      </c>
      <c r="V11" s="1">
        <f t="shared" si="6"/>
        <v>0.5393258426966292</v>
      </c>
      <c r="W11">
        <f t="shared" si="7"/>
        <v>199</v>
      </c>
      <c r="X11">
        <f t="shared" si="8"/>
        <v>554</v>
      </c>
      <c r="Y11" s="1">
        <f t="shared" si="9"/>
        <v>0.3592057761732852</v>
      </c>
    </row>
    <row r="12" spans="1:25" x14ac:dyDescent="0.25">
      <c r="A12" t="s">
        <v>11</v>
      </c>
      <c r="B12">
        <v>21</v>
      </c>
      <c r="C12">
        <v>41</v>
      </c>
      <c r="D12" s="1">
        <f t="shared" si="0"/>
        <v>0.51219512195121952</v>
      </c>
      <c r="E12">
        <v>16</v>
      </c>
      <c r="F12">
        <v>34</v>
      </c>
      <c r="G12" s="1">
        <f t="shared" si="1"/>
        <v>0.47058823529411764</v>
      </c>
      <c r="H12">
        <v>17</v>
      </c>
      <c r="I12">
        <v>38</v>
      </c>
      <c r="J12" s="1">
        <f t="shared" si="2"/>
        <v>0.44736842105263158</v>
      </c>
      <c r="K12">
        <v>18</v>
      </c>
      <c r="L12">
        <v>40</v>
      </c>
      <c r="M12" s="1">
        <f t="shared" si="3"/>
        <v>0.45</v>
      </c>
      <c r="N12">
        <v>30</v>
      </c>
      <c r="O12">
        <v>48</v>
      </c>
      <c r="P12" s="1">
        <f t="shared" si="4"/>
        <v>0.625</v>
      </c>
      <c r="Q12">
        <v>15</v>
      </c>
      <c r="R12">
        <v>44</v>
      </c>
      <c r="S12" s="1">
        <f t="shared" si="5"/>
        <v>0.34090909090909088</v>
      </c>
      <c r="T12">
        <v>9</v>
      </c>
      <c r="U12">
        <v>27</v>
      </c>
      <c r="V12" s="1">
        <f t="shared" si="6"/>
        <v>0.33333333333333331</v>
      </c>
      <c r="W12">
        <f t="shared" si="7"/>
        <v>126</v>
      </c>
      <c r="X12">
        <f t="shared" si="8"/>
        <v>272</v>
      </c>
      <c r="Y12" s="1">
        <f t="shared" si="9"/>
        <v>0.46323529411764708</v>
      </c>
    </row>
    <row r="13" spans="1:25" x14ac:dyDescent="0.25">
      <c r="A13" t="s">
        <v>12</v>
      </c>
      <c r="B13">
        <v>33</v>
      </c>
      <c r="C13">
        <v>63</v>
      </c>
      <c r="D13" s="1">
        <f t="shared" si="0"/>
        <v>0.52380952380952384</v>
      </c>
      <c r="E13">
        <v>33</v>
      </c>
      <c r="F13">
        <v>79</v>
      </c>
      <c r="G13" s="1">
        <f t="shared" si="1"/>
        <v>0.41772151898734178</v>
      </c>
      <c r="H13">
        <v>35</v>
      </c>
      <c r="I13">
        <v>70</v>
      </c>
      <c r="J13" s="1">
        <f t="shared" si="2"/>
        <v>0.5</v>
      </c>
      <c r="K13">
        <v>34</v>
      </c>
      <c r="L13">
        <v>68</v>
      </c>
      <c r="M13" s="1">
        <f t="shared" si="3"/>
        <v>0.5</v>
      </c>
      <c r="N13">
        <v>23</v>
      </c>
      <c r="O13">
        <v>65</v>
      </c>
      <c r="P13" s="1">
        <f t="shared" si="4"/>
        <v>0.35384615384615387</v>
      </c>
      <c r="Q13">
        <v>47</v>
      </c>
      <c r="R13">
        <v>76</v>
      </c>
      <c r="S13" s="1">
        <f t="shared" si="5"/>
        <v>0.61842105263157898</v>
      </c>
      <c r="T13">
        <v>45</v>
      </c>
      <c r="U13">
        <v>63</v>
      </c>
      <c r="V13" s="1">
        <f t="shared" si="6"/>
        <v>0.7142857142857143</v>
      </c>
      <c r="W13">
        <f t="shared" si="7"/>
        <v>250</v>
      </c>
      <c r="X13">
        <f t="shared" si="8"/>
        <v>484</v>
      </c>
      <c r="Y13" s="1">
        <f t="shared" si="9"/>
        <v>0.51652892561983466</v>
      </c>
    </row>
    <row r="14" spans="1:25" x14ac:dyDescent="0.25">
      <c r="A14" t="s">
        <v>13</v>
      </c>
      <c r="B14">
        <v>22</v>
      </c>
      <c r="C14">
        <v>72</v>
      </c>
      <c r="D14" s="1">
        <f t="shared" si="0"/>
        <v>0.30555555555555558</v>
      </c>
      <c r="E14">
        <v>18</v>
      </c>
      <c r="F14">
        <v>64</v>
      </c>
      <c r="G14" s="1">
        <f t="shared" si="1"/>
        <v>0.28125</v>
      </c>
      <c r="H14">
        <v>12</v>
      </c>
      <c r="I14">
        <v>61</v>
      </c>
      <c r="J14" s="1">
        <f t="shared" si="2"/>
        <v>0.19672131147540983</v>
      </c>
      <c r="K14">
        <v>10</v>
      </c>
      <c r="L14">
        <v>47</v>
      </c>
      <c r="M14" s="1">
        <f t="shared" si="3"/>
        <v>0.21276595744680851</v>
      </c>
      <c r="N14">
        <v>18</v>
      </c>
      <c r="O14">
        <v>62</v>
      </c>
      <c r="P14" s="1">
        <f t="shared" si="4"/>
        <v>0.29032258064516131</v>
      </c>
      <c r="Q14">
        <v>33</v>
      </c>
      <c r="R14">
        <v>70</v>
      </c>
      <c r="S14" s="1">
        <f t="shared" si="5"/>
        <v>0.47142857142857142</v>
      </c>
      <c r="T14">
        <v>41</v>
      </c>
      <c r="U14">
        <v>62</v>
      </c>
      <c r="V14" s="1">
        <f t="shared" si="6"/>
        <v>0.66129032258064513</v>
      </c>
      <c r="W14">
        <f t="shared" si="7"/>
        <v>154</v>
      </c>
      <c r="X14">
        <f t="shared" si="8"/>
        <v>438</v>
      </c>
      <c r="Y14" s="1">
        <f t="shared" si="9"/>
        <v>0.35159817351598172</v>
      </c>
    </row>
    <row r="15" spans="1:25" x14ac:dyDescent="0.25">
      <c r="A15" t="s">
        <v>65</v>
      </c>
      <c r="B15">
        <v>22</v>
      </c>
      <c r="C15">
        <v>112</v>
      </c>
      <c r="D15" s="1">
        <f t="shared" si="0"/>
        <v>0.19642857142857142</v>
      </c>
      <c r="E15">
        <v>22</v>
      </c>
      <c r="F15">
        <v>129</v>
      </c>
      <c r="G15" s="1">
        <f t="shared" si="1"/>
        <v>0.17054263565891473</v>
      </c>
      <c r="H15">
        <v>35</v>
      </c>
      <c r="I15">
        <v>151</v>
      </c>
      <c r="J15" s="1">
        <f t="shared" si="2"/>
        <v>0.23178807947019867</v>
      </c>
      <c r="K15">
        <v>28</v>
      </c>
      <c r="L15">
        <v>137</v>
      </c>
      <c r="M15" s="1">
        <f t="shared" si="3"/>
        <v>0.20437956204379562</v>
      </c>
      <c r="N15">
        <v>28</v>
      </c>
      <c r="O15">
        <v>143</v>
      </c>
      <c r="P15" s="1">
        <f t="shared" si="4"/>
        <v>0.19580419580419581</v>
      </c>
      <c r="Q15">
        <v>68</v>
      </c>
      <c r="R15">
        <v>165</v>
      </c>
      <c r="S15" s="1">
        <f t="shared" si="5"/>
        <v>0.41212121212121211</v>
      </c>
      <c r="T15">
        <v>61</v>
      </c>
      <c r="U15">
        <v>134</v>
      </c>
      <c r="V15" s="1">
        <f t="shared" si="6"/>
        <v>0.45522388059701491</v>
      </c>
      <c r="W15">
        <f t="shared" si="7"/>
        <v>264</v>
      </c>
      <c r="X15">
        <f t="shared" si="8"/>
        <v>971</v>
      </c>
      <c r="Y15" s="1">
        <f t="shared" si="9"/>
        <v>0.27188465499485065</v>
      </c>
    </row>
    <row r="16" spans="1:25" x14ac:dyDescent="0.25">
      <c r="A16" t="s">
        <v>66</v>
      </c>
      <c r="B16">
        <v>5</v>
      </c>
      <c r="C16">
        <v>19</v>
      </c>
      <c r="D16" s="1">
        <f t="shared" si="0"/>
        <v>0.26315789473684209</v>
      </c>
      <c r="E16">
        <v>6</v>
      </c>
      <c r="F16">
        <v>18</v>
      </c>
      <c r="G16" s="1">
        <f t="shared" si="1"/>
        <v>0.33333333333333331</v>
      </c>
      <c r="H16">
        <v>6</v>
      </c>
      <c r="I16">
        <v>28</v>
      </c>
      <c r="J16" s="1">
        <f t="shared" si="2"/>
        <v>0.21428571428571427</v>
      </c>
      <c r="K16">
        <v>8</v>
      </c>
      <c r="L16">
        <v>25</v>
      </c>
      <c r="M16" s="1">
        <f t="shared" si="3"/>
        <v>0.32</v>
      </c>
      <c r="N16">
        <v>6</v>
      </c>
      <c r="O16">
        <v>24</v>
      </c>
      <c r="P16" s="1">
        <f t="shared" si="4"/>
        <v>0.25</v>
      </c>
      <c r="Q16">
        <v>9</v>
      </c>
      <c r="R16">
        <v>26</v>
      </c>
      <c r="S16" s="1">
        <f t="shared" si="5"/>
        <v>0.34615384615384615</v>
      </c>
      <c r="T16">
        <v>8</v>
      </c>
      <c r="U16">
        <v>12</v>
      </c>
      <c r="V16" s="1">
        <f t="shared" si="6"/>
        <v>0.66666666666666663</v>
      </c>
      <c r="W16">
        <f t="shared" si="7"/>
        <v>48</v>
      </c>
      <c r="X16">
        <f t="shared" si="8"/>
        <v>152</v>
      </c>
      <c r="Y16" s="1">
        <f t="shared" si="9"/>
        <v>0.31578947368421051</v>
      </c>
    </row>
    <row r="17" spans="1:25" x14ac:dyDescent="0.25">
      <c r="A17" t="s">
        <v>67</v>
      </c>
      <c r="B17">
        <v>40</v>
      </c>
      <c r="C17">
        <v>100</v>
      </c>
      <c r="D17" s="1">
        <f t="shared" si="0"/>
        <v>0.4</v>
      </c>
      <c r="E17">
        <v>37</v>
      </c>
      <c r="F17">
        <v>85</v>
      </c>
      <c r="G17" s="1">
        <f t="shared" si="1"/>
        <v>0.43529411764705883</v>
      </c>
      <c r="H17">
        <v>35</v>
      </c>
      <c r="I17">
        <v>98</v>
      </c>
      <c r="J17" s="1">
        <f t="shared" si="2"/>
        <v>0.35714285714285715</v>
      </c>
      <c r="K17">
        <v>37</v>
      </c>
      <c r="L17">
        <v>102</v>
      </c>
      <c r="M17" s="1">
        <f t="shared" si="3"/>
        <v>0.36274509803921567</v>
      </c>
      <c r="N17">
        <v>55</v>
      </c>
      <c r="O17">
        <v>119</v>
      </c>
      <c r="P17" s="1">
        <f t="shared" si="4"/>
        <v>0.46218487394957986</v>
      </c>
      <c r="Q17">
        <v>49</v>
      </c>
      <c r="R17">
        <v>93</v>
      </c>
      <c r="S17" s="1">
        <f t="shared" si="5"/>
        <v>0.5268817204301075</v>
      </c>
      <c r="T17">
        <v>61</v>
      </c>
      <c r="U17">
        <v>97</v>
      </c>
      <c r="V17" s="1">
        <f t="shared" si="6"/>
        <v>0.62886597938144329</v>
      </c>
      <c r="W17">
        <f t="shared" si="7"/>
        <v>314</v>
      </c>
      <c r="X17">
        <f t="shared" si="8"/>
        <v>694</v>
      </c>
      <c r="Y17" s="1">
        <f t="shared" si="9"/>
        <v>0.45244956772334294</v>
      </c>
    </row>
    <row r="18" spans="1:25" x14ac:dyDescent="0.25">
      <c r="A18" t="s">
        <v>68</v>
      </c>
      <c r="B18">
        <v>48</v>
      </c>
      <c r="C18">
        <v>128</v>
      </c>
      <c r="D18" s="1">
        <f t="shared" si="0"/>
        <v>0.375</v>
      </c>
      <c r="E18">
        <v>46</v>
      </c>
      <c r="F18">
        <v>141</v>
      </c>
      <c r="G18" s="1">
        <f t="shared" si="1"/>
        <v>0.32624113475177308</v>
      </c>
      <c r="H18">
        <v>46</v>
      </c>
      <c r="I18">
        <v>118</v>
      </c>
      <c r="J18" s="1">
        <f t="shared" si="2"/>
        <v>0.38983050847457629</v>
      </c>
      <c r="K18">
        <v>53</v>
      </c>
      <c r="L18">
        <v>132</v>
      </c>
      <c r="M18" s="1">
        <f t="shared" si="3"/>
        <v>0.40151515151515149</v>
      </c>
      <c r="N18">
        <v>68</v>
      </c>
      <c r="O18">
        <v>149</v>
      </c>
      <c r="P18" s="1">
        <f t="shared" si="4"/>
        <v>0.4563758389261745</v>
      </c>
      <c r="Q18">
        <v>70</v>
      </c>
      <c r="R18">
        <v>155</v>
      </c>
      <c r="S18" s="1">
        <f t="shared" si="5"/>
        <v>0.45161290322580644</v>
      </c>
      <c r="T18">
        <v>85</v>
      </c>
      <c r="U18">
        <v>179</v>
      </c>
      <c r="V18" s="1">
        <f t="shared" si="6"/>
        <v>0.47486033519553073</v>
      </c>
      <c r="W18">
        <f t="shared" si="7"/>
        <v>416</v>
      </c>
      <c r="X18">
        <f t="shared" si="8"/>
        <v>1002</v>
      </c>
      <c r="Y18" s="1">
        <f t="shared" si="9"/>
        <v>0.41516966067864269</v>
      </c>
    </row>
    <row r="19" spans="1:25" x14ac:dyDescent="0.25">
      <c r="A19" t="s">
        <v>69</v>
      </c>
      <c r="B19">
        <v>45</v>
      </c>
      <c r="C19">
        <v>134</v>
      </c>
      <c r="D19" s="1">
        <f t="shared" si="0"/>
        <v>0.33582089552238809</v>
      </c>
      <c r="E19">
        <v>50</v>
      </c>
      <c r="F19">
        <v>157</v>
      </c>
      <c r="G19" s="1">
        <f t="shared" si="1"/>
        <v>0.31847133757961782</v>
      </c>
      <c r="H19">
        <v>57</v>
      </c>
      <c r="I19">
        <v>145</v>
      </c>
      <c r="J19" s="1">
        <f t="shared" si="2"/>
        <v>0.39310344827586208</v>
      </c>
      <c r="K19">
        <v>58</v>
      </c>
      <c r="L19">
        <v>148</v>
      </c>
      <c r="M19" s="1">
        <f t="shared" si="3"/>
        <v>0.39189189189189189</v>
      </c>
      <c r="N19">
        <v>65</v>
      </c>
      <c r="O19">
        <v>149</v>
      </c>
      <c r="P19" s="1">
        <f t="shared" si="4"/>
        <v>0.43624161073825501</v>
      </c>
      <c r="Q19">
        <v>90</v>
      </c>
      <c r="R19">
        <v>147</v>
      </c>
      <c r="S19" s="1">
        <f t="shared" si="5"/>
        <v>0.61224489795918369</v>
      </c>
      <c r="T19">
        <v>107</v>
      </c>
      <c r="U19">
        <v>157</v>
      </c>
      <c r="V19" s="1">
        <f t="shared" si="6"/>
        <v>0.68152866242038213</v>
      </c>
      <c r="W19">
        <f t="shared" si="7"/>
        <v>472</v>
      </c>
      <c r="X19">
        <f t="shared" si="8"/>
        <v>1037</v>
      </c>
      <c r="Y19" s="1">
        <f t="shared" si="9"/>
        <v>0.45515911282545807</v>
      </c>
    </row>
    <row r="20" spans="1:25" x14ac:dyDescent="0.25">
      <c r="A20" t="s">
        <v>70</v>
      </c>
      <c r="B20">
        <v>27</v>
      </c>
      <c r="C20">
        <v>51</v>
      </c>
      <c r="D20" s="1">
        <f t="shared" si="0"/>
        <v>0.52941176470588236</v>
      </c>
      <c r="E20">
        <v>27</v>
      </c>
      <c r="F20">
        <v>64</v>
      </c>
      <c r="G20" s="1">
        <f t="shared" si="1"/>
        <v>0.421875</v>
      </c>
      <c r="H20">
        <v>36</v>
      </c>
      <c r="I20">
        <v>69</v>
      </c>
      <c r="J20" s="1">
        <f t="shared" si="2"/>
        <v>0.52173913043478259</v>
      </c>
      <c r="K20">
        <v>28</v>
      </c>
      <c r="L20">
        <v>58</v>
      </c>
      <c r="M20" s="1">
        <f t="shared" si="3"/>
        <v>0.48275862068965519</v>
      </c>
      <c r="N20">
        <v>26</v>
      </c>
      <c r="O20">
        <v>69</v>
      </c>
      <c r="P20" s="1">
        <f t="shared" si="4"/>
        <v>0.37681159420289856</v>
      </c>
      <c r="Q20">
        <v>34</v>
      </c>
      <c r="R20">
        <v>76</v>
      </c>
      <c r="S20" s="1">
        <f t="shared" si="5"/>
        <v>0.44736842105263158</v>
      </c>
      <c r="T20">
        <v>50</v>
      </c>
      <c r="U20">
        <v>69</v>
      </c>
      <c r="V20" s="1">
        <f t="shared" si="6"/>
        <v>0.72463768115942029</v>
      </c>
      <c r="W20">
        <f t="shared" si="7"/>
        <v>228</v>
      </c>
      <c r="X20">
        <f t="shared" si="8"/>
        <v>456</v>
      </c>
      <c r="Y20" s="1">
        <f t="shared" si="9"/>
        <v>0.5</v>
      </c>
    </row>
    <row r="21" spans="1:25" x14ac:dyDescent="0.25">
      <c r="A21" t="s">
        <v>71</v>
      </c>
      <c r="B21">
        <v>67</v>
      </c>
      <c r="C21">
        <v>199</v>
      </c>
      <c r="D21" s="1">
        <f t="shared" si="0"/>
        <v>0.33668341708542715</v>
      </c>
      <c r="E21">
        <v>88</v>
      </c>
      <c r="F21">
        <v>231</v>
      </c>
      <c r="G21" s="1">
        <f t="shared" si="1"/>
        <v>0.38095238095238093</v>
      </c>
      <c r="H21">
        <v>76</v>
      </c>
      <c r="I21">
        <v>214</v>
      </c>
      <c r="J21" s="1">
        <f t="shared" si="2"/>
        <v>0.35514018691588783</v>
      </c>
      <c r="K21">
        <v>116</v>
      </c>
      <c r="L21">
        <v>259</v>
      </c>
      <c r="M21" s="1">
        <f t="shared" si="3"/>
        <v>0.44787644787644787</v>
      </c>
      <c r="N21">
        <v>116</v>
      </c>
      <c r="O21">
        <v>262</v>
      </c>
      <c r="P21" s="1">
        <f t="shared" si="4"/>
        <v>0.44274809160305345</v>
      </c>
      <c r="Q21">
        <v>162</v>
      </c>
      <c r="R21">
        <v>304</v>
      </c>
      <c r="S21" s="1">
        <f t="shared" si="5"/>
        <v>0.53289473684210531</v>
      </c>
      <c r="T21">
        <v>177</v>
      </c>
      <c r="U21">
        <v>285</v>
      </c>
      <c r="V21" s="1">
        <f t="shared" si="6"/>
        <v>0.62105263157894741</v>
      </c>
      <c r="W21">
        <f t="shared" si="7"/>
        <v>802</v>
      </c>
      <c r="X21">
        <f t="shared" si="8"/>
        <v>1754</v>
      </c>
      <c r="Y21" s="1">
        <f t="shared" si="9"/>
        <v>0.45724059293044472</v>
      </c>
    </row>
    <row r="22" spans="1:25" x14ac:dyDescent="0.25">
      <c r="A22" t="s">
        <v>72</v>
      </c>
      <c r="B22">
        <v>17</v>
      </c>
      <c r="C22">
        <v>77</v>
      </c>
      <c r="D22" s="1">
        <f t="shared" si="0"/>
        <v>0.22077922077922077</v>
      </c>
      <c r="E22">
        <v>10</v>
      </c>
      <c r="F22">
        <v>80</v>
      </c>
      <c r="G22" s="1">
        <f t="shared" si="1"/>
        <v>0.125</v>
      </c>
      <c r="H22">
        <v>19</v>
      </c>
      <c r="I22">
        <v>81</v>
      </c>
      <c r="J22" s="1">
        <f t="shared" si="2"/>
        <v>0.23456790123456789</v>
      </c>
      <c r="K22">
        <v>24</v>
      </c>
      <c r="L22">
        <v>91</v>
      </c>
      <c r="M22" s="1">
        <f t="shared" si="3"/>
        <v>0.26373626373626374</v>
      </c>
      <c r="N22">
        <v>21</v>
      </c>
      <c r="O22">
        <v>104</v>
      </c>
      <c r="P22" s="1">
        <f t="shared" si="4"/>
        <v>0.20192307692307693</v>
      </c>
      <c r="Q22">
        <v>61</v>
      </c>
      <c r="R22">
        <v>124</v>
      </c>
      <c r="S22" s="1">
        <f t="shared" si="5"/>
        <v>0.49193548387096775</v>
      </c>
      <c r="T22">
        <v>60</v>
      </c>
      <c r="U22">
        <v>105</v>
      </c>
      <c r="V22" s="1">
        <f t="shared" si="6"/>
        <v>0.5714285714285714</v>
      </c>
      <c r="W22">
        <f t="shared" si="7"/>
        <v>212</v>
      </c>
      <c r="X22">
        <f t="shared" si="8"/>
        <v>662</v>
      </c>
      <c r="Y22" s="1">
        <f t="shared" si="9"/>
        <v>0.3202416918429003</v>
      </c>
    </row>
    <row r="23" spans="1:25" x14ac:dyDescent="0.25">
      <c r="A23" t="s">
        <v>132</v>
      </c>
      <c r="B23">
        <v>42</v>
      </c>
      <c r="C23">
        <v>87</v>
      </c>
      <c r="D23" s="1">
        <f t="shared" si="0"/>
        <v>0.48275862068965519</v>
      </c>
      <c r="E23">
        <v>40</v>
      </c>
      <c r="F23">
        <v>103</v>
      </c>
      <c r="G23" s="1">
        <f t="shared" si="1"/>
        <v>0.38834951456310679</v>
      </c>
      <c r="H23">
        <v>29</v>
      </c>
      <c r="I23">
        <v>73</v>
      </c>
      <c r="J23" s="1">
        <f t="shared" si="2"/>
        <v>0.39726027397260272</v>
      </c>
      <c r="K23">
        <v>40</v>
      </c>
      <c r="L23">
        <v>95</v>
      </c>
      <c r="M23" s="1">
        <f t="shared" si="3"/>
        <v>0.42105263157894735</v>
      </c>
      <c r="N23">
        <v>35</v>
      </c>
      <c r="O23">
        <v>95</v>
      </c>
      <c r="P23" s="1">
        <f t="shared" si="4"/>
        <v>0.36842105263157893</v>
      </c>
      <c r="Q23">
        <v>43</v>
      </c>
      <c r="R23">
        <v>78</v>
      </c>
      <c r="S23" s="1">
        <f t="shared" si="5"/>
        <v>0.55128205128205132</v>
      </c>
      <c r="T23">
        <v>67</v>
      </c>
      <c r="U23">
        <v>87</v>
      </c>
      <c r="V23" s="1">
        <f t="shared" si="6"/>
        <v>0.77011494252873558</v>
      </c>
      <c r="W23">
        <f t="shared" si="7"/>
        <v>296</v>
      </c>
      <c r="X23">
        <f t="shared" si="8"/>
        <v>618</v>
      </c>
      <c r="Y23" s="1">
        <f t="shared" si="9"/>
        <v>0.47896440129449835</v>
      </c>
    </row>
    <row r="24" spans="1:25" x14ac:dyDescent="0.25">
      <c r="A24" t="s">
        <v>73</v>
      </c>
      <c r="B24">
        <v>38</v>
      </c>
      <c r="C24">
        <v>111</v>
      </c>
      <c r="D24" s="1">
        <f t="shared" si="0"/>
        <v>0.34234234234234234</v>
      </c>
      <c r="E24">
        <v>39</v>
      </c>
      <c r="F24">
        <v>112</v>
      </c>
      <c r="G24" s="1">
        <f t="shared" si="1"/>
        <v>0.3482142857142857</v>
      </c>
      <c r="H24">
        <v>44</v>
      </c>
      <c r="I24">
        <v>107</v>
      </c>
      <c r="J24" s="1">
        <f t="shared" si="2"/>
        <v>0.41121495327102803</v>
      </c>
      <c r="K24">
        <v>51</v>
      </c>
      <c r="L24">
        <v>115</v>
      </c>
      <c r="M24" s="1">
        <f t="shared" si="3"/>
        <v>0.44347826086956521</v>
      </c>
      <c r="N24">
        <v>40</v>
      </c>
      <c r="O24">
        <v>109</v>
      </c>
      <c r="P24" s="1">
        <f t="shared" si="4"/>
        <v>0.3669724770642202</v>
      </c>
      <c r="Q24">
        <v>69</v>
      </c>
      <c r="R24">
        <v>121</v>
      </c>
      <c r="S24" s="1">
        <f t="shared" si="5"/>
        <v>0.57024793388429751</v>
      </c>
      <c r="T24">
        <v>80</v>
      </c>
      <c r="U24">
        <v>123</v>
      </c>
      <c r="V24" s="1">
        <f t="shared" si="6"/>
        <v>0.65040650406504064</v>
      </c>
      <c r="W24">
        <f t="shared" si="7"/>
        <v>361</v>
      </c>
      <c r="X24">
        <f t="shared" si="8"/>
        <v>798</v>
      </c>
      <c r="Y24" s="1">
        <f t="shared" si="9"/>
        <v>0.45238095238095238</v>
      </c>
    </row>
    <row r="25" spans="1:25" x14ac:dyDescent="0.25">
      <c r="A25" t="s">
        <v>74</v>
      </c>
      <c r="B25">
        <v>51</v>
      </c>
      <c r="C25">
        <v>91</v>
      </c>
      <c r="D25" s="1">
        <f t="shared" si="0"/>
        <v>0.56043956043956045</v>
      </c>
      <c r="E25">
        <v>40</v>
      </c>
      <c r="F25">
        <v>70</v>
      </c>
      <c r="G25" s="1">
        <f t="shared" si="1"/>
        <v>0.5714285714285714</v>
      </c>
      <c r="H25">
        <v>50</v>
      </c>
      <c r="I25">
        <v>95</v>
      </c>
      <c r="J25" s="1">
        <f t="shared" si="2"/>
        <v>0.52631578947368418</v>
      </c>
      <c r="K25">
        <v>33</v>
      </c>
      <c r="L25">
        <v>77</v>
      </c>
      <c r="M25" s="1">
        <f t="shared" si="3"/>
        <v>0.42857142857142855</v>
      </c>
      <c r="N25">
        <v>50</v>
      </c>
      <c r="O25">
        <v>101</v>
      </c>
      <c r="P25" s="1">
        <f t="shared" si="4"/>
        <v>0.49504950495049505</v>
      </c>
      <c r="Q25">
        <v>47</v>
      </c>
      <c r="R25">
        <v>111</v>
      </c>
      <c r="S25" s="1">
        <f t="shared" si="5"/>
        <v>0.42342342342342343</v>
      </c>
      <c r="T25">
        <v>71</v>
      </c>
      <c r="U25">
        <v>114</v>
      </c>
      <c r="V25" s="1">
        <f t="shared" si="6"/>
        <v>0.6228070175438597</v>
      </c>
      <c r="W25">
        <f t="shared" si="7"/>
        <v>342</v>
      </c>
      <c r="X25">
        <f t="shared" si="8"/>
        <v>659</v>
      </c>
      <c r="Y25" s="1">
        <f t="shared" si="9"/>
        <v>0.51896813353566007</v>
      </c>
    </row>
    <row r="26" spans="1:25" x14ac:dyDescent="0.25">
      <c r="A26" t="s">
        <v>75</v>
      </c>
      <c r="B26">
        <v>47</v>
      </c>
      <c r="C26">
        <v>130</v>
      </c>
      <c r="D26" s="1">
        <f t="shared" si="0"/>
        <v>0.36153846153846153</v>
      </c>
      <c r="E26">
        <v>45</v>
      </c>
      <c r="F26">
        <v>135</v>
      </c>
      <c r="G26" s="1">
        <f t="shared" si="1"/>
        <v>0.33333333333333331</v>
      </c>
      <c r="H26">
        <v>43</v>
      </c>
      <c r="I26">
        <v>125</v>
      </c>
      <c r="J26" s="1">
        <f t="shared" si="2"/>
        <v>0.34399999999999997</v>
      </c>
      <c r="K26">
        <v>48</v>
      </c>
      <c r="L26">
        <v>135</v>
      </c>
      <c r="M26" s="1">
        <f t="shared" si="3"/>
        <v>0.35555555555555557</v>
      </c>
      <c r="N26">
        <v>48</v>
      </c>
      <c r="O26">
        <v>143</v>
      </c>
      <c r="P26" s="1">
        <f t="shared" si="4"/>
        <v>0.33566433566433568</v>
      </c>
      <c r="Q26">
        <v>67</v>
      </c>
      <c r="R26">
        <v>152</v>
      </c>
      <c r="S26" s="1">
        <f t="shared" si="5"/>
        <v>0.44078947368421051</v>
      </c>
      <c r="T26">
        <v>75</v>
      </c>
      <c r="U26">
        <v>121</v>
      </c>
      <c r="V26" s="1">
        <f t="shared" si="6"/>
        <v>0.6198347107438017</v>
      </c>
      <c r="W26">
        <f t="shared" si="7"/>
        <v>373</v>
      </c>
      <c r="X26">
        <f t="shared" si="8"/>
        <v>941</v>
      </c>
      <c r="Y26" s="1">
        <f t="shared" si="9"/>
        <v>0.39638682252922425</v>
      </c>
    </row>
    <row r="27" spans="1:25" x14ac:dyDescent="0.25">
      <c r="A27" t="s">
        <v>76</v>
      </c>
      <c r="B27">
        <v>11</v>
      </c>
      <c r="C27">
        <v>55</v>
      </c>
      <c r="D27" s="1">
        <f t="shared" si="0"/>
        <v>0.2</v>
      </c>
      <c r="E27">
        <v>20</v>
      </c>
      <c r="F27">
        <v>66</v>
      </c>
      <c r="G27" s="1">
        <f t="shared" si="1"/>
        <v>0.30303030303030304</v>
      </c>
      <c r="H27">
        <v>21</v>
      </c>
      <c r="I27">
        <v>71</v>
      </c>
      <c r="J27" s="1">
        <f t="shared" si="2"/>
        <v>0.29577464788732394</v>
      </c>
      <c r="K27">
        <v>23</v>
      </c>
      <c r="L27">
        <v>76</v>
      </c>
      <c r="M27" s="1">
        <f t="shared" si="3"/>
        <v>0.30263157894736842</v>
      </c>
      <c r="N27">
        <v>29</v>
      </c>
      <c r="O27">
        <v>76</v>
      </c>
      <c r="P27" s="1">
        <f t="shared" si="4"/>
        <v>0.38157894736842107</v>
      </c>
      <c r="Q27">
        <v>40</v>
      </c>
      <c r="R27">
        <v>97</v>
      </c>
      <c r="S27" s="1">
        <f t="shared" si="5"/>
        <v>0.41237113402061853</v>
      </c>
      <c r="T27">
        <v>56</v>
      </c>
      <c r="U27">
        <v>109</v>
      </c>
      <c r="V27" s="1">
        <f t="shared" si="6"/>
        <v>0.51376146788990829</v>
      </c>
      <c r="W27">
        <f t="shared" si="7"/>
        <v>200</v>
      </c>
      <c r="X27">
        <f t="shared" si="8"/>
        <v>550</v>
      </c>
      <c r="Y27" s="1">
        <f t="shared" si="9"/>
        <v>0.36363636363636365</v>
      </c>
    </row>
    <row r="28" spans="1:25" x14ac:dyDescent="0.25">
      <c r="A28" t="s">
        <v>17</v>
      </c>
      <c r="B28">
        <v>31</v>
      </c>
      <c r="C28">
        <v>91</v>
      </c>
      <c r="D28" s="1">
        <f t="shared" si="0"/>
        <v>0.34065934065934067</v>
      </c>
      <c r="E28">
        <v>37</v>
      </c>
      <c r="F28">
        <v>83</v>
      </c>
      <c r="G28" s="1">
        <f t="shared" si="1"/>
        <v>0.44578313253012047</v>
      </c>
      <c r="H28">
        <v>29</v>
      </c>
      <c r="I28">
        <v>79</v>
      </c>
      <c r="J28" s="1">
        <f t="shared" si="2"/>
        <v>0.36708860759493672</v>
      </c>
      <c r="K28">
        <v>26</v>
      </c>
      <c r="L28">
        <v>78</v>
      </c>
      <c r="M28" s="1">
        <f t="shared" si="3"/>
        <v>0.33333333333333331</v>
      </c>
      <c r="N28">
        <v>32</v>
      </c>
      <c r="O28">
        <v>75</v>
      </c>
      <c r="P28" s="1">
        <f t="shared" si="4"/>
        <v>0.42666666666666669</v>
      </c>
      <c r="Q28">
        <v>50</v>
      </c>
      <c r="R28">
        <v>96</v>
      </c>
      <c r="S28" s="1">
        <f t="shared" si="5"/>
        <v>0.52083333333333337</v>
      </c>
      <c r="T28">
        <v>42</v>
      </c>
      <c r="U28">
        <v>69</v>
      </c>
      <c r="V28" s="1">
        <f t="shared" si="6"/>
        <v>0.60869565217391308</v>
      </c>
      <c r="W28">
        <f t="shared" si="7"/>
        <v>247</v>
      </c>
      <c r="X28">
        <f t="shared" si="8"/>
        <v>571</v>
      </c>
      <c r="Y28" s="1">
        <f t="shared" si="9"/>
        <v>0.43257443082311736</v>
      </c>
    </row>
    <row r="29" spans="1:25" x14ac:dyDescent="0.25">
      <c r="A29" t="s">
        <v>18</v>
      </c>
      <c r="B29">
        <v>26</v>
      </c>
      <c r="C29">
        <v>69</v>
      </c>
      <c r="D29" s="1">
        <f t="shared" si="0"/>
        <v>0.37681159420289856</v>
      </c>
      <c r="E29">
        <v>30</v>
      </c>
      <c r="F29">
        <v>84</v>
      </c>
      <c r="G29" s="1">
        <f t="shared" si="1"/>
        <v>0.35714285714285715</v>
      </c>
      <c r="H29">
        <v>21</v>
      </c>
      <c r="I29">
        <v>78</v>
      </c>
      <c r="J29" s="1">
        <f t="shared" si="2"/>
        <v>0.26923076923076922</v>
      </c>
      <c r="K29">
        <v>27</v>
      </c>
      <c r="L29">
        <v>73</v>
      </c>
      <c r="M29" s="1">
        <f t="shared" si="3"/>
        <v>0.36986301369863012</v>
      </c>
      <c r="N29">
        <v>27</v>
      </c>
      <c r="O29">
        <v>86</v>
      </c>
      <c r="P29" s="1">
        <f t="shared" si="4"/>
        <v>0.31395348837209303</v>
      </c>
      <c r="Q29">
        <v>44</v>
      </c>
      <c r="R29">
        <v>86</v>
      </c>
      <c r="S29" s="1">
        <f t="shared" si="5"/>
        <v>0.51162790697674421</v>
      </c>
      <c r="T29">
        <v>46</v>
      </c>
      <c r="U29">
        <v>77</v>
      </c>
      <c r="V29" s="1">
        <f t="shared" si="6"/>
        <v>0.59740259740259738</v>
      </c>
      <c r="W29">
        <f t="shared" si="7"/>
        <v>221</v>
      </c>
      <c r="X29">
        <f t="shared" si="8"/>
        <v>553</v>
      </c>
      <c r="Y29" s="1">
        <f t="shared" si="9"/>
        <v>0.39963833634719709</v>
      </c>
    </row>
    <row r="30" spans="1:25" x14ac:dyDescent="0.25">
      <c r="A30" t="s">
        <v>77</v>
      </c>
      <c r="B30">
        <v>40</v>
      </c>
      <c r="C30">
        <v>95</v>
      </c>
      <c r="D30" s="1">
        <f t="shared" si="0"/>
        <v>0.42105263157894735</v>
      </c>
      <c r="E30">
        <v>36</v>
      </c>
      <c r="F30">
        <v>108</v>
      </c>
      <c r="G30" s="1">
        <f t="shared" si="1"/>
        <v>0.33333333333333331</v>
      </c>
      <c r="H30">
        <v>43</v>
      </c>
      <c r="I30">
        <v>130</v>
      </c>
      <c r="J30" s="1">
        <f t="shared" si="2"/>
        <v>0.33076923076923076</v>
      </c>
      <c r="K30">
        <v>40</v>
      </c>
      <c r="L30">
        <v>115</v>
      </c>
      <c r="M30" s="1">
        <f t="shared" si="3"/>
        <v>0.34782608695652173</v>
      </c>
      <c r="N30">
        <v>25</v>
      </c>
      <c r="O30">
        <v>104</v>
      </c>
      <c r="P30" s="1">
        <f t="shared" si="4"/>
        <v>0.24038461538461539</v>
      </c>
      <c r="Q30">
        <v>54</v>
      </c>
      <c r="R30">
        <v>105</v>
      </c>
      <c r="S30" s="1">
        <f t="shared" si="5"/>
        <v>0.51428571428571423</v>
      </c>
      <c r="T30">
        <v>72</v>
      </c>
      <c r="U30">
        <v>107</v>
      </c>
      <c r="V30" s="1">
        <f t="shared" si="6"/>
        <v>0.67289719626168221</v>
      </c>
      <c r="W30">
        <f t="shared" si="7"/>
        <v>310</v>
      </c>
      <c r="X30">
        <f t="shared" si="8"/>
        <v>764</v>
      </c>
      <c r="Y30" s="1">
        <f t="shared" si="9"/>
        <v>0.40575916230366493</v>
      </c>
    </row>
    <row r="31" spans="1:25" x14ac:dyDescent="0.25">
      <c r="A31" t="s">
        <v>78</v>
      </c>
      <c r="B31">
        <v>44</v>
      </c>
      <c r="C31">
        <v>119</v>
      </c>
      <c r="D31" s="1">
        <f t="shared" si="0"/>
        <v>0.36974789915966388</v>
      </c>
      <c r="E31">
        <v>52</v>
      </c>
      <c r="F31">
        <v>131</v>
      </c>
      <c r="G31" s="1">
        <f t="shared" si="1"/>
        <v>0.39694656488549618</v>
      </c>
      <c r="H31">
        <v>51</v>
      </c>
      <c r="I31">
        <v>124</v>
      </c>
      <c r="J31" s="1">
        <f t="shared" si="2"/>
        <v>0.41129032258064518</v>
      </c>
      <c r="K31">
        <v>33</v>
      </c>
      <c r="L31">
        <v>108</v>
      </c>
      <c r="M31" s="1">
        <f t="shared" si="3"/>
        <v>0.30555555555555558</v>
      </c>
      <c r="N31">
        <v>43</v>
      </c>
      <c r="O31">
        <v>118</v>
      </c>
      <c r="P31" s="1">
        <f t="shared" si="4"/>
        <v>0.36440677966101692</v>
      </c>
      <c r="Q31">
        <v>63</v>
      </c>
      <c r="R31">
        <v>123</v>
      </c>
      <c r="S31" s="1">
        <f t="shared" si="5"/>
        <v>0.51219512195121952</v>
      </c>
      <c r="T31">
        <v>73</v>
      </c>
      <c r="U31">
        <v>112</v>
      </c>
      <c r="V31" s="1">
        <f t="shared" si="6"/>
        <v>0.6517857142857143</v>
      </c>
      <c r="W31">
        <f t="shared" si="7"/>
        <v>359</v>
      </c>
      <c r="X31">
        <f t="shared" si="8"/>
        <v>835</v>
      </c>
      <c r="Y31" s="1">
        <f t="shared" si="9"/>
        <v>0.42994011976047902</v>
      </c>
    </row>
    <row r="32" spans="1:25" x14ac:dyDescent="0.25">
      <c r="A32" t="s">
        <v>20</v>
      </c>
      <c r="B32">
        <v>11</v>
      </c>
      <c r="C32">
        <v>60</v>
      </c>
      <c r="D32" s="1">
        <f t="shared" si="0"/>
        <v>0.18333333333333332</v>
      </c>
      <c r="E32">
        <v>20</v>
      </c>
      <c r="F32">
        <v>71</v>
      </c>
      <c r="G32" s="1">
        <f t="shared" si="1"/>
        <v>0.28169014084507044</v>
      </c>
      <c r="H32">
        <v>14</v>
      </c>
      <c r="I32">
        <v>60</v>
      </c>
      <c r="J32" s="1">
        <f t="shared" si="2"/>
        <v>0.23333333333333334</v>
      </c>
      <c r="K32">
        <v>15</v>
      </c>
      <c r="L32">
        <v>57</v>
      </c>
      <c r="M32" s="1">
        <f t="shared" si="3"/>
        <v>0.26315789473684209</v>
      </c>
      <c r="N32">
        <v>18</v>
      </c>
      <c r="O32">
        <v>75</v>
      </c>
      <c r="P32" s="1">
        <f t="shared" si="4"/>
        <v>0.24</v>
      </c>
      <c r="Q32">
        <v>35</v>
      </c>
      <c r="R32">
        <v>80</v>
      </c>
      <c r="S32" s="1">
        <f t="shared" si="5"/>
        <v>0.4375</v>
      </c>
      <c r="T32">
        <v>40</v>
      </c>
      <c r="U32">
        <v>83</v>
      </c>
      <c r="V32" s="1">
        <f t="shared" si="6"/>
        <v>0.48192771084337349</v>
      </c>
      <c r="W32">
        <f t="shared" si="7"/>
        <v>153</v>
      </c>
      <c r="X32">
        <f t="shared" si="8"/>
        <v>486</v>
      </c>
      <c r="Y32" s="1">
        <f t="shared" si="9"/>
        <v>0.31481481481481483</v>
      </c>
    </row>
    <row r="33" spans="1:25" x14ac:dyDescent="0.25">
      <c r="A33" t="s">
        <v>79</v>
      </c>
      <c r="B33">
        <v>41</v>
      </c>
      <c r="C33">
        <v>159</v>
      </c>
      <c r="D33" s="1">
        <f t="shared" si="0"/>
        <v>0.25786163522012578</v>
      </c>
      <c r="E33">
        <v>41</v>
      </c>
      <c r="F33">
        <v>175</v>
      </c>
      <c r="G33" s="1">
        <f t="shared" si="1"/>
        <v>0.23428571428571429</v>
      </c>
      <c r="H33">
        <v>36</v>
      </c>
      <c r="I33">
        <v>126</v>
      </c>
      <c r="J33" s="1">
        <f t="shared" si="2"/>
        <v>0.2857142857142857</v>
      </c>
      <c r="K33">
        <v>47</v>
      </c>
      <c r="L33">
        <v>153</v>
      </c>
      <c r="M33" s="1">
        <f t="shared" si="3"/>
        <v>0.30718954248366015</v>
      </c>
      <c r="N33">
        <v>45</v>
      </c>
      <c r="O33">
        <v>138</v>
      </c>
      <c r="P33" s="1">
        <f t="shared" si="4"/>
        <v>0.32608695652173914</v>
      </c>
      <c r="Q33">
        <v>43</v>
      </c>
      <c r="R33">
        <v>123</v>
      </c>
      <c r="S33" s="1">
        <f t="shared" si="5"/>
        <v>0.34959349593495936</v>
      </c>
      <c r="T33">
        <v>51</v>
      </c>
      <c r="U33">
        <v>125</v>
      </c>
      <c r="V33" s="1">
        <f t="shared" si="6"/>
        <v>0.40799999999999997</v>
      </c>
      <c r="W33">
        <f t="shared" si="7"/>
        <v>304</v>
      </c>
      <c r="X33">
        <f t="shared" si="8"/>
        <v>999</v>
      </c>
      <c r="Y33" s="1">
        <f t="shared" si="9"/>
        <v>0.30430430430430433</v>
      </c>
    </row>
    <row r="34" spans="1:25" x14ac:dyDescent="0.25">
      <c r="A34" t="s">
        <v>22</v>
      </c>
      <c r="B34">
        <v>47</v>
      </c>
      <c r="C34">
        <v>232</v>
      </c>
      <c r="D34" s="1">
        <f t="shared" si="0"/>
        <v>0.20258620689655171</v>
      </c>
      <c r="E34">
        <v>50</v>
      </c>
      <c r="F34">
        <v>206</v>
      </c>
      <c r="G34" s="1">
        <f t="shared" si="1"/>
        <v>0.24271844660194175</v>
      </c>
      <c r="H34">
        <v>41</v>
      </c>
      <c r="I34">
        <v>200</v>
      </c>
      <c r="J34" s="1">
        <f t="shared" si="2"/>
        <v>0.20499999999999999</v>
      </c>
      <c r="K34">
        <v>39</v>
      </c>
      <c r="L34">
        <v>189</v>
      </c>
      <c r="M34" s="1">
        <f t="shared" si="3"/>
        <v>0.20634920634920634</v>
      </c>
      <c r="N34">
        <v>58</v>
      </c>
      <c r="O34">
        <v>214</v>
      </c>
      <c r="P34" s="1">
        <f t="shared" si="4"/>
        <v>0.27102803738317754</v>
      </c>
      <c r="Q34">
        <v>94</v>
      </c>
      <c r="R34">
        <v>217</v>
      </c>
      <c r="S34" s="1">
        <f t="shared" si="5"/>
        <v>0.43317972350230416</v>
      </c>
      <c r="T34">
        <v>93</v>
      </c>
      <c r="U34">
        <v>171</v>
      </c>
      <c r="V34" s="1">
        <f t="shared" si="6"/>
        <v>0.54385964912280704</v>
      </c>
      <c r="W34">
        <f t="shared" si="7"/>
        <v>422</v>
      </c>
      <c r="X34">
        <f t="shared" si="8"/>
        <v>1429</v>
      </c>
      <c r="Y34" s="1">
        <f t="shared" si="9"/>
        <v>0.29531140657802657</v>
      </c>
    </row>
    <row r="35" spans="1:25" x14ac:dyDescent="0.25">
      <c r="A35" t="s">
        <v>80</v>
      </c>
      <c r="B35">
        <v>13</v>
      </c>
      <c r="C35">
        <v>34</v>
      </c>
      <c r="D35" s="1">
        <f t="shared" si="0"/>
        <v>0.38235294117647056</v>
      </c>
      <c r="E35">
        <v>10</v>
      </c>
      <c r="F35">
        <v>31</v>
      </c>
      <c r="G35" s="1">
        <f t="shared" si="1"/>
        <v>0.32258064516129031</v>
      </c>
      <c r="H35">
        <v>12</v>
      </c>
      <c r="I35">
        <v>41</v>
      </c>
      <c r="J35" s="1">
        <f t="shared" si="2"/>
        <v>0.29268292682926828</v>
      </c>
      <c r="K35">
        <v>9</v>
      </c>
      <c r="L35">
        <v>36</v>
      </c>
      <c r="M35" s="1">
        <f t="shared" si="3"/>
        <v>0.25</v>
      </c>
      <c r="N35">
        <v>11</v>
      </c>
      <c r="O35">
        <v>31</v>
      </c>
      <c r="P35" s="1">
        <f t="shared" si="4"/>
        <v>0.35483870967741937</v>
      </c>
      <c r="Q35">
        <v>22</v>
      </c>
      <c r="R35">
        <v>46</v>
      </c>
      <c r="S35" s="1">
        <f t="shared" si="5"/>
        <v>0.47826086956521741</v>
      </c>
      <c r="T35">
        <v>27</v>
      </c>
      <c r="U35">
        <v>43</v>
      </c>
      <c r="V35" s="1">
        <f t="shared" si="6"/>
        <v>0.62790697674418605</v>
      </c>
      <c r="W35">
        <f t="shared" si="7"/>
        <v>104</v>
      </c>
      <c r="X35">
        <f t="shared" si="8"/>
        <v>262</v>
      </c>
      <c r="Y35" s="1">
        <f t="shared" si="9"/>
        <v>0.39694656488549618</v>
      </c>
    </row>
    <row r="36" spans="1:25" x14ac:dyDescent="0.25">
      <c r="A36" t="s">
        <v>81</v>
      </c>
      <c r="B36">
        <v>34</v>
      </c>
      <c r="C36">
        <v>120</v>
      </c>
      <c r="D36" s="1">
        <f t="shared" si="0"/>
        <v>0.28333333333333333</v>
      </c>
      <c r="E36">
        <v>63</v>
      </c>
      <c r="F36">
        <v>142</v>
      </c>
      <c r="G36" s="1">
        <f t="shared" si="1"/>
        <v>0.44366197183098594</v>
      </c>
      <c r="H36">
        <v>43</v>
      </c>
      <c r="I36">
        <v>105</v>
      </c>
      <c r="J36" s="1">
        <f t="shared" si="2"/>
        <v>0.40952380952380951</v>
      </c>
      <c r="K36">
        <v>57</v>
      </c>
      <c r="L36">
        <v>150</v>
      </c>
      <c r="M36" s="1">
        <f t="shared" si="3"/>
        <v>0.38</v>
      </c>
      <c r="N36">
        <v>72</v>
      </c>
      <c r="O36">
        <v>139</v>
      </c>
      <c r="P36" s="1">
        <f t="shared" si="4"/>
        <v>0.51798561151079137</v>
      </c>
      <c r="Q36">
        <v>103</v>
      </c>
      <c r="R36">
        <v>178</v>
      </c>
      <c r="S36" s="1">
        <f t="shared" si="5"/>
        <v>0.5786516853932584</v>
      </c>
      <c r="T36">
        <v>98</v>
      </c>
      <c r="U36">
        <v>160</v>
      </c>
      <c r="V36" s="1">
        <f t="shared" si="6"/>
        <v>0.61250000000000004</v>
      </c>
      <c r="W36">
        <f t="shared" si="7"/>
        <v>470</v>
      </c>
      <c r="X36">
        <f t="shared" si="8"/>
        <v>994</v>
      </c>
      <c r="Y36" s="1">
        <f t="shared" si="9"/>
        <v>0.47283702213279677</v>
      </c>
    </row>
    <row r="37" spans="1:25" x14ac:dyDescent="0.25">
      <c r="A37" t="s">
        <v>82</v>
      </c>
      <c r="B37">
        <v>38</v>
      </c>
      <c r="C37">
        <v>121</v>
      </c>
      <c r="D37" s="1">
        <f t="shared" si="0"/>
        <v>0.31404958677685951</v>
      </c>
      <c r="E37">
        <v>42</v>
      </c>
      <c r="F37">
        <v>142</v>
      </c>
      <c r="G37" s="1">
        <f t="shared" si="1"/>
        <v>0.29577464788732394</v>
      </c>
      <c r="H37">
        <v>51</v>
      </c>
      <c r="I37">
        <v>130</v>
      </c>
      <c r="J37" s="1">
        <f t="shared" si="2"/>
        <v>0.3923076923076923</v>
      </c>
      <c r="K37">
        <v>40</v>
      </c>
      <c r="L37">
        <v>120</v>
      </c>
      <c r="M37" s="1">
        <f t="shared" si="3"/>
        <v>0.33333333333333331</v>
      </c>
      <c r="N37">
        <v>52</v>
      </c>
      <c r="O37">
        <v>135</v>
      </c>
      <c r="P37" s="1">
        <f t="shared" si="4"/>
        <v>0.38518518518518519</v>
      </c>
      <c r="Q37">
        <v>98</v>
      </c>
      <c r="R37">
        <v>165</v>
      </c>
      <c r="S37" s="1">
        <f t="shared" si="5"/>
        <v>0.59393939393939399</v>
      </c>
      <c r="T37">
        <v>102</v>
      </c>
      <c r="U37">
        <v>162</v>
      </c>
      <c r="V37" s="1">
        <f t="shared" si="6"/>
        <v>0.62962962962962965</v>
      </c>
      <c r="W37">
        <f t="shared" si="7"/>
        <v>423</v>
      </c>
      <c r="X37">
        <f t="shared" si="8"/>
        <v>975</v>
      </c>
      <c r="Y37" s="1">
        <f t="shared" si="9"/>
        <v>0.43384615384615383</v>
      </c>
    </row>
    <row r="38" spans="1:25" x14ac:dyDescent="0.25">
      <c r="A38" t="s">
        <v>83</v>
      </c>
      <c r="B38">
        <v>50</v>
      </c>
      <c r="C38">
        <v>194</v>
      </c>
      <c r="D38" s="1">
        <f t="shared" si="0"/>
        <v>0.25773195876288657</v>
      </c>
      <c r="E38">
        <v>46</v>
      </c>
      <c r="F38">
        <v>184</v>
      </c>
      <c r="G38" s="1">
        <f t="shared" si="1"/>
        <v>0.25</v>
      </c>
      <c r="H38">
        <v>35</v>
      </c>
      <c r="I38">
        <v>167</v>
      </c>
      <c r="J38" s="1">
        <f t="shared" si="2"/>
        <v>0.20958083832335328</v>
      </c>
      <c r="K38">
        <v>38</v>
      </c>
      <c r="L38">
        <v>143</v>
      </c>
      <c r="M38" s="1">
        <f t="shared" si="3"/>
        <v>0.26573426573426573</v>
      </c>
      <c r="N38">
        <v>43</v>
      </c>
      <c r="O38">
        <v>134</v>
      </c>
      <c r="P38" s="1">
        <f t="shared" si="4"/>
        <v>0.32089552238805968</v>
      </c>
      <c r="Q38">
        <v>64</v>
      </c>
      <c r="R38">
        <v>163</v>
      </c>
      <c r="S38" s="1">
        <f t="shared" si="5"/>
        <v>0.39263803680981596</v>
      </c>
      <c r="T38">
        <v>66</v>
      </c>
      <c r="U38">
        <v>132</v>
      </c>
      <c r="V38" s="1">
        <f t="shared" si="6"/>
        <v>0.5</v>
      </c>
      <c r="W38">
        <f t="shared" si="7"/>
        <v>342</v>
      </c>
      <c r="X38">
        <f t="shared" si="8"/>
        <v>1117</v>
      </c>
      <c r="Y38" s="1">
        <f t="shared" si="9"/>
        <v>0.30617726051924798</v>
      </c>
    </row>
    <row r="39" spans="1:25" x14ac:dyDescent="0.25">
      <c r="A39" t="s">
        <v>84</v>
      </c>
      <c r="B39">
        <v>7</v>
      </c>
      <c r="C39">
        <v>16</v>
      </c>
      <c r="D39" s="1">
        <f t="shared" si="0"/>
        <v>0.4375</v>
      </c>
      <c r="E39">
        <v>4</v>
      </c>
      <c r="F39">
        <v>20</v>
      </c>
      <c r="G39" s="1">
        <f t="shared" si="1"/>
        <v>0.2</v>
      </c>
      <c r="H39">
        <v>6</v>
      </c>
      <c r="I39">
        <v>25</v>
      </c>
      <c r="J39" s="1">
        <f t="shared" si="2"/>
        <v>0.24</v>
      </c>
      <c r="K39">
        <v>6</v>
      </c>
      <c r="L39">
        <v>21</v>
      </c>
      <c r="M39" s="1">
        <f t="shared" si="3"/>
        <v>0.2857142857142857</v>
      </c>
      <c r="N39">
        <v>5</v>
      </c>
      <c r="O39">
        <v>15</v>
      </c>
      <c r="P39" s="1">
        <f t="shared" si="4"/>
        <v>0.33333333333333331</v>
      </c>
      <c r="Q39">
        <v>2</v>
      </c>
      <c r="R39">
        <v>7</v>
      </c>
      <c r="S39" s="1">
        <f t="shared" si="5"/>
        <v>0.2857142857142857</v>
      </c>
      <c r="T39">
        <v>11</v>
      </c>
      <c r="U39">
        <v>23</v>
      </c>
      <c r="V39" s="1">
        <f t="shared" si="6"/>
        <v>0.47826086956521741</v>
      </c>
      <c r="W39">
        <f t="shared" si="7"/>
        <v>41</v>
      </c>
      <c r="X39">
        <f t="shared" si="8"/>
        <v>127</v>
      </c>
      <c r="Y39" s="1">
        <f t="shared" si="9"/>
        <v>0.32283464566929132</v>
      </c>
    </row>
    <row r="40" spans="1:25" x14ac:dyDescent="0.25">
      <c r="A40" t="s">
        <v>85</v>
      </c>
      <c r="B40">
        <v>73</v>
      </c>
      <c r="C40">
        <v>249</v>
      </c>
      <c r="D40" s="1">
        <f t="shared" si="0"/>
        <v>0.29317269076305219</v>
      </c>
      <c r="E40">
        <v>84</v>
      </c>
      <c r="F40">
        <v>251</v>
      </c>
      <c r="G40" s="1">
        <f t="shared" si="1"/>
        <v>0.33466135458167329</v>
      </c>
      <c r="H40">
        <v>61</v>
      </c>
      <c r="I40">
        <v>256</v>
      </c>
      <c r="J40" s="1">
        <f t="shared" si="2"/>
        <v>0.23828125</v>
      </c>
      <c r="K40">
        <v>66</v>
      </c>
      <c r="L40">
        <v>237</v>
      </c>
      <c r="M40" s="1">
        <f t="shared" si="3"/>
        <v>0.27848101265822783</v>
      </c>
      <c r="N40">
        <v>73</v>
      </c>
      <c r="O40">
        <v>243</v>
      </c>
      <c r="P40" s="1">
        <f t="shared" si="4"/>
        <v>0.30041152263374488</v>
      </c>
      <c r="Q40">
        <v>88</v>
      </c>
      <c r="R40">
        <v>240</v>
      </c>
      <c r="S40" s="1">
        <f t="shared" si="5"/>
        <v>0.36666666666666664</v>
      </c>
      <c r="T40">
        <v>116</v>
      </c>
      <c r="U40">
        <v>241</v>
      </c>
      <c r="V40" s="1">
        <f t="shared" si="6"/>
        <v>0.48132780082987553</v>
      </c>
      <c r="W40">
        <f t="shared" si="7"/>
        <v>561</v>
      </c>
      <c r="X40">
        <f t="shared" si="8"/>
        <v>1717</v>
      </c>
      <c r="Y40" s="1">
        <f t="shared" si="9"/>
        <v>0.32673267326732675</v>
      </c>
    </row>
    <row r="41" spans="1:25" x14ac:dyDescent="0.25">
      <c r="A41" t="s">
        <v>86</v>
      </c>
      <c r="B41">
        <v>78</v>
      </c>
      <c r="C41">
        <v>196</v>
      </c>
      <c r="D41" s="1">
        <f t="shared" si="0"/>
        <v>0.39795918367346939</v>
      </c>
      <c r="E41">
        <v>62</v>
      </c>
      <c r="F41">
        <v>184</v>
      </c>
      <c r="G41" s="1">
        <f t="shared" si="1"/>
        <v>0.33695652173913043</v>
      </c>
      <c r="H41">
        <v>58</v>
      </c>
      <c r="I41">
        <v>191</v>
      </c>
      <c r="J41" s="1">
        <f t="shared" si="2"/>
        <v>0.30366492146596857</v>
      </c>
      <c r="K41">
        <v>51</v>
      </c>
      <c r="L41">
        <v>167</v>
      </c>
      <c r="M41" s="1">
        <f t="shared" si="3"/>
        <v>0.30538922155688625</v>
      </c>
      <c r="N41">
        <v>65</v>
      </c>
      <c r="O41">
        <v>195</v>
      </c>
      <c r="P41" s="1">
        <f t="shared" si="4"/>
        <v>0.33333333333333331</v>
      </c>
      <c r="Q41">
        <v>55</v>
      </c>
      <c r="R41">
        <v>168</v>
      </c>
      <c r="S41" s="1">
        <f t="shared" si="5"/>
        <v>0.32738095238095238</v>
      </c>
      <c r="T41">
        <v>101</v>
      </c>
      <c r="U41">
        <v>183</v>
      </c>
      <c r="V41" s="1">
        <f t="shared" si="6"/>
        <v>0.55191256830601088</v>
      </c>
      <c r="W41">
        <f t="shared" si="7"/>
        <v>470</v>
      </c>
      <c r="X41">
        <f t="shared" si="8"/>
        <v>1284</v>
      </c>
      <c r="Y41" s="1">
        <f t="shared" si="9"/>
        <v>0.36604361370716509</v>
      </c>
    </row>
    <row r="42" spans="1:25" x14ac:dyDescent="0.25">
      <c r="A42" t="s">
        <v>87</v>
      </c>
      <c r="B42">
        <v>31</v>
      </c>
      <c r="C42">
        <v>93</v>
      </c>
      <c r="D42" s="1">
        <f t="shared" si="0"/>
        <v>0.33333333333333331</v>
      </c>
      <c r="E42">
        <v>22</v>
      </c>
      <c r="F42">
        <v>80</v>
      </c>
      <c r="G42" s="1">
        <f t="shared" si="1"/>
        <v>0.27500000000000002</v>
      </c>
      <c r="H42">
        <v>24</v>
      </c>
      <c r="I42">
        <v>88</v>
      </c>
      <c r="J42" s="1">
        <f t="shared" si="2"/>
        <v>0.27272727272727271</v>
      </c>
      <c r="K42">
        <v>41</v>
      </c>
      <c r="L42">
        <v>103</v>
      </c>
      <c r="M42" s="1">
        <f t="shared" si="3"/>
        <v>0.39805825242718446</v>
      </c>
      <c r="N42">
        <v>29</v>
      </c>
      <c r="O42">
        <v>102</v>
      </c>
      <c r="P42" s="1">
        <f t="shared" si="4"/>
        <v>0.28431372549019607</v>
      </c>
      <c r="Q42">
        <v>43</v>
      </c>
      <c r="R42">
        <v>91</v>
      </c>
      <c r="S42" s="1">
        <f t="shared" si="5"/>
        <v>0.47252747252747251</v>
      </c>
      <c r="T42">
        <v>48</v>
      </c>
      <c r="U42">
        <v>74</v>
      </c>
      <c r="V42" s="1">
        <f t="shared" si="6"/>
        <v>0.64864864864864868</v>
      </c>
      <c r="W42">
        <f t="shared" si="7"/>
        <v>238</v>
      </c>
      <c r="X42">
        <f t="shared" si="8"/>
        <v>631</v>
      </c>
      <c r="Y42" s="1">
        <f t="shared" si="9"/>
        <v>0.37717908082408874</v>
      </c>
    </row>
    <row r="43" spans="1:25" x14ac:dyDescent="0.25">
      <c r="A43" t="s">
        <v>40</v>
      </c>
      <c r="B43">
        <v>31</v>
      </c>
      <c r="C43">
        <v>51</v>
      </c>
      <c r="D43" s="1">
        <f t="shared" si="0"/>
        <v>0.60784313725490191</v>
      </c>
      <c r="E43">
        <v>26</v>
      </c>
      <c r="F43">
        <v>55</v>
      </c>
      <c r="G43" s="1">
        <f t="shared" si="1"/>
        <v>0.47272727272727272</v>
      </c>
      <c r="H43">
        <v>19</v>
      </c>
      <c r="I43">
        <v>55</v>
      </c>
      <c r="J43" s="1">
        <f t="shared" si="2"/>
        <v>0.34545454545454546</v>
      </c>
      <c r="K43">
        <v>11</v>
      </c>
      <c r="L43">
        <v>36</v>
      </c>
      <c r="M43" s="1">
        <f t="shared" si="3"/>
        <v>0.30555555555555558</v>
      </c>
      <c r="N43">
        <v>12</v>
      </c>
      <c r="O43">
        <v>50</v>
      </c>
      <c r="P43" s="1">
        <f t="shared" si="4"/>
        <v>0.24</v>
      </c>
      <c r="Q43">
        <v>30</v>
      </c>
      <c r="R43">
        <v>57</v>
      </c>
      <c r="S43" s="1">
        <f t="shared" si="5"/>
        <v>0.52631578947368418</v>
      </c>
      <c r="T43">
        <v>27</v>
      </c>
      <c r="U43">
        <v>44</v>
      </c>
      <c r="V43" s="1">
        <f t="shared" si="6"/>
        <v>0.61363636363636365</v>
      </c>
      <c r="W43">
        <f t="shared" si="7"/>
        <v>156</v>
      </c>
      <c r="X43">
        <f t="shared" si="8"/>
        <v>348</v>
      </c>
      <c r="Y43" s="1">
        <f t="shared" si="9"/>
        <v>0.44827586206896552</v>
      </c>
    </row>
    <row r="44" spans="1:25" x14ac:dyDescent="0.25">
      <c r="A44" t="s">
        <v>88</v>
      </c>
      <c r="B44">
        <v>11</v>
      </c>
      <c r="C44">
        <v>101</v>
      </c>
      <c r="D44" s="1">
        <f t="shared" si="0"/>
        <v>0.10891089108910891</v>
      </c>
      <c r="E44">
        <v>15</v>
      </c>
      <c r="F44">
        <v>107</v>
      </c>
      <c r="G44" s="1">
        <f t="shared" si="1"/>
        <v>0.14018691588785046</v>
      </c>
      <c r="H44">
        <v>10</v>
      </c>
      <c r="I44">
        <v>108</v>
      </c>
      <c r="J44" s="1">
        <f t="shared" si="2"/>
        <v>9.2592592592592587E-2</v>
      </c>
      <c r="K44">
        <v>17</v>
      </c>
      <c r="L44">
        <v>121</v>
      </c>
      <c r="M44" s="1">
        <f t="shared" si="3"/>
        <v>0.14049586776859505</v>
      </c>
      <c r="N44">
        <v>28</v>
      </c>
      <c r="O44">
        <v>122</v>
      </c>
      <c r="P44" s="1">
        <f t="shared" si="4"/>
        <v>0.22950819672131148</v>
      </c>
      <c r="Q44">
        <v>60</v>
      </c>
      <c r="R44">
        <v>167</v>
      </c>
      <c r="S44" s="1">
        <f t="shared" si="5"/>
        <v>0.3592814371257485</v>
      </c>
      <c r="T44">
        <v>68</v>
      </c>
      <c r="U44">
        <v>142</v>
      </c>
      <c r="V44" s="1">
        <f t="shared" si="6"/>
        <v>0.47887323943661969</v>
      </c>
      <c r="W44">
        <f t="shared" si="7"/>
        <v>209</v>
      </c>
      <c r="X44">
        <f t="shared" si="8"/>
        <v>868</v>
      </c>
      <c r="Y44" s="1">
        <f t="shared" si="9"/>
        <v>0.24078341013824886</v>
      </c>
    </row>
    <row r="45" spans="1:25" x14ac:dyDescent="0.25">
      <c r="A45" t="s">
        <v>41</v>
      </c>
      <c r="B45">
        <v>32</v>
      </c>
      <c r="C45">
        <v>115</v>
      </c>
      <c r="D45" s="1">
        <f t="shared" si="0"/>
        <v>0.27826086956521739</v>
      </c>
      <c r="E45">
        <v>32</v>
      </c>
      <c r="F45">
        <v>114</v>
      </c>
      <c r="G45" s="1">
        <f t="shared" si="1"/>
        <v>0.2807017543859649</v>
      </c>
      <c r="H45">
        <v>35</v>
      </c>
      <c r="I45">
        <v>104</v>
      </c>
      <c r="J45" s="1">
        <f t="shared" si="2"/>
        <v>0.33653846153846156</v>
      </c>
      <c r="K45">
        <v>34</v>
      </c>
      <c r="L45">
        <v>116</v>
      </c>
      <c r="M45" s="1">
        <f t="shared" si="3"/>
        <v>0.29310344827586204</v>
      </c>
      <c r="N45">
        <v>38</v>
      </c>
      <c r="O45">
        <v>120</v>
      </c>
      <c r="P45" s="1">
        <f t="shared" si="4"/>
        <v>0.31666666666666665</v>
      </c>
      <c r="Q45">
        <v>41</v>
      </c>
      <c r="R45">
        <v>112</v>
      </c>
      <c r="S45" s="1">
        <f t="shared" si="5"/>
        <v>0.36607142857142855</v>
      </c>
      <c r="T45">
        <v>67</v>
      </c>
      <c r="U45">
        <v>120</v>
      </c>
      <c r="V45" s="1">
        <f t="shared" si="6"/>
        <v>0.55833333333333335</v>
      </c>
      <c r="W45">
        <f t="shared" si="7"/>
        <v>279</v>
      </c>
      <c r="X45">
        <f t="shared" si="8"/>
        <v>801</v>
      </c>
      <c r="Y45" s="1">
        <f t="shared" si="9"/>
        <v>0.34831460674157305</v>
      </c>
    </row>
    <row r="46" spans="1:25" x14ac:dyDescent="0.25">
      <c r="A46" t="s">
        <v>138</v>
      </c>
      <c r="B46">
        <v>30</v>
      </c>
      <c r="C46">
        <v>55</v>
      </c>
      <c r="D46" s="1">
        <f t="shared" si="0"/>
        <v>0.54545454545454541</v>
      </c>
      <c r="E46">
        <v>35</v>
      </c>
      <c r="F46">
        <v>63</v>
      </c>
      <c r="G46" s="1">
        <f t="shared" si="1"/>
        <v>0.55555555555555558</v>
      </c>
      <c r="H46">
        <v>19</v>
      </c>
      <c r="I46">
        <v>51</v>
      </c>
      <c r="J46" s="1">
        <f t="shared" si="2"/>
        <v>0.37254901960784315</v>
      </c>
      <c r="K46">
        <v>28</v>
      </c>
      <c r="L46">
        <v>67</v>
      </c>
      <c r="M46" s="1">
        <f t="shared" si="3"/>
        <v>0.41791044776119401</v>
      </c>
      <c r="N46">
        <v>21</v>
      </c>
      <c r="O46">
        <v>22</v>
      </c>
      <c r="P46" s="1">
        <f t="shared" si="4"/>
        <v>0.95454545454545459</v>
      </c>
      <c r="Q46">
        <v>75</v>
      </c>
      <c r="R46">
        <v>118</v>
      </c>
      <c r="S46" s="1">
        <f t="shared" si="5"/>
        <v>0.63559322033898302</v>
      </c>
      <c r="T46">
        <v>67</v>
      </c>
      <c r="U46">
        <v>98</v>
      </c>
      <c r="V46" s="1">
        <f t="shared" si="6"/>
        <v>0.68367346938775508</v>
      </c>
      <c r="W46">
        <f t="shared" si="7"/>
        <v>275</v>
      </c>
      <c r="X46">
        <f t="shared" si="8"/>
        <v>474</v>
      </c>
      <c r="Y46" s="1">
        <f t="shared" si="9"/>
        <v>0.58016877637130804</v>
      </c>
    </row>
    <row r="47" spans="1:25" x14ac:dyDescent="0.25">
      <c r="A47" t="s">
        <v>89</v>
      </c>
      <c r="B47">
        <v>52</v>
      </c>
      <c r="C47">
        <v>185</v>
      </c>
      <c r="D47" s="1">
        <f t="shared" si="0"/>
        <v>0.2810810810810811</v>
      </c>
      <c r="E47">
        <v>60</v>
      </c>
      <c r="F47">
        <v>204</v>
      </c>
      <c r="G47" s="1">
        <f t="shared" si="1"/>
        <v>0.29411764705882354</v>
      </c>
      <c r="H47">
        <v>50</v>
      </c>
      <c r="I47">
        <v>218</v>
      </c>
      <c r="J47" s="1">
        <f t="shared" si="2"/>
        <v>0.22935779816513763</v>
      </c>
      <c r="K47">
        <v>64</v>
      </c>
      <c r="L47">
        <v>215</v>
      </c>
      <c r="M47" s="1">
        <f t="shared" si="3"/>
        <v>0.29767441860465116</v>
      </c>
      <c r="N47">
        <v>71</v>
      </c>
      <c r="O47">
        <v>212</v>
      </c>
      <c r="P47" s="1">
        <f t="shared" si="4"/>
        <v>0.33490566037735847</v>
      </c>
      <c r="Q47">
        <v>122</v>
      </c>
      <c r="R47">
        <v>217</v>
      </c>
      <c r="S47" s="1">
        <f t="shared" si="5"/>
        <v>0.56221198156682028</v>
      </c>
      <c r="T47">
        <v>118</v>
      </c>
      <c r="U47">
        <v>195</v>
      </c>
      <c r="V47" s="1">
        <f t="shared" si="6"/>
        <v>0.60512820512820509</v>
      </c>
      <c r="W47">
        <f t="shared" si="7"/>
        <v>537</v>
      </c>
      <c r="X47">
        <f t="shared" si="8"/>
        <v>1446</v>
      </c>
      <c r="Y47" s="1">
        <f t="shared" si="9"/>
        <v>0.37136929460580914</v>
      </c>
    </row>
    <row r="48" spans="1:25" x14ac:dyDescent="0.25">
      <c r="A48" t="s">
        <v>90</v>
      </c>
      <c r="B48">
        <v>48</v>
      </c>
      <c r="C48">
        <v>209</v>
      </c>
      <c r="D48" s="1">
        <f t="shared" si="0"/>
        <v>0.22966507177033493</v>
      </c>
      <c r="E48">
        <v>36</v>
      </c>
      <c r="F48">
        <v>215</v>
      </c>
      <c r="G48" s="1">
        <f t="shared" si="1"/>
        <v>0.16744186046511628</v>
      </c>
      <c r="H48">
        <v>40</v>
      </c>
      <c r="I48">
        <v>199</v>
      </c>
      <c r="J48" s="1">
        <f t="shared" si="2"/>
        <v>0.20100502512562815</v>
      </c>
      <c r="K48">
        <v>45</v>
      </c>
      <c r="L48">
        <v>212</v>
      </c>
      <c r="M48" s="1">
        <f t="shared" si="3"/>
        <v>0.21226415094339623</v>
      </c>
      <c r="N48">
        <v>46</v>
      </c>
      <c r="O48">
        <v>222</v>
      </c>
      <c r="P48" s="1">
        <f t="shared" si="4"/>
        <v>0.2072072072072072</v>
      </c>
      <c r="Q48">
        <v>106</v>
      </c>
      <c r="R48">
        <v>247</v>
      </c>
      <c r="S48" s="1">
        <f t="shared" si="5"/>
        <v>0.4291497975708502</v>
      </c>
      <c r="T48">
        <v>118</v>
      </c>
      <c r="U48">
        <v>205</v>
      </c>
      <c r="V48" s="1">
        <f t="shared" si="6"/>
        <v>0.57560975609756093</v>
      </c>
      <c r="W48">
        <f t="shared" si="7"/>
        <v>439</v>
      </c>
      <c r="X48">
        <f t="shared" si="8"/>
        <v>1509</v>
      </c>
      <c r="Y48" s="1">
        <f t="shared" si="9"/>
        <v>0.29092113982770046</v>
      </c>
    </row>
    <row r="49" spans="1:25" x14ac:dyDescent="0.25">
      <c r="A49" t="s">
        <v>43</v>
      </c>
      <c r="B49">
        <v>22</v>
      </c>
      <c r="C49">
        <v>40</v>
      </c>
      <c r="D49" s="1">
        <f t="shared" si="0"/>
        <v>0.55000000000000004</v>
      </c>
      <c r="E49">
        <v>19</v>
      </c>
      <c r="F49">
        <v>43</v>
      </c>
      <c r="G49" s="1">
        <f t="shared" si="1"/>
        <v>0.44186046511627908</v>
      </c>
      <c r="H49">
        <v>11</v>
      </c>
      <c r="I49">
        <v>37</v>
      </c>
      <c r="J49" s="1">
        <f t="shared" si="2"/>
        <v>0.29729729729729731</v>
      </c>
      <c r="K49">
        <v>6</v>
      </c>
      <c r="L49">
        <v>34</v>
      </c>
      <c r="M49" s="1">
        <f t="shared" si="3"/>
        <v>0.17647058823529413</v>
      </c>
      <c r="N49">
        <v>12</v>
      </c>
      <c r="O49">
        <v>34</v>
      </c>
      <c r="P49" s="1">
        <f t="shared" si="4"/>
        <v>0.35294117647058826</v>
      </c>
      <c r="Q49">
        <v>17</v>
      </c>
      <c r="R49">
        <v>30</v>
      </c>
      <c r="S49" s="1">
        <f t="shared" si="5"/>
        <v>0.56666666666666665</v>
      </c>
      <c r="T49">
        <v>22</v>
      </c>
      <c r="U49">
        <v>36</v>
      </c>
      <c r="V49" s="1">
        <f t="shared" si="6"/>
        <v>0.61111111111111116</v>
      </c>
      <c r="W49">
        <f t="shared" si="7"/>
        <v>109</v>
      </c>
      <c r="X49">
        <f t="shared" si="8"/>
        <v>254</v>
      </c>
      <c r="Y49" s="1">
        <f t="shared" si="9"/>
        <v>0.42913385826771655</v>
      </c>
    </row>
    <row r="50" spans="1:25" x14ac:dyDescent="0.25">
      <c r="A50" t="s">
        <v>44</v>
      </c>
      <c r="B50">
        <v>69</v>
      </c>
      <c r="C50">
        <v>172</v>
      </c>
      <c r="D50" s="1">
        <f t="shared" si="0"/>
        <v>0.40116279069767441</v>
      </c>
      <c r="E50">
        <v>52</v>
      </c>
      <c r="F50">
        <v>162</v>
      </c>
      <c r="G50" s="1">
        <f t="shared" si="1"/>
        <v>0.32098765432098764</v>
      </c>
      <c r="H50">
        <v>50</v>
      </c>
      <c r="I50">
        <v>162</v>
      </c>
      <c r="J50" s="1">
        <f t="shared" si="2"/>
        <v>0.30864197530864196</v>
      </c>
      <c r="K50">
        <v>62</v>
      </c>
      <c r="L50">
        <v>152</v>
      </c>
      <c r="M50" s="1">
        <f t="shared" si="3"/>
        <v>0.40789473684210525</v>
      </c>
      <c r="N50">
        <v>64</v>
      </c>
      <c r="O50">
        <v>171</v>
      </c>
      <c r="P50" s="1">
        <f t="shared" si="4"/>
        <v>0.3742690058479532</v>
      </c>
      <c r="Q50">
        <v>78</v>
      </c>
      <c r="R50">
        <v>165</v>
      </c>
      <c r="S50" s="1">
        <f t="shared" si="5"/>
        <v>0.47272727272727272</v>
      </c>
      <c r="T50">
        <v>81</v>
      </c>
      <c r="U50">
        <v>130</v>
      </c>
      <c r="V50" s="1">
        <f t="shared" si="6"/>
        <v>0.62307692307692308</v>
      </c>
      <c r="W50">
        <f t="shared" si="7"/>
        <v>456</v>
      </c>
      <c r="X50">
        <f t="shared" si="8"/>
        <v>1114</v>
      </c>
      <c r="Y50" s="1">
        <f t="shared" si="9"/>
        <v>0.40933572710951527</v>
      </c>
    </row>
    <row r="51" spans="1:25" x14ac:dyDescent="0.25">
      <c r="A51" t="s">
        <v>91</v>
      </c>
      <c r="B51">
        <v>15</v>
      </c>
      <c r="C51">
        <v>67</v>
      </c>
      <c r="D51" s="1">
        <f t="shared" si="0"/>
        <v>0.22388059701492538</v>
      </c>
      <c r="E51">
        <v>25</v>
      </c>
      <c r="F51">
        <v>92</v>
      </c>
      <c r="G51" s="1">
        <f t="shared" si="1"/>
        <v>0.27173913043478259</v>
      </c>
      <c r="H51">
        <v>17</v>
      </c>
      <c r="I51">
        <v>65</v>
      </c>
      <c r="J51" s="1">
        <f t="shared" si="2"/>
        <v>0.26153846153846155</v>
      </c>
      <c r="K51">
        <v>23</v>
      </c>
      <c r="L51">
        <v>76</v>
      </c>
      <c r="M51" s="1">
        <f t="shared" si="3"/>
        <v>0.30263157894736842</v>
      </c>
      <c r="N51">
        <v>19</v>
      </c>
      <c r="O51">
        <v>64</v>
      </c>
      <c r="P51" s="1">
        <f t="shared" si="4"/>
        <v>0.296875</v>
      </c>
      <c r="Q51">
        <v>54</v>
      </c>
      <c r="R51">
        <v>81</v>
      </c>
      <c r="S51" s="1">
        <f t="shared" si="5"/>
        <v>0.66666666666666663</v>
      </c>
      <c r="T51">
        <v>61</v>
      </c>
      <c r="U51">
        <v>79</v>
      </c>
      <c r="V51" s="1">
        <f t="shared" si="6"/>
        <v>0.77215189873417722</v>
      </c>
      <c r="W51">
        <f t="shared" si="7"/>
        <v>214</v>
      </c>
      <c r="X51">
        <f t="shared" si="8"/>
        <v>524</v>
      </c>
      <c r="Y51" s="1">
        <f t="shared" si="9"/>
        <v>0.40839694656488551</v>
      </c>
    </row>
    <row r="52" spans="1:25" x14ac:dyDescent="0.25">
      <c r="A52" t="s">
        <v>92</v>
      </c>
      <c r="B52">
        <v>25</v>
      </c>
      <c r="C52">
        <v>49</v>
      </c>
      <c r="D52" s="1">
        <f t="shared" si="0"/>
        <v>0.51020408163265307</v>
      </c>
      <c r="E52">
        <v>27</v>
      </c>
      <c r="F52">
        <v>46</v>
      </c>
      <c r="G52" s="1">
        <f t="shared" si="1"/>
        <v>0.58695652173913049</v>
      </c>
      <c r="H52">
        <v>21</v>
      </c>
      <c r="I52">
        <v>44</v>
      </c>
      <c r="J52" s="1">
        <f t="shared" si="2"/>
        <v>0.47727272727272729</v>
      </c>
      <c r="K52">
        <v>22</v>
      </c>
      <c r="L52">
        <v>46</v>
      </c>
      <c r="M52" s="1">
        <f t="shared" si="3"/>
        <v>0.47826086956521741</v>
      </c>
      <c r="N52">
        <v>28</v>
      </c>
      <c r="O52">
        <v>60</v>
      </c>
      <c r="P52" s="1">
        <f t="shared" si="4"/>
        <v>0.46666666666666667</v>
      </c>
      <c r="Q52">
        <v>26</v>
      </c>
      <c r="R52">
        <v>41</v>
      </c>
      <c r="S52" s="1">
        <f t="shared" si="5"/>
        <v>0.63414634146341464</v>
      </c>
      <c r="T52">
        <v>28</v>
      </c>
      <c r="U52">
        <v>40</v>
      </c>
      <c r="V52" s="1">
        <f t="shared" si="6"/>
        <v>0.7</v>
      </c>
      <c r="W52">
        <f t="shared" si="7"/>
        <v>177</v>
      </c>
      <c r="X52">
        <f t="shared" si="8"/>
        <v>326</v>
      </c>
      <c r="Y52" s="1">
        <f t="shared" si="9"/>
        <v>0.54294478527607359</v>
      </c>
    </row>
    <row r="53" spans="1:25" x14ac:dyDescent="0.25">
      <c r="A53" t="s">
        <v>93</v>
      </c>
      <c r="B53">
        <v>29</v>
      </c>
      <c r="C53">
        <v>97</v>
      </c>
      <c r="D53" s="1">
        <f t="shared" si="0"/>
        <v>0.29896907216494845</v>
      </c>
      <c r="E53">
        <v>25</v>
      </c>
      <c r="F53">
        <v>94</v>
      </c>
      <c r="G53" s="1">
        <f t="shared" si="1"/>
        <v>0.26595744680851063</v>
      </c>
      <c r="H53">
        <v>32</v>
      </c>
      <c r="I53">
        <v>96</v>
      </c>
      <c r="J53" s="1">
        <f t="shared" si="2"/>
        <v>0.33333333333333331</v>
      </c>
      <c r="K53">
        <v>26</v>
      </c>
      <c r="L53">
        <v>95</v>
      </c>
      <c r="M53" s="1">
        <f t="shared" si="3"/>
        <v>0.27368421052631581</v>
      </c>
      <c r="N53">
        <v>43</v>
      </c>
      <c r="O53">
        <v>104</v>
      </c>
      <c r="P53" s="1">
        <f t="shared" si="4"/>
        <v>0.41346153846153844</v>
      </c>
      <c r="Q53">
        <v>37</v>
      </c>
      <c r="R53">
        <v>98</v>
      </c>
      <c r="S53" s="1">
        <f t="shared" si="5"/>
        <v>0.37755102040816324</v>
      </c>
      <c r="T53">
        <v>71</v>
      </c>
      <c r="U53">
        <v>109</v>
      </c>
      <c r="V53" s="1">
        <f t="shared" si="6"/>
        <v>0.65137614678899081</v>
      </c>
      <c r="W53">
        <f t="shared" si="7"/>
        <v>263</v>
      </c>
      <c r="X53">
        <f t="shared" si="8"/>
        <v>693</v>
      </c>
      <c r="Y53" s="1">
        <f t="shared" si="9"/>
        <v>0.37950937950937952</v>
      </c>
    </row>
    <row r="54" spans="1:25" x14ac:dyDescent="0.25">
      <c r="A54" t="s">
        <v>94</v>
      </c>
      <c r="B54">
        <v>42</v>
      </c>
      <c r="C54">
        <v>154</v>
      </c>
      <c r="D54" s="1">
        <f t="shared" si="0"/>
        <v>0.27272727272727271</v>
      </c>
      <c r="E54">
        <v>40</v>
      </c>
      <c r="F54">
        <v>138</v>
      </c>
      <c r="G54" s="1">
        <f t="shared" si="1"/>
        <v>0.28985507246376813</v>
      </c>
      <c r="H54">
        <v>31</v>
      </c>
      <c r="I54">
        <v>112</v>
      </c>
      <c r="J54" s="1">
        <f t="shared" si="2"/>
        <v>0.2767857142857143</v>
      </c>
      <c r="K54">
        <v>37</v>
      </c>
      <c r="L54">
        <v>145</v>
      </c>
      <c r="M54" s="1">
        <f t="shared" si="3"/>
        <v>0.25517241379310346</v>
      </c>
      <c r="N54">
        <v>34</v>
      </c>
      <c r="O54">
        <v>134</v>
      </c>
      <c r="P54" s="1">
        <f t="shared" si="4"/>
        <v>0.2537313432835821</v>
      </c>
      <c r="Q54">
        <v>49</v>
      </c>
      <c r="R54">
        <v>112</v>
      </c>
      <c r="S54" s="1">
        <f t="shared" si="5"/>
        <v>0.4375</v>
      </c>
      <c r="T54">
        <v>57</v>
      </c>
      <c r="U54">
        <v>93</v>
      </c>
      <c r="V54" s="1">
        <f t="shared" si="6"/>
        <v>0.61290322580645162</v>
      </c>
      <c r="W54">
        <f t="shared" si="7"/>
        <v>290</v>
      </c>
      <c r="X54">
        <f t="shared" si="8"/>
        <v>888</v>
      </c>
      <c r="Y54" s="1">
        <f t="shared" si="9"/>
        <v>0.32657657657657657</v>
      </c>
    </row>
    <row r="55" spans="1:25" x14ac:dyDescent="0.25">
      <c r="A55" t="s">
        <v>95</v>
      </c>
      <c r="B55">
        <v>52</v>
      </c>
      <c r="C55">
        <v>175</v>
      </c>
      <c r="D55" s="1">
        <f t="shared" si="0"/>
        <v>0.29714285714285715</v>
      </c>
      <c r="E55">
        <v>55</v>
      </c>
      <c r="F55">
        <v>189</v>
      </c>
      <c r="G55" s="1">
        <f t="shared" si="1"/>
        <v>0.29100529100529099</v>
      </c>
      <c r="H55">
        <v>55</v>
      </c>
      <c r="I55">
        <v>215</v>
      </c>
      <c r="J55" s="1">
        <f t="shared" si="2"/>
        <v>0.2558139534883721</v>
      </c>
      <c r="K55">
        <v>61</v>
      </c>
      <c r="L55">
        <v>205</v>
      </c>
      <c r="M55" s="1">
        <f t="shared" si="3"/>
        <v>0.29756097560975608</v>
      </c>
      <c r="N55">
        <v>58</v>
      </c>
      <c r="O55">
        <v>187</v>
      </c>
      <c r="P55" s="1">
        <f t="shared" si="4"/>
        <v>0.31016042780748665</v>
      </c>
      <c r="Q55">
        <v>118</v>
      </c>
      <c r="R55">
        <v>207</v>
      </c>
      <c r="S55" s="1">
        <f t="shared" si="5"/>
        <v>0.57004830917874394</v>
      </c>
      <c r="T55">
        <v>101</v>
      </c>
      <c r="U55">
        <v>181</v>
      </c>
      <c r="V55" s="1">
        <f t="shared" si="6"/>
        <v>0.55801104972375692</v>
      </c>
      <c r="W55">
        <f t="shared" si="7"/>
        <v>500</v>
      </c>
      <c r="X55">
        <f t="shared" si="8"/>
        <v>1359</v>
      </c>
      <c r="Y55" s="1">
        <f t="shared" si="9"/>
        <v>0.36791758646063283</v>
      </c>
    </row>
    <row r="56" spans="1:25" x14ac:dyDescent="0.25">
      <c r="A56" t="s">
        <v>96</v>
      </c>
      <c r="B56">
        <v>45</v>
      </c>
      <c r="C56">
        <v>150</v>
      </c>
      <c r="D56" s="1">
        <f t="shared" si="0"/>
        <v>0.3</v>
      </c>
      <c r="E56">
        <v>43</v>
      </c>
      <c r="F56">
        <v>146</v>
      </c>
      <c r="G56" s="1">
        <f t="shared" si="1"/>
        <v>0.29452054794520549</v>
      </c>
      <c r="H56">
        <v>36</v>
      </c>
      <c r="I56">
        <v>149</v>
      </c>
      <c r="J56" s="1">
        <f t="shared" si="2"/>
        <v>0.24161073825503357</v>
      </c>
      <c r="K56">
        <v>39</v>
      </c>
      <c r="L56">
        <v>137</v>
      </c>
      <c r="M56" s="1">
        <f t="shared" si="3"/>
        <v>0.28467153284671531</v>
      </c>
      <c r="N56">
        <v>54</v>
      </c>
      <c r="O56">
        <v>139</v>
      </c>
      <c r="P56" s="1">
        <f t="shared" si="4"/>
        <v>0.38848920863309355</v>
      </c>
      <c r="Q56">
        <v>57</v>
      </c>
      <c r="R56">
        <v>159</v>
      </c>
      <c r="S56" s="1">
        <f t="shared" si="5"/>
        <v>0.35849056603773582</v>
      </c>
      <c r="T56">
        <v>86</v>
      </c>
      <c r="U56">
        <v>142</v>
      </c>
      <c r="V56" s="1">
        <f t="shared" si="6"/>
        <v>0.60563380281690138</v>
      </c>
      <c r="W56">
        <f t="shared" si="7"/>
        <v>360</v>
      </c>
      <c r="X56">
        <f t="shared" si="8"/>
        <v>1022</v>
      </c>
      <c r="Y56" s="1">
        <f t="shared" si="9"/>
        <v>0.35225048923679059</v>
      </c>
    </row>
    <row r="57" spans="1:25" x14ac:dyDescent="0.25">
      <c r="A57" t="s">
        <v>97</v>
      </c>
      <c r="B57">
        <v>33</v>
      </c>
      <c r="C57">
        <v>75</v>
      </c>
      <c r="D57" s="1">
        <f t="shared" si="0"/>
        <v>0.44</v>
      </c>
      <c r="E57">
        <v>31</v>
      </c>
      <c r="F57">
        <v>89</v>
      </c>
      <c r="G57" s="1">
        <f t="shared" si="1"/>
        <v>0.34831460674157305</v>
      </c>
      <c r="H57">
        <v>34</v>
      </c>
      <c r="I57">
        <v>62</v>
      </c>
      <c r="J57" s="1">
        <f t="shared" si="2"/>
        <v>0.54838709677419351</v>
      </c>
      <c r="K57">
        <v>26</v>
      </c>
      <c r="L57">
        <v>83</v>
      </c>
      <c r="M57" s="1">
        <f t="shared" si="3"/>
        <v>0.31325301204819278</v>
      </c>
      <c r="N57">
        <v>24</v>
      </c>
      <c r="O57">
        <v>72</v>
      </c>
      <c r="P57" s="1">
        <f t="shared" si="4"/>
        <v>0.33333333333333331</v>
      </c>
      <c r="Q57">
        <v>37</v>
      </c>
      <c r="R57">
        <v>84</v>
      </c>
      <c r="S57" s="1">
        <f t="shared" si="5"/>
        <v>0.44047619047619047</v>
      </c>
      <c r="T57">
        <v>53</v>
      </c>
      <c r="U57">
        <v>91</v>
      </c>
      <c r="V57" s="1">
        <f t="shared" si="6"/>
        <v>0.58241758241758246</v>
      </c>
      <c r="W57">
        <f t="shared" si="7"/>
        <v>238</v>
      </c>
      <c r="X57">
        <f t="shared" si="8"/>
        <v>556</v>
      </c>
      <c r="Y57" s="1">
        <f t="shared" si="9"/>
        <v>0.42805755395683454</v>
      </c>
    </row>
    <row r="58" spans="1:25" x14ac:dyDescent="0.25">
      <c r="A58" t="s">
        <v>98</v>
      </c>
      <c r="B58">
        <v>34</v>
      </c>
      <c r="C58">
        <v>106</v>
      </c>
      <c r="D58" s="1">
        <f t="shared" si="0"/>
        <v>0.32075471698113206</v>
      </c>
      <c r="E58">
        <v>33</v>
      </c>
      <c r="F58">
        <v>103</v>
      </c>
      <c r="G58" s="1">
        <f t="shared" si="1"/>
        <v>0.32038834951456313</v>
      </c>
      <c r="H58">
        <v>28</v>
      </c>
      <c r="I58">
        <v>102</v>
      </c>
      <c r="J58" s="1">
        <f t="shared" si="2"/>
        <v>0.27450980392156865</v>
      </c>
      <c r="K58">
        <v>35</v>
      </c>
      <c r="L58">
        <v>117</v>
      </c>
      <c r="M58" s="1">
        <f t="shared" si="3"/>
        <v>0.29914529914529914</v>
      </c>
      <c r="N58">
        <v>38</v>
      </c>
      <c r="O58">
        <v>112</v>
      </c>
      <c r="P58" s="1">
        <f t="shared" si="4"/>
        <v>0.3392857142857143</v>
      </c>
      <c r="Q58">
        <v>51</v>
      </c>
      <c r="R58">
        <v>98</v>
      </c>
      <c r="S58" s="1">
        <f t="shared" si="5"/>
        <v>0.52040816326530615</v>
      </c>
      <c r="T58">
        <v>44</v>
      </c>
      <c r="U58">
        <v>72</v>
      </c>
      <c r="V58" s="1">
        <f t="shared" si="6"/>
        <v>0.61111111111111116</v>
      </c>
      <c r="W58">
        <f t="shared" si="7"/>
        <v>263</v>
      </c>
      <c r="X58">
        <f t="shared" si="8"/>
        <v>710</v>
      </c>
      <c r="Y58" s="1">
        <f t="shared" si="9"/>
        <v>0.37042253521126761</v>
      </c>
    </row>
    <row r="59" spans="1:25" x14ac:dyDescent="0.25">
      <c r="A59" t="s">
        <v>99</v>
      </c>
      <c r="B59">
        <v>52</v>
      </c>
      <c r="C59">
        <v>171</v>
      </c>
      <c r="D59" s="1">
        <f t="shared" si="0"/>
        <v>0.30409356725146197</v>
      </c>
      <c r="E59">
        <v>55</v>
      </c>
      <c r="F59">
        <v>170</v>
      </c>
      <c r="G59" s="1">
        <f t="shared" si="1"/>
        <v>0.3235294117647059</v>
      </c>
      <c r="H59">
        <v>34</v>
      </c>
      <c r="I59">
        <v>185</v>
      </c>
      <c r="J59" s="1">
        <f t="shared" si="2"/>
        <v>0.18378378378378379</v>
      </c>
      <c r="K59">
        <v>29</v>
      </c>
      <c r="L59">
        <v>173</v>
      </c>
      <c r="M59" s="1">
        <f t="shared" si="3"/>
        <v>0.16763005780346821</v>
      </c>
      <c r="N59">
        <v>28</v>
      </c>
      <c r="O59">
        <v>181</v>
      </c>
      <c r="P59" s="1">
        <f t="shared" si="4"/>
        <v>0.15469613259668508</v>
      </c>
      <c r="Q59">
        <v>86</v>
      </c>
      <c r="R59">
        <v>225</v>
      </c>
      <c r="S59" s="1">
        <f t="shared" si="5"/>
        <v>0.38222222222222224</v>
      </c>
      <c r="T59">
        <v>94</v>
      </c>
      <c r="U59">
        <v>204</v>
      </c>
      <c r="V59" s="1">
        <f t="shared" si="6"/>
        <v>0.46078431372549017</v>
      </c>
      <c r="W59">
        <f t="shared" si="7"/>
        <v>378</v>
      </c>
      <c r="X59">
        <f t="shared" si="8"/>
        <v>1309</v>
      </c>
      <c r="Y59" s="1">
        <f t="shared" si="9"/>
        <v>0.28877005347593582</v>
      </c>
    </row>
    <row r="60" spans="1:25" x14ac:dyDescent="0.25">
      <c r="A60" t="s">
        <v>100</v>
      </c>
      <c r="B60">
        <v>18</v>
      </c>
      <c r="C60">
        <v>81</v>
      </c>
      <c r="D60" s="1">
        <f t="shared" si="0"/>
        <v>0.22222222222222221</v>
      </c>
      <c r="E60">
        <v>21</v>
      </c>
      <c r="F60">
        <v>80</v>
      </c>
      <c r="G60" s="1">
        <f t="shared" si="1"/>
        <v>0.26250000000000001</v>
      </c>
      <c r="H60">
        <v>29</v>
      </c>
      <c r="I60">
        <v>78</v>
      </c>
      <c r="J60" s="1">
        <f t="shared" si="2"/>
        <v>0.37179487179487181</v>
      </c>
      <c r="K60">
        <v>28</v>
      </c>
      <c r="L60">
        <v>77</v>
      </c>
      <c r="M60" s="1">
        <f t="shared" si="3"/>
        <v>0.36363636363636365</v>
      </c>
      <c r="N60">
        <v>29</v>
      </c>
      <c r="O60">
        <v>88</v>
      </c>
      <c r="P60" s="1">
        <f t="shared" si="4"/>
        <v>0.32954545454545453</v>
      </c>
      <c r="Q60">
        <v>49</v>
      </c>
      <c r="R60">
        <v>92</v>
      </c>
      <c r="S60" s="1">
        <f t="shared" si="5"/>
        <v>0.53260869565217395</v>
      </c>
      <c r="T60">
        <v>64</v>
      </c>
      <c r="U60">
        <v>90</v>
      </c>
      <c r="V60" s="1">
        <f t="shared" si="6"/>
        <v>0.71111111111111114</v>
      </c>
      <c r="W60">
        <f t="shared" si="7"/>
        <v>238</v>
      </c>
      <c r="X60">
        <f t="shared" si="8"/>
        <v>586</v>
      </c>
      <c r="Y60" s="1">
        <f t="shared" si="9"/>
        <v>0.4061433447098976</v>
      </c>
    </row>
    <row r="61" spans="1:25" x14ac:dyDescent="0.25">
      <c r="A61" t="s">
        <v>101</v>
      </c>
      <c r="B61">
        <v>52</v>
      </c>
      <c r="C61">
        <v>158</v>
      </c>
      <c r="D61" s="1">
        <f t="shared" si="0"/>
        <v>0.32911392405063289</v>
      </c>
      <c r="E61">
        <v>48</v>
      </c>
      <c r="F61">
        <v>155</v>
      </c>
      <c r="G61" s="1">
        <f t="shared" si="1"/>
        <v>0.30967741935483872</v>
      </c>
      <c r="H61">
        <v>44</v>
      </c>
      <c r="I61">
        <v>160</v>
      </c>
      <c r="J61" s="1">
        <f t="shared" si="2"/>
        <v>0.27500000000000002</v>
      </c>
      <c r="K61">
        <v>41</v>
      </c>
      <c r="L61">
        <v>158</v>
      </c>
      <c r="M61" s="1">
        <f t="shared" si="3"/>
        <v>0.25949367088607594</v>
      </c>
      <c r="N61">
        <v>60</v>
      </c>
      <c r="O61">
        <v>158</v>
      </c>
      <c r="P61" s="1">
        <f t="shared" si="4"/>
        <v>0.379746835443038</v>
      </c>
      <c r="Q61">
        <v>106</v>
      </c>
      <c r="R61">
        <v>197</v>
      </c>
      <c r="S61" s="1">
        <f t="shared" si="5"/>
        <v>0.53807106598984766</v>
      </c>
      <c r="T61">
        <v>117</v>
      </c>
      <c r="U61">
        <v>171</v>
      </c>
      <c r="V61" s="1">
        <f t="shared" si="6"/>
        <v>0.68421052631578949</v>
      </c>
      <c r="W61">
        <f t="shared" si="7"/>
        <v>468</v>
      </c>
      <c r="X61">
        <f t="shared" si="8"/>
        <v>1157</v>
      </c>
      <c r="Y61" s="1">
        <f t="shared" si="9"/>
        <v>0.4044943820224719</v>
      </c>
    </row>
    <row r="62" spans="1:25" x14ac:dyDescent="0.25">
      <c r="A62" t="s">
        <v>102</v>
      </c>
      <c r="B62">
        <v>17</v>
      </c>
      <c r="C62">
        <v>85</v>
      </c>
      <c r="D62" s="1">
        <f t="shared" si="0"/>
        <v>0.2</v>
      </c>
      <c r="E62">
        <v>17</v>
      </c>
      <c r="F62">
        <v>74</v>
      </c>
      <c r="G62" s="1">
        <f t="shared" si="1"/>
        <v>0.22972972972972974</v>
      </c>
      <c r="H62">
        <v>18</v>
      </c>
      <c r="I62">
        <v>85</v>
      </c>
      <c r="J62" s="1">
        <f t="shared" si="2"/>
        <v>0.21176470588235294</v>
      </c>
      <c r="K62">
        <v>15</v>
      </c>
      <c r="L62">
        <v>82</v>
      </c>
      <c r="M62" s="1">
        <f t="shared" si="3"/>
        <v>0.18292682926829268</v>
      </c>
      <c r="N62">
        <v>18</v>
      </c>
      <c r="O62">
        <v>76</v>
      </c>
      <c r="P62" s="1">
        <f t="shared" si="4"/>
        <v>0.23684210526315788</v>
      </c>
      <c r="Q62">
        <v>32</v>
      </c>
      <c r="R62">
        <v>69</v>
      </c>
      <c r="S62" s="1">
        <f t="shared" si="5"/>
        <v>0.46376811594202899</v>
      </c>
      <c r="T62">
        <v>37</v>
      </c>
      <c r="U62">
        <v>63</v>
      </c>
      <c r="V62" s="1">
        <f t="shared" si="6"/>
        <v>0.58730158730158732</v>
      </c>
      <c r="W62">
        <f t="shared" si="7"/>
        <v>154</v>
      </c>
      <c r="X62">
        <f t="shared" si="8"/>
        <v>534</v>
      </c>
      <c r="Y62" s="1">
        <f t="shared" si="9"/>
        <v>0.28838951310861421</v>
      </c>
    </row>
    <row r="63" spans="1:25" x14ac:dyDescent="0.25">
      <c r="A63" t="s">
        <v>103</v>
      </c>
      <c r="B63">
        <v>41</v>
      </c>
      <c r="C63">
        <v>106</v>
      </c>
      <c r="D63" s="1">
        <f t="shared" si="0"/>
        <v>0.3867924528301887</v>
      </c>
      <c r="E63">
        <v>34</v>
      </c>
      <c r="F63">
        <v>118</v>
      </c>
      <c r="G63" s="1">
        <f t="shared" si="1"/>
        <v>0.28813559322033899</v>
      </c>
      <c r="H63">
        <v>36</v>
      </c>
      <c r="I63">
        <v>118</v>
      </c>
      <c r="J63" s="1">
        <f t="shared" si="2"/>
        <v>0.30508474576271188</v>
      </c>
      <c r="K63">
        <v>39</v>
      </c>
      <c r="L63">
        <v>106</v>
      </c>
      <c r="M63" s="1">
        <f t="shared" si="3"/>
        <v>0.36792452830188677</v>
      </c>
      <c r="N63">
        <v>30</v>
      </c>
      <c r="O63">
        <v>97</v>
      </c>
      <c r="P63" s="1">
        <f t="shared" si="4"/>
        <v>0.30927835051546393</v>
      </c>
      <c r="Q63">
        <v>70</v>
      </c>
      <c r="R63">
        <v>123</v>
      </c>
      <c r="S63" s="1">
        <f t="shared" si="5"/>
        <v>0.56910569105691056</v>
      </c>
      <c r="T63">
        <v>66</v>
      </c>
      <c r="U63">
        <v>103</v>
      </c>
      <c r="V63" s="1">
        <f t="shared" si="6"/>
        <v>0.64077669902912626</v>
      </c>
      <c r="W63">
        <f t="shared" si="7"/>
        <v>316</v>
      </c>
      <c r="X63">
        <f t="shared" si="8"/>
        <v>771</v>
      </c>
      <c r="Y63" s="1">
        <f t="shared" si="9"/>
        <v>0.40985732814526588</v>
      </c>
    </row>
    <row r="64" spans="1:25" x14ac:dyDescent="0.25">
      <c r="A64" t="s">
        <v>104</v>
      </c>
      <c r="B64">
        <v>53</v>
      </c>
      <c r="C64">
        <v>131</v>
      </c>
      <c r="D64" s="1">
        <f t="shared" si="0"/>
        <v>0.40458015267175573</v>
      </c>
      <c r="E64">
        <v>35</v>
      </c>
      <c r="F64">
        <v>123</v>
      </c>
      <c r="G64" s="1">
        <f t="shared" si="1"/>
        <v>0.28455284552845528</v>
      </c>
      <c r="H64">
        <v>38</v>
      </c>
      <c r="I64">
        <v>134</v>
      </c>
      <c r="J64" s="1">
        <f t="shared" si="2"/>
        <v>0.28358208955223879</v>
      </c>
      <c r="K64">
        <v>42</v>
      </c>
      <c r="L64">
        <v>125</v>
      </c>
      <c r="M64" s="1">
        <f t="shared" si="3"/>
        <v>0.33600000000000002</v>
      </c>
      <c r="N64">
        <v>39</v>
      </c>
      <c r="O64">
        <v>111</v>
      </c>
      <c r="P64" s="1">
        <f t="shared" si="4"/>
        <v>0.35135135135135137</v>
      </c>
      <c r="Q64">
        <v>58</v>
      </c>
      <c r="R64">
        <v>124</v>
      </c>
      <c r="S64" s="1">
        <f t="shared" si="5"/>
        <v>0.46774193548387094</v>
      </c>
      <c r="T64">
        <v>67</v>
      </c>
      <c r="U64">
        <v>108</v>
      </c>
      <c r="V64" s="1">
        <f t="shared" si="6"/>
        <v>0.62037037037037035</v>
      </c>
      <c r="W64">
        <f t="shared" si="7"/>
        <v>332</v>
      </c>
      <c r="X64">
        <f t="shared" si="8"/>
        <v>856</v>
      </c>
      <c r="Y64" s="1">
        <f t="shared" si="9"/>
        <v>0.38785046728971961</v>
      </c>
    </row>
    <row r="65" spans="1:25" x14ac:dyDescent="0.25">
      <c r="A65" t="s">
        <v>105</v>
      </c>
      <c r="B65">
        <v>28</v>
      </c>
      <c r="C65">
        <v>77</v>
      </c>
      <c r="D65" s="1">
        <f t="shared" si="0"/>
        <v>0.36363636363636365</v>
      </c>
      <c r="E65">
        <v>33</v>
      </c>
      <c r="F65">
        <v>83</v>
      </c>
      <c r="G65" s="1">
        <f t="shared" si="1"/>
        <v>0.39759036144578314</v>
      </c>
      <c r="H65">
        <v>29</v>
      </c>
      <c r="I65">
        <v>86</v>
      </c>
      <c r="J65" s="1">
        <f t="shared" si="2"/>
        <v>0.33720930232558138</v>
      </c>
      <c r="K65">
        <v>23</v>
      </c>
      <c r="L65">
        <v>74</v>
      </c>
      <c r="M65" s="1">
        <f t="shared" si="3"/>
        <v>0.3108108108108108</v>
      </c>
      <c r="N65">
        <v>29</v>
      </c>
      <c r="O65">
        <v>80</v>
      </c>
      <c r="P65" s="1">
        <f t="shared" si="4"/>
        <v>0.36249999999999999</v>
      </c>
      <c r="Q65">
        <v>56</v>
      </c>
      <c r="R65">
        <v>96</v>
      </c>
      <c r="S65" s="1">
        <f t="shared" si="5"/>
        <v>0.58333333333333337</v>
      </c>
      <c r="T65">
        <v>50</v>
      </c>
      <c r="U65">
        <v>79</v>
      </c>
      <c r="V65" s="1">
        <f t="shared" si="6"/>
        <v>0.63291139240506333</v>
      </c>
      <c r="W65">
        <f t="shared" si="7"/>
        <v>248</v>
      </c>
      <c r="X65">
        <f t="shared" si="8"/>
        <v>575</v>
      </c>
      <c r="Y65" s="1">
        <f t="shared" si="9"/>
        <v>0.43130434782608695</v>
      </c>
    </row>
    <row r="66" spans="1:25" x14ac:dyDescent="0.25">
      <c r="A66" t="s">
        <v>106</v>
      </c>
      <c r="B66">
        <v>25</v>
      </c>
      <c r="C66">
        <v>79</v>
      </c>
      <c r="D66" s="1">
        <f t="shared" si="0"/>
        <v>0.31645569620253167</v>
      </c>
      <c r="E66">
        <v>21</v>
      </c>
      <c r="F66">
        <v>57</v>
      </c>
      <c r="G66" s="1">
        <f t="shared" si="1"/>
        <v>0.36842105263157893</v>
      </c>
      <c r="H66">
        <v>32</v>
      </c>
      <c r="I66">
        <v>78</v>
      </c>
      <c r="J66" s="1">
        <f t="shared" si="2"/>
        <v>0.41025641025641024</v>
      </c>
      <c r="K66">
        <v>25</v>
      </c>
      <c r="L66">
        <v>92</v>
      </c>
      <c r="M66" s="1">
        <f t="shared" si="3"/>
        <v>0.27173913043478259</v>
      </c>
      <c r="N66">
        <v>39</v>
      </c>
      <c r="O66">
        <v>83</v>
      </c>
      <c r="P66" s="1">
        <f t="shared" si="4"/>
        <v>0.46987951807228917</v>
      </c>
      <c r="Q66">
        <v>63</v>
      </c>
      <c r="R66">
        <v>104</v>
      </c>
      <c r="S66" s="1">
        <f t="shared" si="5"/>
        <v>0.60576923076923073</v>
      </c>
      <c r="T66">
        <v>69</v>
      </c>
      <c r="U66">
        <v>82</v>
      </c>
      <c r="V66" s="1">
        <f t="shared" si="6"/>
        <v>0.84146341463414631</v>
      </c>
      <c r="W66">
        <f t="shared" si="7"/>
        <v>274</v>
      </c>
      <c r="X66">
        <f t="shared" si="8"/>
        <v>575</v>
      </c>
      <c r="Y66" s="1">
        <f t="shared" si="9"/>
        <v>0.47652173913043477</v>
      </c>
    </row>
    <row r="67" spans="1:25" x14ac:dyDescent="0.25">
      <c r="A67" t="s">
        <v>107</v>
      </c>
      <c r="B67">
        <v>28</v>
      </c>
      <c r="C67">
        <v>78</v>
      </c>
      <c r="D67" s="1">
        <f t="shared" ref="D67:D88" si="10">B67/C67</f>
        <v>0.35897435897435898</v>
      </c>
      <c r="E67">
        <v>16</v>
      </c>
      <c r="F67">
        <v>63</v>
      </c>
      <c r="G67" s="1">
        <f t="shared" ref="G67:G88" si="11">E67/F67</f>
        <v>0.25396825396825395</v>
      </c>
      <c r="H67">
        <v>25</v>
      </c>
      <c r="I67">
        <v>81</v>
      </c>
      <c r="J67" s="1">
        <f t="shared" ref="J67:J88" si="12">H67/I67</f>
        <v>0.30864197530864196</v>
      </c>
      <c r="K67">
        <v>33</v>
      </c>
      <c r="L67">
        <v>88</v>
      </c>
      <c r="M67" s="1">
        <f t="shared" ref="M67:M88" si="13">K67/L67</f>
        <v>0.375</v>
      </c>
      <c r="N67">
        <v>28</v>
      </c>
      <c r="O67">
        <v>74</v>
      </c>
      <c r="P67" s="1">
        <f t="shared" ref="P67:P88" si="14">N67/O67</f>
        <v>0.3783783783783784</v>
      </c>
      <c r="Q67">
        <v>43</v>
      </c>
      <c r="R67">
        <v>91</v>
      </c>
      <c r="S67" s="1">
        <f t="shared" ref="S67:S88" si="15">Q67/R67</f>
        <v>0.47252747252747251</v>
      </c>
      <c r="T67">
        <v>71</v>
      </c>
      <c r="U67">
        <v>89</v>
      </c>
      <c r="V67" s="1">
        <f t="shared" ref="V67:V88" si="16">T67/U67</f>
        <v>0.797752808988764</v>
      </c>
      <c r="W67">
        <f t="shared" ref="W67:W88" si="17">B67+E67+H67+K67+N67+Q67+T67</f>
        <v>244</v>
      </c>
      <c r="X67">
        <f t="shared" ref="X67:X88" si="18">C67+F67+I67+L67+O67+R67+U67</f>
        <v>564</v>
      </c>
      <c r="Y67" s="1">
        <f t="shared" ref="Y67:Y88" si="19">W67/X67</f>
        <v>0.43262411347517732</v>
      </c>
    </row>
    <row r="68" spans="1:25" x14ac:dyDescent="0.25">
      <c r="A68" t="s">
        <v>108</v>
      </c>
      <c r="B68">
        <v>21</v>
      </c>
      <c r="C68">
        <v>75</v>
      </c>
      <c r="D68" s="1">
        <f t="shared" si="10"/>
        <v>0.28000000000000003</v>
      </c>
      <c r="E68">
        <v>28</v>
      </c>
      <c r="F68">
        <v>85</v>
      </c>
      <c r="G68" s="1">
        <f t="shared" si="11"/>
        <v>0.32941176470588235</v>
      </c>
      <c r="H68">
        <v>21</v>
      </c>
      <c r="I68">
        <v>73</v>
      </c>
      <c r="J68" s="1">
        <f t="shared" si="12"/>
        <v>0.28767123287671231</v>
      </c>
      <c r="K68">
        <v>22</v>
      </c>
      <c r="L68">
        <v>67</v>
      </c>
      <c r="M68" s="1">
        <f t="shared" si="13"/>
        <v>0.32835820895522388</v>
      </c>
      <c r="N68">
        <v>27</v>
      </c>
      <c r="O68">
        <v>74</v>
      </c>
      <c r="P68" s="1">
        <f t="shared" si="14"/>
        <v>0.36486486486486486</v>
      </c>
      <c r="Q68">
        <v>45</v>
      </c>
      <c r="R68">
        <v>95</v>
      </c>
      <c r="S68" s="1">
        <f t="shared" si="15"/>
        <v>0.47368421052631576</v>
      </c>
      <c r="T68">
        <v>52</v>
      </c>
      <c r="U68">
        <v>74</v>
      </c>
      <c r="V68" s="1">
        <f t="shared" si="16"/>
        <v>0.70270270270270274</v>
      </c>
      <c r="W68">
        <f t="shared" si="17"/>
        <v>216</v>
      </c>
      <c r="X68">
        <f t="shared" si="18"/>
        <v>543</v>
      </c>
      <c r="Y68" s="1">
        <f t="shared" si="19"/>
        <v>0.39779005524861877</v>
      </c>
    </row>
    <row r="69" spans="1:25" x14ac:dyDescent="0.25">
      <c r="A69" t="s">
        <v>109</v>
      </c>
      <c r="B69">
        <v>38</v>
      </c>
      <c r="C69">
        <v>135</v>
      </c>
      <c r="D69" s="1">
        <f t="shared" si="10"/>
        <v>0.2814814814814815</v>
      </c>
      <c r="E69">
        <v>31</v>
      </c>
      <c r="F69">
        <v>122</v>
      </c>
      <c r="G69" s="1">
        <f t="shared" si="11"/>
        <v>0.25409836065573771</v>
      </c>
      <c r="H69">
        <v>50</v>
      </c>
      <c r="I69">
        <v>144</v>
      </c>
      <c r="J69" s="1">
        <f t="shared" si="12"/>
        <v>0.34722222222222221</v>
      </c>
      <c r="K69">
        <v>35</v>
      </c>
      <c r="L69">
        <v>133</v>
      </c>
      <c r="M69" s="1">
        <f t="shared" si="13"/>
        <v>0.26315789473684209</v>
      </c>
      <c r="N69">
        <v>36</v>
      </c>
      <c r="O69">
        <v>124</v>
      </c>
      <c r="P69" s="1">
        <f t="shared" si="14"/>
        <v>0.29032258064516131</v>
      </c>
      <c r="Q69">
        <v>77</v>
      </c>
      <c r="R69">
        <v>124</v>
      </c>
      <c r="S69" s="1">
        <f t="shared" si="15"/>
        <v>0.62096774193548387</v>
      </c>
      <c r="T69">
        <v>95</v>
      </c>
      <c r="U69">
        <v>132</v>
      </c>
      <c r="V69" s="1">
        <f t="shared" si="16"/>
        <v>0.71969696969696972</v>
      </c>
      <c r="W69">
        <f t="shared" si="17"/>
        <v>362</v>
      </c>
      <c r="X69">
        <f t="shared" si="18"/>
        <v>914</v>
      </c>
      <c r="Y69" s="1">
        <f t="shared" si="19"/>
        <v>0.39606126914660833</v>
      </c>
    </row>
    <row r="70" spans="1:25" x14ac:dyDescent="0.25">
      <c r="A70" t="s">
        <v>110</v>
      </c>
      <c r="B70">
        <v>67</v>
      </c>
      <c r="C70">
        <v>179</v>
      </c>
      <c r="D70" s="1">
        <f t="shared" si="10"/>
        <v>0.37430167597765363</v>
      </c>
      <c r="E70">
        <v>70</v>
      </c>
      <c r="F70">
        <v>177</v>
      </c>
      <c r="G70" s="1">
        <f t="shared" si="11"/>
        <v>0.39548022598870058</v>
      </c>
      <c r="H70">
        <v>64</v>
      </c>
      <c r="I70">
        <v>166</v>
      </c>
      <c r="J70" s="1">
        <f t="shared" si="12"/>
        <v>0.38554216867469882</v>
      </c>
      <c r="K70">
        <v>71</v>
      </c>
      <c r="L70">
        <v>172</v>
      </c>
      <c r="M70" s="1">
        <f t="shared" si="13"/>
        <v>0.41279069767441862</v>
      </c>
      <c r="N70">
        <v>47</v>
      </c>
      <c r="O70">
        <v>160</v>
      </c>
      <c r="P70" s="1">
        <f t="shared" si="14"/>
        <v>0.29375000000000001</v>
      </c>
      <c r="Q70">
        <v>78</v>
      </c>
      <c r="R70">
        <v>149</v>
      </c>
      <c r="S70" s="1">
        <f t="shared" si="15"/>
        <v>0.52348993288590606</v>
      </c>
      <c r="T70">
        <v>90</v>
      </c>
      <c r="U70">
        <v>147</v>
      </c>
      <c r="V70" s="1">
        <f t="shared" si="16"/>
        <v>0.61224489795918369</v>
      </c>
      <c r="W70">
        <f t="shared" si="17"/>
        <v>487</v>
      </c>
      <c r="X70">
        <f t="shared" si="18"/>
        <v>1150</v>
      </c>
      <c r="Y70" s="1">
        <f t="shared" si="19"/>
        <v>0.42347826086956519</v>
      </c>
    </row>
    <row r="71" spans="1:25" x14ac:dyDescent="0.25">
      <c r="A71" t="s">
        <v>111</v>
      </c>
      <c r="B71">
        <v>23</v>
      </c>
      <c r="C71">
        <v>56</v>
      </c>
      <c r="D71" s="1">
        <f t="shared" si="10"/>
        <v>0.4107142857142857</v>
      </c>
      <c r="E71">
        <v>23</v>
      </c>
      <c r="F71">
        <v>64</v>
      </c>
      <c r="G71" s="1">
        <f t="shared" si="11"/>
        <v>0.359375</v>
      </c>
      <c r="H71">
        <v>27</v>
      </c>
      <c r="I71">
        <v>77</v>
      </c>
      <c r="J71" s="1">
        <f t="shared" si="12"/>
        <v>0.35064935064935066</v>
      </c>
      <c r="K71">
        <v>23</v>
      </c>
      <c r="L71">
        <v>76</v>
      </c>
      <c r="M71" s="1">
        <f t="shared" si="13"/>
        <v>0.30263157894736842</v>
      </c>
      <c r="N71">
        <v>36</v>
      </c>
      <c r="O71">
        <v>81</v>
      </c>
      <c r="P71" s="1">
        <f t="shared" si="14"/>
        <v>0.44444444444444442</v>
      </c>
      <c r="Q71">
        <v>49</v>
      </c>
      <c r="R71">
        <v>97</v>
      </c>
      <c r="S71" s="1">
        <f t="shared" si="15"/>
        <v>0.50515463917525771</v>
      </c>
      <c r="T71">
        <v>54</v>
      </c>
      <c r="U71">
        <v>85</v>
      </c>
      <c r="V71" s="1">
        <f t="shared" si="16"/>
        <v>0.63529411764705879</v>
      </c>
      <c r="W71">
        <f t="shared" si="17"/>
        <v>235</v>
      </c>
      <c r="X71">
        <f t="shared" si="18"/>
        <v>536</v>
      </c>
      <c r="Y71" s="1">
        <f t="shared" si="19"/>
        <v>0.43843283582089554</v>
      </c>
    </row>
    <row r="72" spans="1:25" x14ac:dyDescent="0.25">
      <c r="A72" t="s">
        <v>112</v>
      </c>
      <c r="B72">
        <v>31</v>
      </c>
      <c r="C72">
        <v>92</v>
      </c>
      <c r="D72" s="1">
        <f t="shared" si="10"/>
        <v>0.33695652173913043</v>
      </c>
      <c r="E72">
        <v>32</v>
      </c>
      <c r="F72">
        <v>69</v>
      </c>
      <c r="G72" s="1">
        <f t="shared" si="11"/>
        <v>0.46376811594202899</v>
      </c>
      <c r="H72">
        <v>20</v>
      </c>
      <c r="I72">
        <v>65</v>
      </c>
      <c r="J72" s="1">
        <f t="shared" si="12"/>
        <v>0.30769230769230771</v>
      </c>
      <c r="K72">
        <v>21</v>
      </c>
      <c r="L72">
        <v>70</v>
      </c>
      <c r="M72" s="1">
        <f t="shared" si="13"/>
        <v>0.3</v>
      </c>
      <c r="N72">
        <v>25</v>
      </c>
      <c r="O72">
        <v>59</v>
      </c>
      <c r="P72" s="1">
        <f t="shared" si="14"/>
        <v>0.42372881355932202</v>
      </c>
      <c r="Q72">
        <v>48</v>
      </c>
      <c r="R72">
        <v>79</v>
      </c>
      <c r="S72" s="1">
        <f t="shared" si="15"/>
        <v>0.60759493670886078</v>
      </c>
      <c r="T72">
        <v>62</v>
      </c>
      <c r="U72">
        <v>83</v>
      </c>
      <c r="V72" s="1">
        <f t="shared" si="16"/>
        <v>0.74698795180722888</v>
      </c>
      <c r="W72">
        <f t="shared" si="17"/>
        <v>239</v>
      </c>
      <c r="X72">
        <f t="shared" si="18"/>
        <v>517</v>
      </c>
      <c r="Y72" s="1">
        <f t="shared" si="19"/>
        <v>0.46228239845261121</v>
      </c>
    </row>
    <row r="73" spans="1:25" x14ac:dyDescent="0.25">
      <c r="A73" t="s">
        <v>113</v>
      </c>
      <c r="B73">
        <v>51</v>
      </c>
      <c r="C73">
        <v>143</v>
      </c>
      <c r="D73" s="1">
        <f t="shared" si="10"/>
        <v>0.35664335664335667</v>
      </c>
      <c r="E73">
        <v>46</v>
      </c>
      <c r="F73">
        <v>170</v>
      </c>
      <c r="G73" s="1">
        <f t="shared" si="11"/>
        <v>0.27058823529411763</v>
      </c>
      <c r="H73">
        <v>58</v>
      </c>
      <c r="I73">
        <v>179</v>
      </c>
      <c r="J73" s="1">
        <f t="shared" si="12"/>
        <v>0.32402234636871508</v>
      </c>
      <c r="K73">
        <v>44</v>
      </c>
      <c r="L73">
        <v>148</v>
      </c>
      <c r="M73" s="1">
        <f t="shared" si="13"/>
        <v>0.29729729729729731</v>
      </c>
      <c r="N73">
        <v>61</v>
      </c>
      <c r="O73">
        <v>180</v>
      </c>
      <c r="P73" s="1">
        <f t="shared" si="14"/>
        <v>0.33888888888888891</v>
      </c>
      <c r="Q73">
        <v>97</v>
      </c>
      <c r="R73">
        <v>160</v>
      </c>
      <c r="S73" s="1">
        <f t="shared" si="15"/>
        <v>0.60624999999999996</v>
      </c>
      <c r="T73">
        <v>103</v>
      </c>
      <c r="U73">
        <v>189</v>
      </c>
      <c r="V73" s="1">
        <f t="shared" si="16"/>
        <v>0.544973544973545</v>
      </c>
      <c r="W73">
        <f t="shared" si="17"/>
        <v>460</v>
      </c>
      <c r="X73">
        <f t="shared" si="18"/>
        <v>1169</v>
      </c>
      <c r="Y73" s="1">
        <f t="shared" si="19"/>
        <v>0.39349871685201027</v>
      </c>
    </row>
    <row r="74" spans="1:25" x14ac:dyDescent="0.25">
      <c r="A74" t="s">
        <v>114</v>
      </c>
      <c r="B74">
        <v>83</v>
      </c>
      <c r="C74">
        <v>201</v>
      </c>
      <c r="D74" s="1">
        <f t="shared" si="10"/>
        <v>0.41293532338308458</v>
      </c>
      <c r="E74">
        <v>91</v>
      </c>
      <c r="F74">
        <v>207</v>
      </c>
      <c r="G74" s="1">
        <f t="shared" si="11"/>
        <v>0.43961352657004832</v>
      </c>
      <c r="H74">
        <v>58</v>
      </c>
      <c r="I74">
        <v>183</v>
      </c>
      <c r="J74" s="1">
        <f t="shared" si="12"/>
        <v>0.31693989071038253</v>
      </c>
      <c r="K74">
        <v>69</v>
      </c>
      <c r="L74">
        <v>194</v>
      </c>
      <c r="M74" s="1">
        <f t="shared" si="13"/>
        <v>0.35567010309278352</v>
      </c>
      <c r="N74">
        <v>99</v>
      </c>
      <c r="O74">
        <v>221</v>
      </c>
      <c r="P74" s="1">
        <f t="shared" si="14"/>
        <v>0.44796380090497739</v>
      </c>
      <c r="Q74">
        <v>143</v>
      </c>
      <c r="R74">
        <v>202</v>
      </c>
      <c r="S74" s="1">
        <f t="shared" si="15"/>
        <v>0.70792079207920788</v>
      </c>
      <c r="T74">
        <v>154</v>
      </c>
      <c r="U74">
        <v>207</v>
      </c>
      <c r="V74" s="1">
        <f t="shared" si="16"/>
        <v>0.7439613526570048</v>
      </c>
      <c r="W74">
        <f t="shared" si="17"/>
        <v>697</v>
      </c>
      <c r="X74">
        <f t="shared" si="18"/>
        <v>1415</v>
      </c>
      <c r="Y74" s="1">
        <f t="shared" si="19"/>
        <v>0.49257950530035338</v>
      </c>
    </row>
    <row r="75" spans="1:25" x14ac:dyDescent="0.25">
      <c r="A75" t="s">
        <v>115</v>
      </c>
      <c r="B75">
        <v>9</v>
      </c>
      <c r="C75">
        <v>106</v>
      </c>
      <c r="D75" s="1">
        <f t="shared" si="10"/>
        <v>8.4905660377358486E-2</v>
      </c>
      <c r="E75">
        <v>17</v>
      </c>
      <c r="F75">
        <v>110</v>
      </c>
      <c r="G75" s="1">
        <f t="shared" si="11"/>
        <v>0.15454545454545454</v>
      </c>
      <c r="H75">
        <v>14</v>
      </c>
      <c r="I75">
        <v>104</v>
      </c>
      <c r="J75" s="1">
        <f t="shared" si="12"/>
        <v>0.13461538461538461</v>
      </c>
      <c r="K75">
        <v>17</v>
      </c>
      <c r="L75">
        <v>108</v>
      </c>
      <c r="M75" s="1">
        <f t="shared" si="13"/>
        <v>0.15740740740740741</v>
      </c>
      <c r="N75">
        <v>16</v>
      </c>
      <c r="O75">
        <v>96</v>
      </c>
      <c r="P75" s="1">
        <f t="shared" si="14"/>
        <v>0.16666666666666666</v>
      </c>
      <c r="Q75">
        <v>38</v>
      </c>
      <c r="R75">
        <v>81</v>
      </c>
      <c r="S75" s="1">
        <f t="shared" si="15"/>
        <v>0.46913580246913578</v>
      </c>
      <c r="T75">
        <v>43</v>
      </c>
      <c r="U75">
        <v>77</v>
      </c>
      <c r="V75" s="1">
        <f t="shared" si="16"/>
        <v>0.55844155844155841</v>
      </c>
      <c r="W75">
        <f t="shared" si="17"/>
        <v>154</v>
      </c>
      <c r="X75">
        <f t="shared" si="18"/>
        <v>682</v>
      </c>
      <c r="Y75" s="1">
        <f t="shared" si="19"/>
        <v>0.22580645161290322</v>
      </c>
    </row>
    <row r="76" spans="1:25" x14ac:dyDescent="0.25">
      <c r="A76" t="s">
        <v>133</v>
      </c>
      <c r="B76">
        <v>19</v>
      </c>
      <c r="C76">
        <v>44</v>
      </c>
      <c r="D76" s="1">
        <f t="shared" si="10"/>
        <v>0.43181818181818182</v>
      </c>
      <c r="E76">
        <v>16</v>
      </c>
      <c r="F76">
        <v>47</v>
      </c>
      <c r="G76" s="1">
        <f t="shared" si="11"/>
        <v>0.34042553191489361</v>
      </c>
      <c r="H76">
        <v>19</v>
      </c>
      <c r="I76">
        <v>50</v>
      </c>
      <c r="J76" s="1">
        <f t="shared" si="12"/>
        <v>0.38</v>
      </c>
      <c r="K76">
        <v>21</v>
      </c>
      <c r="L76">
        <v>54</v>
      </c>
      <c r="M76" s="1">
        <f t="shared" si="13"/>
        <v>0.3888888888888889</v>
      </c>
      <c r="N76">
        <v>12</v>
      </c>
      <c r="O76">
        <v>34</v>
      </c>
      <c r="P76" s="1">
        <f t="shared" si="14"/>
        <v>0.35294117647058826</v>
      </c>
      <c r="Q76">
        <v>25</v>
      </c>
      <c r="R76">
        <v>45</v>
      </c>
      <c r="S76" s="1">
        <f t="shared" si="15"/>
        <v>0.55555555555555558</v>
      </c>
      <c r="T76">
        <v>21</v>
      </c>
      <c r="U76">
        <v>38</v>
      </c>
      <c r="V76" s="1">
        <f t="shared" si="16"/>
        <v>0.55263157894736847</v>
      </c>
      <c r="W76">
        <f t="shared" si="17"/>
        <v>133</v>
      </c>
      <c r="X76">
        <f t="shared" si="18"/>
        <v>312</v>
      </c>
      <c r="Y76" s="1">
        <f t="shared" si="19"/>
        <v>0.42628205128205127</v>
      </c>
    </row>
    <row r="77" spans="1:25" x14ac:dyDescent="0.25">
      <c r="A77" t="s">
        <v>116</v>
      </c>
      <c r="B77">
        <v>13</v>
      </c>
      <c r="C77">
        <v>82</v>
      </c>
      <c r="D77" s="1">
        <f t="shared" si="10"/>
        <v>0.15853658536585366</v>
      </c>
      <c r="E77">
        <v>14</v>
      </c>
      <c r="F77">
        <v>85</v>
      </c>
      <c r="G77" s="1">
        <f t="shared" si="11"/>
        <v>0.16470588235294117</v>
      </c>
      <c r="H77">
        <v>15</v>
      </c>
      <c r="I77">
        <v>87</v>
      </c>
      <c r="J77" s="1">
        <f t="shared" si="12"/>
        <v>0.17241379310344829</v>
      </c>
      <c r="K77">
        <v>10</v>
      </c>
      <c r="L77">
        <v>80</v>
      </c>
      <c r="M77" s="1">
        <f t="shared" si="13"/>
        <v>0.125</v>
      </c>
      <c r="N77">
        <v>18</v>
      </c>
      <c r="O77">
        <v>103</v>
      </c>
      <c r="P77" s="1">
        <f t="shared" si="14"/>
        <v>0.17475728155339806</v>
      </c>
      <c r="Q77">
        <v>42</v>
      </c>
      <c r="R77">
        <v>146</v>
      </c>
      <c r="S77" s="1">
        <f t="shared" si="15"/>
        <v>0.28767123287671231</v>
      </c>
      <c r="T77">
        <v>43</v>
      </c>
      <c r="U77">
        <v>109</v>
      </c>
      <c r="V77" s="1">
        <f t="shared" si="16"/>
        <v>0.39449541284403672</v>
      </c>
      <c r="W77">
        <f t="shared" si="17"/>
        <v>155</v>
      </c>
      <c r="X77">
        <f t="shared" si="18"/>
        <v>692</v>
      </c>
      <c r="Y77" s="1">
        <f t="shared" si="19"/>
        <v>0.22398843930635839</v>
      </c>
    </row>
    <row r="78" spans="1:25" x14ac:dyDescent="0.25">
      <c r="A78" t="s">
        <v>48</v>
      </c>
      <c r="B78">
        <v>61</v>
      </c>
      <c r="C78">
        <v>136</v>
      </c>
      <c r="D78" s="1">
        <f t="shared" si="10"/>
        <v>0.4485294117647059</v>
      </c>
      <c r="E78">
        <v>55</v>
      </c>
      <c r="F78">
        <v>139</v>
      </c>
      <c r="G78" s="1">
        <f t="shared" si="11"/>
        <v>0.39568345323741005</v>
      </c>
      <c r="H78">
        <v>42</v>
      </c>
      <c r="I78">
        <v>133</v>
      </c>
      <c r="J78" s="1">
        <f t="shared" si="12"/>
        <v>0.31578947368421051</v>
      </c>
      <c r="K78">
        <v>41</v>
      </c>
      <c r="L78">
        <v>110</v>
      </c>
      <c r="M78" s="1">
        <f t="shared" si="13"/>
        <v>0.37272727272727274</v>
      </c>
      <c r="N78">
        <v>47</v>
      </c>
      <c r="O78">
        <v>123</v>
      </c>
      <c r="P78" s="1">
        <f t="shared" si="14"/>
        <v>0.38211382113821141</v>
      </c>
      <c r="Q78">
        <v>56</v>
      </c>
      <c r="R78">
        <v>125</v>
      </c>
      <c r="S78" s="1">
        <f t="shared" si="15"/>
        <v>0.44800000000000001</v>
      </c>
      <c r="T78">
        <v>73</v>
      </c>
      <c r="U78">
        <v>145</v>
      </c>
      <c r="V78" s="1">
        <f t="shared" si="16"/>
        <v>0.50344827586206897</v>
      </c>
      <c r="W78">
        <f t="shared" si="17"/>
        <v>375</v>
      </c>
      <c r="X78">
        <f t="shared" si="18"/>
        <v>911</v>
      </c>
      <c r="Y78" s="1">
        <f t="shared" si="19"/>
        <v>0.41163556531284301</v>
      </c>
    </row>
    <row r="79" spans="1:25" x14ac:dyDescent="0.25">
      <c r="A79" t="s">
        <v>50</v>
      </c>
      <c r="B79">
        <v>43</v>
      </c>
      <c r="C79">
        <v>200</v>
      </c>
      <c r="D79" s="1">
        <f t="shared" si="10"/>
        <v>0.215</v>
      </c>
      <c r="E79">
        <v>43</v>
      </c>
      <c r="F79">
        <v>198</v>
      </c>
      <c r="G79" s="1">
        <f t="shared" si="11"/>
        <v>0.21717171717171718</v>
      </c>
      <c r="H79">
        <v>47</v>
      </c>
      <c r="I79">
        <v>188</v>
      </c>
      <c r="J79" s="1">
        <f t="shared" si="12"/>
        <v>0.25</v>
      </c>
      <c r="K79">
        <v>41</v>
      </c>
      <c r="L79">
        <v>208</v>
      </c>
      <c r="M79" s="1">
        <f t="shared" si="13"/>
        <v>0.19711538461538461</v>
      </c>
      <c r="N79">
        <v>74</v>
      </c>
      <c r="O79">
        <v>232</v>
      </c>
      <c r="P79" s="1">
        <f t="shared" si="14"/>
        <v>0.31896551724137934</v>
      </c>
      <c r="Q79">
        <v>101</v>
      </c>
      <c r="R79">
        <v>269</v>
      </c>
      <c r="S79" s="1">
        <f t="shared" si="15"/>
        <v>0.37546468401486988</v>
      </c>
      <c r="T79">
        <v>114</v>
      </c>
      <c r="U79">
        <v>242</v>
      </c>
      <c r="V79" s="1">
        <f t="shared" si="16"/>
        <v>0.47107438016528924</v>
      </c>
      <c r="W79">
        <f t="shared" si="17"/>
        <v>463</v>
      </c>
      <c r="X79">
        <f t="shared" si="18"/>
        <v>1537</v>
      </c>
      <c r="Y79" s="1">
        <f t="shared" si="19"/>
        <v>0.30123617436564737</v>
      </c>
    </row>
    <row r="80" spans="1:25" x14ac:dyDescent="0.25">
      <c r="A80" t="s">
        <v>51</v>
      </c>
      <c r="B80">
        <v>34</v>
      </c>
      <c r="C80">
        <v>174</v>
      </c>
      <c r="D80" s="1">
        <f t="shared" si="10"/>
        <v>0.19540229885057472</v>
      </c>
      <c r="E80">
        <v>32</v>
      </c>
      <c r="F80">
        <v>192</v>
      </c>
      <c r="G80" s="1">
        <f t="shared" si="11"/>
        <v>0.16666666666666666</v>
      </c>
      <c r="H80">
        <v>31</v>
      </c>
      <c r="I80">
        <v>172</v>
      </c>
      <c r="J80" s="1">
        <f t="shared" si="12"/>
        <v>0.18023255813953487</v>
      </c>
      <c r="K80">
        <v>48</v>
      </c>
      <c r="L80">
        <v>207</v>
      </c>
      <c r="M80" s="1">
        <f t="shared" si="13"/>
        <v>0.2318840579710145</v>
      </c>
      <c r="N80">
        <v>38</v>
      </c>
      <c r="O80">
        <v>184</v>
      </c>
      <c r="P80" s="1">
        <f t="shared" si="14"/>
        <v>0.20652173913043478</v>
      </c>
      <c r="Q80">
        <v>63</v>
      </c>
      <c r="R80">
        <v>216</v>
      </c>
      <c r="S80" s="1">
        <f t="shared" si="15"/>
        <v>0.29166666666666669</v>
      </c>
      <c r="T80">
        <v>74</v>
      </c>
      <c r="U80">
        <v>225</v>
      </c>
      <c r="V80" s="1">
        <f t="shared" si="16"/>
        <v>0.3288888888888889</v>
      </c>
      <c r="W80">
        <f t="shared" si="17"/>
        <v>320</v>
      </c>
      <c r="X80">
        <f t="shared" si="18"/>
        <v>1370</v>
      </c>
      <c r="Y80" s="1">
        <f t="shared" si="19"/>
        <v>0.23357664233576642</v>
      </c>
    </row>
    <row r="81" spans="1:25" x14ac:dyDescent="0.25">
      <c r="A81" t="s">
        <v>52</v>
      </c>
      <c r="B81">
        <v>38</v>
      </c>
      <c r="C81">
        <v>103</v>
      </c>
      <c r="D81" s="1">
        <f t="shared" si="10"/>
        <v>0.36893203883495146</v>
      </c>
      <c r="E81">
        <v>41</v>
      </c>
      <c r="F81">
        <v>95</v>
      </c>
      <c r="G81" s="1">
        <f t="shared" si="11"/>
        <v>0.43157894736842106</v>
      </c>
      <c r="H81">
        <v>36</v>
      </c>
      <c r="I81">
        <v>105</v>
      </c>
      <c r="J81" s="1">
        <f t="shared" si="12"/>
        <v>0.34285714285714286</v>
      </c>
      <c r="K81">
        <v>34</v>
      </c>
      <c r="L81">
        <v>108</v>
      </c>
      <c r="M81" s="1">
        <f t="shared" si="13"/>
        <v>0.31481481481481483</v>
      </c>
      <c r="N81">
        <v>35</v>
      </c>
      <c r="O81">
        <v>106</v>
      </c>
      <c r="P81" s="1">
        <f t="shared" si="14"/>
        <v>0.330188679245283</v>
      </c>
      <c r="Q81">
        <v>54</v>
      </c>
      <c r="R81">
        <v>128</v>
      </c>
      <c r="S81" s="1">
        <f t="shared" si="15"/>
        <v>0.421875</v>
      </c>
      <c r="T81">
        <v>75</v>
      </c>
      <c r="U81">
        <v>122</v>
      </c>
      <c r="V81" s="1">
        <f t="shared" si="16"/>
        <v>0.61475409836065575</v>
      </c>
      <c r="W81">
        <f t="shared" si="17"/>
        <v>313</v>
      </c>
      <c r="X81">
        <f t="shared" si="18"/>
        <v>767</v>
      </c>
      <c r="Y81" s="1">
        <f t="shared" si="19"/>
        <v>0.40808344198174706</v>
      </c>
    </row>
    <row r="82" spans="1:25" x14ac:dyDescent="0.25">
      <c r="A82" t="s">
        <v>117</v>
      </c>
      <c r="B82">
        <v>42</v>
      </c>
      <c r="C82">
        <v>177</v>
      </c>
      <c r="D82" s="1">
        <f t="shared" si="10"/>
        <v>0.23728813559322035</v>
      </c>
      <c r="E82">
        <v>33</v>
      </c>
      <c r="F82">
        <v>156</v>
      </c>
      <c r="G82" s="1">
        <f t="shared" si="11"/>
        <v>0.21153846153846154</v>
      </c>
      <c r="H82">
        <v>42</v>
      </c>
      <c r="I82">
        <v>191</v>
      </c>
      <c r="J82" s="1">
        <f t="shared" si="12"/>
        <v>0.21989528795811519</v>
      </c>
      <c r="K82">
        <v>27</v>
      </c>
      <c r="L82">
        <v>154</v>
      </c>
      <c r="M82" s="1">
        <f t="shared" si="13"/>
        <v>0.17532467532467533</v>
      </c>
      <c r="N82">
        <v>33</v>
      </c>
      <c r="O82">
        <v>175</v>
      </c>
      <c r="P82" s="1">
        <f t="shared" si="14"/>
        <v>0.18857142857142858</v>
      </c>
      <c r="Q82">
        <v>67</v>
      </c>
      <c r="R82">
        <v>169</v>
      </c>
      <c r="S82" s="1">
        <f t="shared" si="15"/>
        <v>0.39644970414201186</v>
      </c>
      <c r="T82">
        <v>96</v>
      </c>
      <c r="U82">
        <v>202</v>
      </c>
      <c r="V82" s="1">
        <f t="shared" si="16"/>
        <v>0.47524752475247523</v>
      </c>
      <c r="W82">
        <f t="shared" si="17"/>
        <v>340</v>
      </c>
      <c r="X82">
        <f t="shared" si="18"/>
        <v>1224</v>
      </c>
      <c r="Y82" s="1">
        <f t="shared" si="19"/>
        <v>0.27777777777777779</v>
      </c>
    </row>
    <row r="83" spans="1:25" x14ac:dyDescent="0.25">
      <c r="A83" t="s">
        <v>118</v>
      </c>
      <c r="B83">
        <v>32</v>
      </c>
      <c r="C83">
        <v>148</v>
      </c>
      <c r="D83" s="1">
        <f t="shared" si="10"/>
        <v>0.21621621621621623</v>
      </c>
      <c r="E83">
        <v>26</v>
      </c>
      <c r="F83">
        <v>162</v>
      </c>
      <c r="G83" s="1">
        <f t="shared" si="11"/>
        <v>0.16049382716049382</v>
      </c>
      <c r="H83">
        <v>25</v>
      </c>
      <c r="I83">
        <v>152</v>
      </c>
      <c r="J83" s="1">
        <f t="shared" si="12"/>
        <v>0.16447368421052633</v>
      </c>
      <c r="K83">
        <v>28</v>
      </c>
      <c r="L83">
        <v>132</v>
      </c>
      <c r="M83" s="1">
        <f t="shared" si="13"/>
        <v>0.21212121212121213</v>
      </c>
      <c r="N83">
        <v>31</v>
      </c>
      <c r="O83">
        <v>149</v>
      </c>
      <c r="P83" s="1">
        <f t="shared" si="14"/>
        <v>0.20805369127516779</v>
      </c>
      <c r="Q83">
        <v>66</v>
      </c>
      <c r="R83">
        <v>169</v>
      </c>
      <c r="S83" s="1">
        <f t="shared" si="15"/>
        <v>0.39053254437869822</v>
      </c>
      <c r="T83">
        <v>77</v>
      </c>
      <c r="U83">
        <v>161</v>
      </c>
      <c r="V83" s="1">
        <f t="shared" si="16"/>
        <v>0.47826086956521741</v>
      </c>
      <c r="W83">
        <f t="shared" si="17"/>
        <v>285</v>
      </c>
      <c r="X83">
        <f t="shared" si="18"/>
        <v>1073</v>
      </c>
      <c r="Y83" s="1">
        <f t="shared" si="19"/>
        <v>0.26561043802423112</v>
      </c>
    </row>
    <row r="84" spans="1:25" x14ac:dyDescent="0.25">
      <c r="A84" t="s">
        <v>119</v>
      </c>
      <c r="B84">
        <v>69</v>
      </c>
      <c r="C84">
        <v>154</v>
      </c>
      <c r="D84" s="1">
        <f t="shared" si="10"/>
        <v>0.44805194805194803</v>
      </c>
      <c r="E84">
        <v>59</v>
      </c>
      <c r="F84">
        <v>173</v>
      </c>
      <c r="G84" s="1">
        <f t="shared" si="11"/>
        <v>0.34104046242774566</v>
      </c>
      <c r="H84">
        <v>53</v>
      </c>
      <c r="I84">
        <v>174</v>
      </c>
      <c r="J84" s="1">
        <f t="shared" si="12"/>
        <v>0.3045977011494253</v>
      </c>
      <c r="K84">
        <v>60</v>
      </c>
      <c r="L84">
        <v>163</v>
      </c>
      <c r="M84" s="1">
        <f t="shared" si="13"/>
        <v>0.36809815950920244</v>
      </c>
      <c r="N84">
        <v>49</v>
      </c>
      <c r="O84">
        <v>150</v>
      </c>
      <c r="P84" s="1">
        <f t="shared" si="14"/>
        <v>0.32666666666666666</v>
      </c>
      <c r="Q84">
        <v>82</v>
      </c>
      <c r="R84">
        <v>144</v>
      </c>
      <c r="S84" s="1">
        <f t="shared" si="15"/>
        <v>0.56944444444444442</v>
      </c>
      <c r="T84">
        <v>102</v>
      </c>
      <c r="U84">
        <v>141</v>
      </c>
      <c r="V84" s="1">
        <f t="shared" si="16"/>
        <v>0.72340425531914898</v>
      </c>
      <c r="W84">
        <f t="shared" si="17"/>
        <v>474</v>
      </c>
      <c r="X84">
        <f t="shared" si="18"/>
        <v>1099</v>
      </c>
      <c r="Y84" s="1">
        <f t="shared" si="19"/>
        <v>0.43130118289353958</v>
      </c>
    </row>
    <row r="85" spans="1:25" x14ac:dyDescent="0.25">
      <c r="A85" t="s">
        <v>120</v>
      </c>
      <c r="B85">
        <v>42</v>
      </c>
      <c r="C85">
        <v>130</v>
      </c>
      <c r="D85" s="1">
        <f t="shared" si="10"/>
        <v>0.32307692307692309</v>
      </c>
      <c r="E85">
        <v>49</v>
      </c>
      <c r="F85">
        <v>140</v>
      </c>
      <c r="G85" s="1">
        <f t="shared" si="11"/>
        <v>0.35</v>
      </c>
      <c r="H85">
        <v>36</v>
      </c>
      <c r="I85">
        <v>115</v>
      </c>
      <c r="J85" s="1">
        <f t="shared" si="12"/>
        <v>0.31304347826086959</v>
      </c>
      <c r="K85">
        <v>35</v>
      </c>
      <c r="L85">
        <v>116</v>
      </c>
      <c r="M85" s="1">
        <f t="shared" si="13"/>
        <v>0.30172413793103448</v>
      </c>
      <c r="N85">
        <v>36</v>
      </c>
      <c r="O85">
        <v>112</v>
      </c>
      <c r="P85" s="1">
        <f t="shared" si="14"/>
        <v>0.32142857142857145</v>
      </c>
      <c r="Q85">
        <v>49</v>
      </c>
      <c r="R85">
        <v>102</v>
      </c>
      <c r="S85" s="1">
        <f t="shared" si="15"/>
        <v>0.48039215686274511</v>
      </c>
      <c r="T85">
        <v>75</v>
      </c>
      <c r="U85">
        <v>110</v>
      </c>
      <c r="V85" s="1">
        <f t="shared" si="16"/>
        <v>0.68181818181818177</v>
      </c>
      <c r="W85">
        <f t="shared" si="17"/>
        <v>322</v>
      </c>
      <c r="X85">
        <f t="shared" si="18"/>
        <v>825</v>
      </c>
      <c r="Y85" s="1">
        <f t="shared" si="19"/>
        <v>0.39030303030303032</v>
      </c>
    </row>
    <row r="86" spans="1:25" x14ac:dyDescent="0.25">
      <c r="A86" t="s">
        <v>121</v>
      </c>
      <c r="B86">
        <v>55</v>
      </c>
      <c r="C86">
        <v>137</v>
      </c>
      <c r="D86" s="1">
        <f t="shared" si="10"/>
        <v>0.40145985401459855</v>
      </c>
      <c r="E86">
        <v>48</v>
      </c>
      <c r="F86">
        <v>120</v>
      </c>
      <c r="G86" s="1">
        <f t="shared" si="11"/>
        <v>0.4</v>
      </c>
      <c r="H86">
        <v>70</v>
      </c>
      <c r="I86">
        <v>136</v>
      </c>
      <c r="J86" s="1">
        <f t="shared" si="12"/>
        <v>0.51470588235294112</v>
      </c>
      <c r="K86">
        <v>57</v>
      </c>
      <c r="L86">
        <v>119</v>
      </c>
      <c r="M86" s="1">
        <f t="shared" si="13"/>
        <v>0.47899159663865548</v>
      </c>
      <c r="N86">
        <v>53</v>
      </c>
      <c r="O86">
        <v>107</v>
      </c>
      <c r="P86" s="1">
        <f t="shared" si="14"/>
        <v>0.49532710280373832</v>
      </c>
      <c r="Q86">
        <v>69</v>
      </c>
      <c r="R86">
        <v>117</v>
      </c>
      <c r="S86" s="1">
        <f t="shared" si="15"/>
        <v>0.58974358974358976</v>
      </c>
      <c r="T86">
        <v>99</v>
      </c>
      <c r="U86">
        <v>135</v>
      </c>
      <c r="V86" s="1">
        <f t="shared" si="16"/>
        <v>0.73333333333333328</v>
      </c>
      <c r="W86">
        <f t="shared" si="17"/>
        <v>451</v>
      </c>
      <c r="X86">
        <f t="shared" si="18"/>
        <v>871</v>
      </c>
      <c r="Y86" s="1">
        <f t="shared" si="19"/>
        <v>0.51779563719862232</v>
      </c>
    </row>
    <row r="87" spans="1:25" x14ac:dyDescent="0.25">
      <c r="A87" t="s">
        <v>122</v>
      </c>
      <c r="B87">
        <v>58</v>
      </c>
      <c r="C87">
        <v>111</v>
      </c>
      <c r="D87" s="1">
        <f t="shared" si="10"/>
        <v>0.52252252252252251</v>
      </c>
      <c r="E87">
        <v>37</v>
      </c>
      <c r="F87">
        <v>106</v>
      </c>
      <c r="G87" s="1">
        <f t="shared" si="11"/>
        <v>0.34905660377358488</v>
      </c>
      <c r="H87">
        <v>36</v>
      </c>
      <c r="I87">
        <v>121</v>
      </c>
      <c r="J87" s="1">
        <f t="shared" si="12"/>
        <v>0.2975206611570248</v>
      </c>
      <c r="K87">
        <v>44</v>
      </c>
      <c r="L87">
        <v>138</v>
      </c>
      <c r="M87" s="1">
        <f t="shared" si="13"/>
        <v>0.3188405797101449</v>
      </c>
      <c r="N87">
        <v>42</v>
      </c>
      <c r="O87">
        <v>130</v>
      </c>
      <c r="P87" s="1">
        <f t="shared" si="14"/>
        <v>0.32307692307692309</v>
      </c>
      <c r="Q87">
        <v>54</v>
      </c>
      <c r="R87">
        <v>105</v>
      </c>
      <c r="S87" s="1">
        <f t="shared" si="15"/>
        <v>0.51428571428571423</v>
      </c>
      <c r="T87">
        <v>77</v>
      </c>
      <c r="U87">
        <v>117</v>
      </c>
      <c r="V87" s="1">
        <f t="shared" si="16"/>
        <v>0.65811965811965811</v>
      </c>
      <c r="W87">
        <f t="shared" si="17"/>
        <v>348</v>
      </c>
      <c r="X87">
        <f t="shared" si="18"/>
        <v>828</v>
      </c>
      <c r="Y87" s="1">
        <f t="shared" si="19"/>
        <v>0.42028985507246375</v>
      </c>
    </row>
    <row r="88" spans="1:25" x14ac:dyDescent="0.25">
      <c r="A88" t="s">
        <v>134</v>
      </c>
      <c r="B88">
        <f>SUM(B2:B87)</f>
        <v>3118</v>
      </c>
      <c r="C88">
        <v>9697</v>
      </c>
      <c r="D88" s="1">
        <f t="shared" si="10"/>
        <v>0.32154274517892134</v>
      </c>
      <c r="E88">
        <f>SUM(E2:E87)</f>
        <v>3121</v>
      </c>
      <c r="F88">
        <v>9986</v>
      </c>
      <c r="G88" s="1">
        <f t="shared" si="11"/>
        <v>0.31253755257360305</v>
      </c>
      <c r="H88">
        <f>SUM(H2:H87)</f>
        <v>2941</v>
      </c>
      <c r="I88">
        <v>9855</v>
      </c>
      <c r="J88" s="1">
        <f t="shared" si="12"/>
        <v>0.29842719431760528</v>
      </c>
      <c r="K88">
        <f>SUM(K2:K87)</f>
        <v>3089</v>
      </c>
      <c r="L88">
        <v>9848</v>
      </c>
      <c r="M88" s="1">
        <f t="shared" si="13"/>
        <v>0.31366774979691309</v>
      </c>
      <c r="N88">
        <f>SUM(N2:N87)</f>
        <v>3359</v>
      </c>
      <c r="O88">
        <v>10092</v>
      </c>
      <c r="P88" s="1">
        <f t="shared" si="14"/>
        <v>0.33283789139912801</v>
      </c>
      <c r="Q88">
        <f>SUM(Q2:Q87)</f>
        <v>5109</v>
      </c>
      <c r="R88">
        <f>SUM(R2:R87)</f>
        <v>10762</v>
      </c>
      <c r="S88" s="1">
        <f t="shared" si="15"/>
        <v>0.4747258873815276</v>
      </c>
      <c r="T88">
        <f>SUM(T2:T87)</f>
        <v>5976</v>
      </c>
      <c r="U88">
        <v>10092</v>
      </c>
      <c r="V88" s="1">
        <f t="shared" si="16"/>
        <v>0.59215219976218791</v>
      </c>
      <c r="W88">
        <f t="shared" si="17"/>
        <v>26713</v>
      </c>
      <c r="X88">
        <f t="shared" si="18"/>
        <v>70332</v>
      </c>
      <c r="Y88" s="1">
        <f t="shared" si="19"/>
        <v>0.37981288744810326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Y11"/>
  <sheetViews>
    <sheetView tabSelected="1" topLeftCell="D13" workbookViewId="0">
      <selection activeCell="D15" sqref="D15"/>
    </sheetView>
  </sheetViews>
  <sheetFormatPr baseColWidth="10" defaultRowHeight="15" x14ac:dyDescent="0.25"/>
  <cols>
    <col min="1" max="1" width="32.5703125" bestFit="1" customWidth="1"/>
    <col min="2" max="2" width="15" bestFit="1" customWidth="1"/>
    <col min="3" max="3" width="14.140625" bestFit="1" customWidth="1"/>
    <col min="4" max="4" width="14.28515625" style="1" bestFit="1" customWidth="1"/>
    <col min="5" max="5" width="15" bestFit="1" customWidth="1"/>
    <col min="6" max="6" width="14.140625" bestFit="1" customWidth="1"/>
    <col min="7" max="7" width="14.28515625" style="1" bestFit="1" customWidth="1"/>
    <col min="8" max="8" width="15" bestFit="1" customWidth="1"/>
    <col min="9" max="9" width="14.140625" bestFit="1" customWidth="1"/>
    <col min="10" max="10" width="14.28515625" style="1" bestFit="1" customWidth="1"/>
    <col min="11" max="11" width="15" bestFit="1" customWidth="1"/>
    <col min="12" max="12" width="14.140625" bestFit="1" customWidth="1"/>
    <col min="13" max="13" width="14.28515625" style="1" bestFit="1" customWidth="1"/>
    <col min="14" max="14" width="15" bestFit="1" customWidth="1"/>
    <col min="15" max="15" width="14.140625" bestFit="1" customWidth="1"/>
    <col min="16" max="16" width="14.28515625" style="1" bestFit="1" customWidth="1"/>
    <col min="17" max="17" width="15" bestFit="1" customWidth="1"/>
    <col min="18" max="18" width="14.140625" bestFit="1" customWidth="1"/>
    <col min="19" max="19" width="14.28515625" style="1" bestFit="1" customWidth="1"/>
    <col min="20" max="20" width="15" bestFit="1" customWidth="1"/>
    <col min="21" max="21" width="14.140625" bestFit="1" customWidth="1"/>
    <col min="22" max="22" width="14.28515625" style="1" bestFit="1" customWidth="1"/>
    <col min="23" max="23" width="30" bestFit="1" customWidth="1"/>
    <col min="24" max="24" width="30.140625" bestFit="1" customWidth="1"/>
    <col min="25" max="25" width="30.28515625" style="1" bestFit="1" customWidth="1"/>
  </cols>
  <sheetData>
    <row r="1" spans="1:25" x14ac:dyDescent="0.25">
      <c r="A1" t="s">
        <v>139</v>
      </c>
      <c r="B1" t="s">
        <v>26</v>
      </c>
      <c r="C1" t="s">
        <v>27</v>
      </c>
      <c r="D1" s="1" t="s">
        <v>28</v>
      </c>
      <c r="E1" t="s">
        <v>29</v>
      </c>
      <c r="F1" t="s">
        <v>31</v>
      </c>
      <c r="G1" s="1" t="s">
        <v>30</v>
      </c>
      <c r="H1" t="s">
        <v>32</v>
      </c>
      <c r="I1" t="s">
        <v>33</v>
      </c>
      <c r="J1" s="1" t="s">
        <v>34</v>
      </c>
      <c r="K1" t="s">
        <v>35</v>
      </c>
      <c r="L1" t="s">
        <v>36</v>
      </c>
      <c r="M1" s="1" t="s">
        <v>136</v>
      </c>
      <c r="N1" t="s">
        <v>37</v>
      </c>
      <c r="O1" t="s">
        <v>38</v>
      </c>
      <c r="P1" s="1" t="s">
        <v>39</v>
      </c>
      <c r="Q1" t="s">
        <v>140</v>
      </c>
      <c r="R1" t="s">
        <v>141</v>
      </c>
      <c r="S1" s="1" t="s">
        <v>142</v>
      </c>
      <c r="T1" t="s">
        <v>143</v>
      </c>
      <c r="U1" t="s">
        <v>144</v>
      </c>
      <c r="V1" s="1" t="s">
        <v>145</v>
      </c>
      <c r="W1" t="s">
        <v>149</v>
      </c>
      <c r="X1" t="s">
        <v>147</v>
      </c>
      <c r="Y1" s="1" t="s">
        <v>148</v>
      </c>
    </row>
    <row r="2" spans="1:25" x14ac:dyDescent="0.25">
      <c r="A2" t="s">
        <v>123</v>
      </c>
      <c r="B2">
        <f>'Coberturas por ZBS'!B6+'Coberturas por ZBS'!B7+'Coberturas por ZBS'!B9+'Coberturas por ZBS'!B50+'Coberturas por ZBS'!B51+'Coberturas por ZBS'!B52+'Coberturas por ZBS'!B57+'Coberturas por ZBS'!B59+'Coberturas por ZBS'!B61+'Coberturas por ZBS'!B64+'Coberturas por ZBS'!B65+'Coberturas por ZBS'!B68+'Coberturas por ZBS'!B70+'Coberturas por ZBS'!B71</f>
        <v>583</v>
      </c>
      <c r="C2">
        <f>'Coberturas por ZBS'!C6+'Coberturas por ZBS'!C7+'Coberturas por ZBS'!C9+'Coberturas por ZBS'!C50+'Coberturas por ZBS'!C51+'Coberturas por ZBS'!C52+'Coberturas por ZBS'!C57+'Coberturas por ZBS'!C59+'Coberturas por ZBS'!C61+'Coberturas por ZBS'!C64+'Coberturas por ZBS'!C65+'Coberturas por ZBS'!C68+'Coberturas por ZBS'!C70+'Coberturas por ZBS'!C71</f>
        <v>1653</v>
      </c>
      <c r="D2" s="1">
        <f>B2/C2</f>
        <v>0.35269207501512401</v>
      </c>
      <c r="E2">
        <f>'Coberturas por ZBS'!E6+'Coberturas por ZBS'!E7+'Coberturas por ZBS'!E9+'Coberturas por ZBS'!E50+'Coberturas por ZBS'!E51+'Coberturas por ZBS'!E52+'Coberturas por ZBS'!E57+'Coberturas por ZBS'!E59+'Coberturas por ZBS'!E61+'Coberturas por ZBS'!E64+'Coberturas por ZBS'!E65+'Coberturas por ZBS'!E68+'Coberturas por ZBS'!E70+'Coberturas por ZBS'!E71</f>
        <v>604</v>
      </c>
      <c r="F2">
        <f>'Coberturas por ZBS'!F6+'Coberturas por ZBS'!F7+'Coberturas por ZBS'!F9+'Coberturas por ZBS'!F50+'Coberturas por ZBS'!F51+'Coberturas por ZBS'!F52+'Coberturas por ZBS'!F57+'Coberturas por ZBS'!F59+'Coberturas por ZBS'!F61+'Coberturas por ZBS'!F64+'Coberturas por ZBS'!F65+'Coberturas por ZBS'!F68+'Coberturas por ZBS'!F70+'Coberturas por ZBS'!F71</f>
        <v>1775</v>
      </c>
      <c r="G2" s="1">
        <f>E2/F2</f>
        <v>0.34028169014084508</v>
      </c>
      <c r="H2">
        <f>'Coberturas por ZBS'!H6+'Coberturas por ZBS'!H7+'Coberturas por ZBS'!H9+'Coberturas por ZBS'!H50+'Coberturas por ZBS'!H51+'Coberturas por ZBS'!H52+'Coberturas por ZBS'!H57+'Coberturas por ZBS'!H59+'Coberturas por ZBS'!H61+'Coberturas por ZBS'!H64+'Coberturas por ZBS'!H65+'Coberturas por ZBS'!H68+'Coberturas por ZBS'!H70+'Coberturas por ZBS'!H71</f>
        <v>536</v>
      </c>
      <c r="I2">
        <f>'Coberturas por ZBS'!I6+'Coberturas por ZBS'!I7+'Coberturas por ZBS'!I9+'Coberturas por ZBS'!I50+'Coberturas por ZBS'!I51+'Coberturas por ZBS'!I52+'Coberturas por ZBS'!I57+'Coberturas por ZBS'!I59+'Coberturas por ZBS'!I61+'Coberturas por ZBS'!I64+'Coberturas por ZBS'!I65+'Coberturas por ZBS'!I68+'Coberturas por ZBS'!I70+'Coberturas por ZBS'!I71</f>
        <v>1712</v>
      </c>
      <c r="J2" s="1">
        <f>H2/I2</f>
        <v>0.31308411214953269</v>
      </c>
      <c r="K2">
        <f>'Coberturas por ZBS'!K6+'Coberturas por ZBS'!K7+'Coberturas por ZBS'!K9+'Coberturas por ZBS'!K50+'Coberturas por ZBS'!K51+'Coberturas por ZBS'!K52+'Coberturas por ZBS'!K57+'Coberturas por ZBS'!K59+'Coberturas por ZBS'!K61+'Coberturas por ZBS'!K64+'Coberturas por ZBS'!K65+'Coberturas por ZBS'!K68+'Coberturas por ZBS'!K70+'Coberturas por ZBS'!K71</f>
        <v>532</v>
      </c>
      <c r="L2">
        <f>'Coberturas por ZBS'!L6+'Coberturas por ZBS'!L7+'Coberturas por ZBS'!L9+'Coberturas por ZBS'!L50+'Coberturas por ZBS'!L51+'Coberturas por ZBS'!L52+'Coberturas por ZBS'!L57+'Coberturas por ZBS'!L59+'Coberturas por ZBS'!L61+'Coberturas por ZBS'!L64+'Coberturas por ZBS'!L65+'Coberturas por ZBS'!L68+'Coberturas por ZBS'!L70+'Coberturas por ZBS'!L71</f>
        <v>1663</v>
      </c>
      <c r="M2" s="1">
        <f>K2/L2</f>
        <v>0.31990378833433553</v>
      </c>
      <c r="N2">
        <f>'Coberturas por ZBS'!N6+'Coberturas por ZBS'!N7+'Coberturas por ZBS'!N9+'Coberturas por ZBS'!N50+'Coberturas por ZBS'!N51+'Coberturas por ZBS'!N52+'Coberturas por ZBS'!N57+'Coberturas por ZBS'!N59+'Coberturas por ZBS'!N61+'Coberturas por ZBS'!N64+'Coberturas por ZBS'!N65+'Coberturas por ZBS'!N68+'Coberturas por ZBS'!N70+'Coberturas por ZBS'!N71</f>
        <v>557</v>
      </c>
      <c r="O2">
        <f>'Coberturas por ZBS'!O6+'Coberturas por ZBS'!O7+'Coberturas por ZBS'!O9+'Coberturas por ZBS'!O50+'Coberturas por ZBS'!O51+'Coberturas por ZBS'!O52+'Coberturas por ZBS'!O57+'Coberturas por ZBS'!O59+'Coberturas por ZBS'!O61+'Coberturas por ZBS'!O64+'Coberturas por ZBS'!O65+'Coberturas por ZBS'!O68+'Coberturas por ZBS'!O70+'Coberturas por ZBS'!O71</f>
        <v>1708</v>
      </c>
      <c r="P2" s="1">
        <f>N2/O2</f>
        <v>0.32611241217798592</v>
      </c>
      <c r="Q2">
        <f>'Coberturas por ZBS'!Q6+'Coberturas por ZBS'!Q7+'Coberturas por ZBS'!Q9+'Coberturas por ZBS'!Q50+'Coberturas por ZBS'!Q51+'Coberturas por ZBS'!Q52+'Coberturas por ZBS'!Q57+'Coberturas por ZBS'!Q59+'Coberturas por ZBS'!Q61+'Coberturas por ZBS'!Q64+'Coberturas por ZBS'!Q65+'Coberturas por ZBS'!Q68+'Coberturas por ZBS'!Q70+'Coberturas por ZBS'!Q71</f>
        <v>885</v>
      </c>
      <c r="R2">
        <f>'Coberturas por ZBS'!R6+'Coberturas por ZBS'!R7+'Coberturas por ZBS'!R9+'Coberturas por ZBS'!R50+'Coberturas por ZBS'!R51+'Coberturas por ZBS'!R52+'Coberturas por ZBS'!R57+'Coberturas por ZBS'!R59+'Coberturas por ZBS'!R61+'Coberturas por ZBS'!R64+'Coberturas por ZBS'!R65+'Coberturas por ZBS'!R68+'Coberturas por ZBS'!R70+'Coberturas por ZBS'!R71</f>
        <v>1867</v>
      </c>
      <c r="S2" s="1">
        <f>Q2/R2</f>
        <v>0.47402249598286023</v>
      </c>
      <c r="T2">
        <f>'Coberturas por ZBS'!T6+'Coberturas por ZBS'!T7+'Coberturas por ZBS'!T9+'Coberturas por ZBS'!T50+'Coberturas por ZBS'!T51+'Coberturas por ZBS'!T52+'Coberturas por ZBS'!T57+'Coberturas por ZBS'!T59+'Coberturas por ZBS'!T61+'Coberturas por ZBS'!T64+'Coberturas por ZBS'!T65+'Coberturas por ZBS'!T68+'Coberturas por ZBS'!T70+'Coberturas por ZBS'!T71</f>
        <v>1038</v>
      </c>
      <c r="U2">
        <f>'Coberturas por ZBS'!U6+'Coberturas por ZBS'!U7+'Coberturas por ZBS'!U9+'Coberturas por ZBS'!U50+'Coberturas por ZBS'!U51+'Coberturas por ZBS'!U52+'Coberturas por ZBS'!U57+'Coberturas por ZBS'!U59+'Coberturas por ZBS'!U61+'Coberturas por ZBS'!U64+'Coberturas por ZBS'!U65+'Coberturas por ZBS'!U68+'Coberturas por ZBS'!U70+'Coberturas por ZBS'!U71</f>
        <v>1733</v>
      </c>
      <c r="V2" s="1">
        <f>T2/U2</f>
        <v>0.59896133871898438</v>
      </c>
      <c r="W2">
        <f>SUM(B2+E2+H2+K2+N2+Q2+T2)</f>
        <v>4735</v>
      </c>
      <c r="X2">
        <f>SUM(C2+F2+I2+L2+O2+R2+U2)</f>
        <v>12111</v>
      </c>
      <c r="Y2" s="1">
        <f>W2/X2</f>
        <v>0.39096688960449177</v>
      </c>
    </row>
    <row r="3" spans="1:25" x14ac:dyDescent="0.25">
      <c r="A3" t="s">
        <v>124</v>
      </c>
      <c r="B3">
        <f>'Coberturas por ZBS'!B17+'Coberturas por ZBS'!B18+'Coberturas por ZBS'!B19+'Coberturas por ZBS'!B20+'Coberturas por ZBS'!B21+'Coberturas por ZBS'!B22+'Coberturas por ZBS'!B23+'Coberturas por ZBS'!B24+'Coberturas por ZBS'!B25+'Coberturas por ZBS'!B26+'Coberturas por ZBS'!B27+'Coberturas por ZBS'!B33+'Coberturas por ZBS'!B35+'Coberturas por ZBS'!B36+'Coberturas por ZBS'!B45+'Coberturas por ZBS'!B77</f>
        <v>566</v>
      </c>
      <c r="C3">
        <f>'Coberturas por ZBS'!C17+'Coberturas por ZBS'!C18+'Coberturas por ZBS'!C19+'Coberturas por ZBS'!C20+'Coberturas por ZBS'!C21+'Coberturas por ZBS'!C22+'Coberturas por ZBS'!C23+'Coberturas por ZBS'!C24+'Coberturas por ZBS'!C25+'Coberturas por ZBS'!C26+'Coberturas por ZBS'!C27+'Coberturas por ZBS'!C33+'Coberturas por ZBS'!C35+'Coberturas por ZBS'!C36+'Coberturas por ZBS'!C45+'Coberturas por ZBS'!C77</f>
        <v>1673</v>
      </c>
      <c r="D3" s="1">
        <f t="shared" ref="D3:D11" si="0">B3/C3</f>
        <v>0.33831440526001194</v>
      </c>
      <c r="E3">
        <f>'Coberturas por ZBS'!E17+'Coberturas por ZBS'!E18+'Coberturas por ZBS'!E19+'Coberturas por ZBS'!E20+'Coberturas por ZBS'!E21+'Coberturas por ZBS'!E22+'Coberturas por ZBS'!E23+'Coberturas por ZBS'!E24+'Coberturas por ZBS'!E25+'Coberturas por ZBS'!E26+'Coberturas por ZBS'!E27+'Coberturas por ZBS'!E33+'Coberturas por ZBS'!E35+'Coberturas por ZBS'!E36+'Coberturas por ZBS'!E45+'Coberturas por ZBS'!E77</f>
        <v>602</v>
      </c>
      <c r="F3">
        <f>'Coberturas por ZBS'!F17+'Coberturas por ZBS'!F18+'Coberturas por ZBS'!F19+'Coberturas por ZBS'!F20+'Coberturas por ZBS'!F21+'Coberturas por ZBS'!F22+'Coberturas por ZBS'!F23+'Coberturas por ZBS'!F24+'Coberturas por ZBS'!F25+'Coberturas por ZBS'!F26+'Coberturas por ZBS'!F27+'Coberturas por ZBS'!F33+'Coberturas por ZBS'!F35+'Coberturas por ZBS'!F36+'Coberturas por ZBS'!F45+'Coberturas por ZBS'!F77</f>
        <v>1791</v>
      </c>
      <c r="G3" s="1">
        <f t="shared" ref="G3:G11" si="1">E3/F3</f>
        <v>0.3361250697934115</v>
      </c>
      <c r="H3">
        <f>'Coberturas por ZBS'!H17+'Coberturas por ZBS'!H18+'Coberturas por ZBS'!H19+'Coberturas por ZBS'!H20+'Coberturas por ZBS'!H21+'Coberturas por ZBS'!H22+'Coberturas por ZBS'!H23+'Coberturas por ZBS'!H24+'Coberturas por ZBS'!H25+'Coberturas por ZBS'!H26+'Coberturas por ZBS'!H27+'Coberturas por ZBS'!H33+'Coberturas por ZBS'!H35+'Coberturas por ZBS'!H36+'Coberturas por ZBS'!H45+'Coberturas por ZBS'!H77</f>
        <v>597</v>
      </c>
      <c r="I3">
        <f>'Coberturas por ZBS'!I17+'Coberturas por ZBS'!I18+'Coberturas por ZBS'!I19+'Coberturas por ZBS'!I20+'Coberturas por ZBS'!I21+'Coberturas por ZBS'!I22+'Coberturas por ZBS'!I23+'Coberturas por ZBS'!I24+'Coberturas por ZBS'!I25+'Coberturas por ZBS'!I26+'Coberturas por ZBS'!I27+'Coberturas por ZBS'!I33+'Coberturas por ZBS'!I35+'Coberturas por ZBS'!I36+'Coberturas por ZBS'!I45+'Coberturas por ZBS'!I77</f>
        <v>1659</v>
      </c>
      <c r="J3" s="1">
        <f t="shared" ref="J3:J11" si="2">H3/I3</f>
        <v>0.35985533453887886</v>
      </c>
      <c r="K3">
        <f>'Coberturas por ZBS'!K17+'Coberturas por ZBS'!K18+'Coberturas por ZBS'!K19+'Coberturas por ZBS'!K20+'Coberturas por ZBS'!K21+'Coberturas por ZBS'!K22+'Coberturas por ZBS'!K23+'Coberturas por ZBS'!K24+'Coberturas por ZBS'!K25+'Coberturas por ZBS'!K26+'Coberturas por ZBS'!K27+'Coberturas por ZBS'!K33+'Coberturas por ZBS'!K35+'Coberturas por ZBS'!K36+'Coberturas por ZBS'!K45+'Coberturas por ZBS'!K77</f>
        <v>668</v>
      </c>
      <c r="L3">
        <f>'Coberturas por ZBS'!L17+'Coberturas por ZBS'!L18+'Coberturas por ZBS'!L19+'Coberturas por ZBS'!L20+'Coberturas por ZBS'!L21+'Coberturas por ZBS'!L22+'Coberturas por ZBS'!L23+'Coberturas por ZBS'!L24+'Coberturas por ZBS'!L25+'Coberturas por ZBS'!L26+'Coberturas por ZBS'!L27+'Coberturas por ZBS'!L33+'Coberturas por ZBS'!L35+'Coberturas por ZBS'!L36+'Coberturas por ZBS'!L45+'Coberturas por ZBS'!L77</f>
        <v>1823</v>
      </c>
      <c r="M3" s="1">
        <f t="shared" ref="M3:M11" si="3">K3/L3</f>
        <v>0.36642896324739438</v>
      </c>
      <c r="N3">
        <f>'Coberturas por ZBS'!N17+'Coberturas por ZBS'!N18+'Coberturas por ZBS'!N19+'Coberturas por ZBS'!N20+'Coberturas por ZBS'!N21+'Coberturas por ZBS'!N22+'Coberturas por ZBS'!N23+'Coberturas por ZBS'!N24+'Coberturas por ZBS'!N25+'Coberturas por ZBS'!N26+'Coberturas por ZBS'!N27+'Coberturas por ZBS'!N33+'Coberturas por ZBS'!N35+'Coberturas por ZBS'!N36+'Coberturas por ZBS'!N45+'Coberturas por ZBS'!N77</f>
        <v>737</v>
      </c>
      <c r="O3">
        <f>'Coberturas por ZBS'!O17+'Coberturas por ZBS'!O18+'Coberturas por ZBS'!O19+'Coberturas por ZBS'!O20+'Coberturas por ZBS'!O21+'Coberturas por ZBS'!O22+'Coberturas por ZBS'!O23+'Coberturas por ZBS'!O24+'Coberturas por ZBS'!O25+'Coberturas por ZBS'!O26+'Coberturas por ZBS'!O27+'Coberturas por ZBS'!O33+'Coberturas por ZBS'!O35+'Coberturas por ZBS'!O36+'Coberturas por ZBS'!O45+'Coberturas por ZBS'!O77</f>
        <v>1907</v>
      </c>
      <c r="P3" s="1">
        <f t="shared" ref="P3:P11" si="4">N3/O3</f>
        <v>0.38647089669638174</v>
      </c>
      <c r="Q3">
        <f>'Coberturas por ZBS'!Q17+'Coberturas por ZBS'!Q18+'Coberturas por ZBS'!Q19+'Coberturas por ZBS'!Q20+'Coberturas por ZBS'!Q21+'Coberturas por ZBS'!Q22+'Coberturas por ZBS'!Q23+'Coberturas por ZBS'!Q24+'Coberturas por ZBS'!Q25+'Coberturas por ZBS'!Q26+'Coberturas por ZBS'!Q27+'Coberturas por ZBS'!Q33+'Coberturas por ZBS'!Q35+'Coberturas por ZBS'!Q36+'Coberturas por ZBS'!Q45+'Coberturas por ZBS'!Q77</f>
        <v>983</v>
      </c>
      <c r="R3">
        <f>'Coberturas por ZBS'!R17+'Coberturas por ZBS'!R18+'Coberturas por ZBS'!R19+'Coberturas por ZBS'!R20+'Coberturas por ZBS'!R21+'Coberturas por ZBS'!R22+'Coberturas por ZBS'!R23+'Coberturas por ZBS'!R24+'Coberturas por ZBS'!R25+'Coberturas por ZBS'!R26+'Coberturas por ZBS'!R27+'Coberturas por ZBS'!R33+'Coberturas por ZBS'!R35+'Coberturas por ZBS'!R36+'Coberturas por ZBS'!R45+'Coberturas por ZBS'!R77</f>
        <v>2063</v>
      </c>
      <c r="S3" s="1">
        <f t="shared" ref="S3:S11" si="5">Q3/R3</f>
        <v>0.47649054774600097</v>
      </c>
      <c r="T3">
        <f>'Coberturas por ZBS'!T17+'Coberturas por ZBS'!T18+'Coberturas por ZBS'!T19+'Coberturas por ZBS'!T20+'Coberturas por ZBS'!T21+'Coberturas por ZBS'!T22+'Coberturas por ZBS'!T23+'Coberturas por ZBS'!T24+'Coberturas por ZBS'!T25+'Coberturas por ZBS'!T26+'Coberturas por ZBS'!T27+'Coberturas por ZBS'!T33+'Coberturas por ZBS'!T35+'Coberturas por ZBS'!T36+'Coberturas por ZBS'!T45+'Coberturas por ZBS'!T77</f>
        <v>1175</v>
      </c>
      <c r="U3">
        <f>'Coberturas por ZBS'!U17+'Coberturas por ZBS'!U18+'Coberturas por ZBS'!U19+'Coberturas por ZBS'!U20+'Coberturas por ZBS'!U21+'Coberturas por ZBS'!U22+'Coberturas por ZBS'!U23+'Coberturas por ZBS'!U24+'Coberturas por ZBS'!U25+'Coberturas por ZBS'!U26+'Coberturas por ZBS'!U27+'Coberturas por ZBS'!U33+'Coberturas por ZBS'!U35+'Coberturas por ZBS'!U36+'Coberturas por ZBS'!U45+'Coberturas por ZBS'!U77</f>
        <v>2003</v>
      </c>
      <c r="V3" s="1">
        <f t="shared" ref="V3:V11" si="6">T3/U3</f>
        <v>0.58662006989515725</v>
      </c>
      <c r="W3">
        <f t="shared" ref="W3:W11" si="7">SUM(B3+E3+H3+K3+N3+Q3+T3)</f>
        <v>5328</v>
      </c>
      <c r="X3">
        <f t="shared" ref="X3:X11" si="8">SUM(C3+F3+I3+L3+O3+R3+U3)</f>
        <v>12919</v>
      </c>
      <c r="Y3" s="1">
        <f t="shared" ref="Y3:Y11" si="9">W3/X3</f>
        <v>0.41241582165802304</v>
      </c>
    </row>
    <row r="4" spans="1:25" x14ac:dyDescent="0.25">
      <c r="A4" t="s">
        <v>125</v>
      </c>
      <c r="B4">
        <f>'Coberturas por ZBS'!B4+'Coberturas por ZBS'!B5+'Coberturas por ZBS'!B38+'Coberturas por ZBS'!B39+'Coberturas por ZBS'!B40+'Coberturas por ZBS'!B41+'Coberturas por ZBS'!B42+'Coberturas por ZBS'!B78+'Coberturas por ZBS'!B84+'Coberturas por ZBS'!B85</f>
        <v>456</v>
      </c>
      <c r="C4">
        <f>'Coberturas por ZBS'!C4+'Coberturas por ZBS'!C5+'Coberturas por ZBS'!C38+'Coberturas por ZBS'!C39+'Coberturas por ZBS'!C40+'Coberturas por ZBS'!C41+'Coberturas por ZBS'!C42+'Coberturas por ZBS'!C78+'Coberturas por ZBS'!C84+'Coberturas por ZBS'!C85</f>
        <v>1354</v>
      </c>
      <c r="D4" s="1">
        <f t="shared" si="0"/>
        <v>0.33677991137370755</v>
      </c>
      <c r="E4">
        <f>'Coberturas por ZBS'!E4+'Coberturas por ZBS'!E5+'Coberturas por ZBS'!E38+'Coberturas por ZBS'!E39+'Coberturas por ZBS'!E40+'Coberturas por ZBS'!E41+'Coberturas por ZBS'!E42+'Coberturas por ZBS'!E78+'Coberturas por ZBS'!E84+'Coberturas por ZBS'!E85</f>
        <v>443</v>
      </c>
      <c r="F4">
        <f>'Coberturas por ZBS'!F4+'Coberturas por ZBS'!F5+'Coberturas por ZBS'!F38+'Coberturas por ZBS'!F39+'Coberturas por ZBS'!F40+'Coberturas por ZBS'!F41+'Coberturas por ZBS'!F42+'Coberturas por ZBS'!F78+'Coberturas por ZBS'!F84+'Coberturas por ZBS'!F85</f>
        <v>1385</v>
      </c>
      <c r="G4" s="1">
        <f t="shared" si="1"/>
        <v>0.31985559566787003</v>
      </c>
      <c r="H4">
        <f>'Coberturas por ZBS'!H4+'Coberturas por ZBS'!H5+'Coberturas por ZBS'!H38+'Coberturas por ZBS'!H39+'Coberturas por ZBS'!H40+'Coberturas por ZBS'!H41+'Coberturas por ZBS'!H42+'Coberturas por ZBS'!H78+'Coberturas por ZBS'!H84+'Coberturas por ZBS'!H85</f>
        <v>375</v>
      </c>
      <c r="I4">
        <f>'Coberturas por ZBS'!I4+'Coberturas por ZBS'!I5+'Coberturas por ZBS'!I38+'Coberturas por ZBS'!I39+'Coberturas por ZBS'!I40+'Coberturas por ZBS'!I41+'Coberturas por ZBS'!I42+'Coberturas por ZBS'!I78+'Coberturas por ZBS'!I84+'Coberturas por ZBS'!I85</f>
        <v>1375</v>
      </c>
      <c r="J4" s="1">
        <f t="shared" si="2"/>
        <v>0.27272727272727271</v>
      </c>
      <c r="K4">
        <f>'Coberturas por ZBS'!K4+'Coberturas por ZBS'!K5+'Coberturas por ZBS'!K38+'Coberturas por ZBS'!K39+'Coberturas por ZBS'!K40+'Coberturas por ZBS'!K41+'Coberturas por ZBS'!K42+'Coberturas por ZBS'!K78+'Coberturas por ZBS'!K84+'Coberturas por ZBS'!K85</f>
        <v>406</v>
      </c>
      <c r="L4">
        <f>'Coberturas por ZBS'!L4+'Coberturas por ZBS'!L5+'Coberturas por ZBS'!L38+'Coberturas por ZBS'!L39+'Coberturas por ZBS'!L40+'Coberturas por ZBS'!L41+'Coberturas por ZBS'!L42+'Coberturas por ZBS'!L78+'Coberturas por ZBS'!L84+'Coberturas por ZBS'!L85</f>
        <v>1295</v>
      </c>
      <c r="M4" s="1">
        <f t="shared" si="3"/>
        <v>0.31351351351351353</v>
      </c>
      <c r="N4">
        <f>'Coberturas por ZBS'!N4+'Coberturas por ZBS'!N5+'Coberturas por ZBS'!N38+'Coberturas por ZBS'!N39+'Coberturas por ZBS'!N40+'Coberturas por ZBS'!N41+'Coberturas por ZBS'!N42+'Coberturas por ZBS'!N78+'Coberturas por ZBS'!N84+'Coberturas por ZBS'!N85</f>
        <v>430</v>
      </c>
      <c r="O4">
        <f>'Coberturas por ZBS'!O4+'Coberturas por ZBS'!O5+'Coberturas por ZBS'!O38+'Coberturas por ZBS'!O39+'Coberturas por ZBS'!O40+'Coberturas por ZBS'!O41+'Coberturas por ZBS'!O42+'Coberturas por ZBS'!O78+'Coberturas por ZBS'!O84+'Coberturas por ZBS'!O85</f>
        <v>1317</v>
      </c>
      <c r="P4" s="1">
        <f t="shared" si="4"/>
        <v>0.32649962034927865</v>
      </c>
      <c r="Q4">
        <f>'Coberturas por ZBS'!Q4+'Coberturas por ZBS'!Q5+'Coberturas por ZBS'!Q38+'Coberturas por ZBS'!Q39+'Coberturas por ZBS'!Q40+'Coberturas por ZBS'!Q41+'Coberturas por ZBS'!Q42+'Coberturas por ZBS'!Q78+'Coberturas por ZBS'!Q84+'Coberturas por ZBS'!Q85</f>
        <v>544</v>
      </c>
      <c r="R4">
        <f>'Coberturas por ZBS'!R4+'Coberturas por ZBS'!R5+'Coberturas por ZBS'!R38+'Coberturas por ZBS'!R39+'Coberturas por ZBS'!R40+'Coberturas por ZBS'!R41+'Coberturas por ZBS'!R42+'Coberturas por ZBS'!R78+'Coberturas por ZBS'!R84+'Coberturas por ZBS'!R85</f>
        <v>1279</v>
      </c>
      <c r="S4" s="1">
        <f t="shared" si="5"/>
        <v>0.42533229085222829</v>
      </c>
      <c r="T4">
        <f>'Coberturas por ZBS'!T4+'Coberturas por ZBS'!T5+'Coberturas por ZBS'!T38+'Coberturas por ZBS'!T39+'Coberturas por ZBS'!T40+'Coberturas por ZBS'!T41+'Coberturas por ZBS'!T42+'Coberturas por ZBS'!T78+'Coberturas por ZBS'!T84+'Coberturas por ZBS'!T85</f>
        <v>678</v>
      </c>
      <c r="U4">
        <f>'Coberturas por ZBS'!U4+'Coberturas por ZBS'!U5+'Coberturas por ZBS'!U38+'Coberturas por ZBS'!U39+'Coberturas por ZBS'!U40+'Coberturas por ZBS'!U41+'Coberturas por ZBS'!U42+'Coberturas por ZBS'!U78+'Coberturas por ZBS'!U84+'Coberturas por ZBS'!U85</f>
        <v>1250</v>
      </c>
      <c r="V4" s="1">
        <f t="shared" si="6"/>
        <v>0.54239999999999999</v>
      </c>
      <c r="W4">
        <f t="shared" si="7"/>
        <v>3332</v>
      </c>
      <c r="X4">
        <f t="shared" si="8"/>
        <v>9255</v>
      </c>
      <c r="Y4" s="1">
        <f t="shared" si="9"/>
        <v>0.36002160994057264</v>
      </c>
    </row>
    <row r="5" spans="1:25" x14ac:dyDescent="0.25">
      <c r="A5" t="s">
        <v>126</v>
      </c>
      <c r="B5">
        <f>'Coberturas por ZBS'!B13+'Coberturas por ZBS'!B14+'Coberturas por ZBS'!B15+'Coberturas por ZBS'!B16+'Coberturas por ZBS'!B28+'Coberturas por ZBS'!B49</f>
        <v>135</v>
      </c>
      <c r="C5">
        <f>'Coberturas por ZBS'!C13+'Coberturas por ZBS'!C14+'Coberturas por ZBS'!C15+'Coberturas por ZBS'!C16+'Coberturas por ZBS'!C28+'Coberturas por ZBS'!C49</f>
        <v>397</v>
      </c>
      <c r="D5" s="1">
        <f t="shared" si="0"/>
        <v>0.34005037783375314</v>
      </c>
      <c r="E5">
        <f>'Coberturas por ZBS'!E13+'Coberturas por ZBS'!E14+'Coberturas por ZBS'!E15+'Coberturas por ZBS'!E16+'Coberturas por ZBS'!E28+'Coberturas por ZBS'!E49</f>
        <v>135</v>
      </c>
      <c r="F5">
        <f>'Coberturas por ZBS'!F13+'Coberturas por ZBS'!F14+'Coberturas por ZBS'!F15+'Coberturas por ZBS'!F16+'Coberturas por ZBS'!F28+'Coberturas por ZBS'!F49</f>
        <v>416</v>
      </c>
      <c r="G5" s="1">
        <f t="shared" si="1"/>
        <v>0.32451923076923078</v>
      </c>
      <c r="H5">
        <f>'Coberturas por ZBS'!H13+'Coberturas por ZBS'!H14+'Coberturas por ZBS'!H15+'Coberturas por ZBS'!H16+'Coberturas por ZBS'!H28+'Coberturas por ZBS'!H49</f>
        <v>128</v>
      </c>
      <c r="I5">
        <f>'Coberturas por ZBS'!I13+'Coberturas por ZBS'!I14+'Coberturas por ZBS'!I15+'Coberturas por ZBS'!I16+'Coberturas por ZBS'!I28+'Coberturas por ZBS'!I49</f>
        <v>426</v>
      </c>
      <c r="J5" s="1">
        <f t="shared" si="2"/>
        <v>0.30046948356807512</v>
      </c>
      <c r="K5">
        <f>'Coberturas por ZBS'!K13+'Coberturas por ZBS'!K14+'Coberturas por ZBS'!K15+'Coberturas por ZBS'!K16+'Coberturas por ZBS'!K28+'Coberturas por ZBS'!K49</f>
        <v>112</v>
      </c>
      <c r="L5">
        <f>'Coberturas por ZBS'!L13+'Coberturas por ZBS'!L14+'Coberturas por ZBS'!L15+'Coberturas por ZBS'!L16+'Coberturas por ZBS'!L28+'Coberturas por ZBS'!L49</f>
        <v>389</v>
      </c>
      <c r="M5" s="1">
        <f t="shared" si="3"/>
        <v>0.2879177377892031</v>
      </c>
      <c r="N5">
        <f>'Coberturas por ZBS'!N13+'Coberturas por ZBS'!N14+'Coberturas por ZBS'!N15+'Coberturas por ZBS'!N16+'Coberturas por ZBS'!N28+'Coberturas por ZBS'!N49</f>
        <v>119</v>
      </c>
      <c r="O5">
        <f>'Coberturas por ZBS'!O13+'Coberturas por ZBS'!O14+'Coberturas por ZBS'!O15+'Coberturas por ZBS'!O16+'Coberturas por ZBS'!O28+'Coberturas por ZBS'!O49</f>
        <v>403</v>
      </c>
      <c r="P5" s="1">
        <f t="shared" si="4"/>
        <v>0.29528535980148884</v>
      </c>
      <c r="Q5">
        <f>'Coberturas por ZBS'!Q13+'Coberturas por ZBS'!Q14+'Coberturas por ZBS'!Q15+'Coberturas por ZBS'!Q16+'Coberturas por ZBS'!Q28+'Coberturas por ZBS'!Q49</f>
        <v>224</v>
      </c>
      <c r="R5">
        <f>'Coberturas por ZBS'!R13+'Coberturas por ZBS'!R14+'Coberturas por ZBS'!R15+'Coberturas por ZBS'!R16+'Coberturas por ZBS'!R28+'Coberturas por ZBS'!R49</f>
        <v>463</v>
      </c>
      <c r="S5" s="1">
        <f t="shared" si="5"/>
        <v>0.48380129589632831</v>
      </c>
      <c r="T5">
        <f>'Coberturas por ZBS'!T13+'Coberturas por ZBS'!T14+'Coberturas por ZBS'!T15+'Coberturas por ZBS'!T16+'Coberturas por ZBS'!T28+'Coberturas por ZBS'!T49</f>
        <v>219</v>
      </c>
      <c r="U5">
        <f>'Coberturas por ZBS'!U13+'Coberturas por ZBS'!U14+'Coberturas por ZBS'!U15+'Coberturas por ZBS'!U16+'Coberturas por ZBS'!U28+'Coberturas por ZBS'!U49</f>
        <v>376</v>
      </c>
      <c r="V5" s="1">
        <f t="shared" si="6"/>
        <v>0.58244680851063835</v>
      </c>
      <c r="W5">
        <f t="shared" si="7"/>
        <v>1072</v>
      </c>
      <c r="X5">
        <f t="shared" si="8"/>
        <v>2870</v>
      </c>
      <c r="Y5" s="1">
        <f t="shared" si="9"/>
        <v>0.37351916376306621</v>
      </c>
    </row>
    <row r="6" spans="1:25" x14ac:dyDescent="0.25">
      <c r="A6" t="s">
        <v>127</v>
      </c>
      <c r="B6">
        <f>'Coberturas por ZBS'!B34+'Coberturas por ZBS'!B86+'Coberturas por ZBS'!B87</f>
        <v>160</v>
      </c>
      <c r="C6">
        <f>'Coberturas por ZBS'!C34+'Coberturas por ZBS'!C86+'Coberturas por ZBS'!C87</f>
        <v>480</v>
      </c>
      <c r="D6" s="1">
        <f t="shared" si="0"/>
        <v>0.33333333333333331</v>
      </c>
      <c r="E6">
        <f>'Coberturas por ZBS'!E34+'Coberturas por ZBS'!E86+'Coberturas por ZBS'!E87</f>
        <v>135</v>
      </c>
      <c r="F6">
        <f>'Coberturas por ZBS'!F34+'Coberturas por ZBS'!F86+'Coberturas por ZBS'!F87</f>
        <v>432</v>
      </c>
      <c r="G6" s="1">
        <f t="shared" si="1"/>
        <v>0.3125</v>
      </c>
      <c r="H6">
        <f>'Coberturas por ZBS'!H34+'Coberturas por ZBS'!H86+'Coberturas por ZBS'!H87</f>
        <v>147</v>
      </c>
      <c r="I6">
        <f>'Coberturas por ZBS'!I34+'Coberturas por ZBS'!I86+'Coberturas por ZBS'!I87</f>
        <v>457</v>
      </c>
      <c r="J6" s="1">
        <f t="shared" si="2"/>
        <v>0.32166301969365424</v>
      </c>
      <c r="K6">
        <f>'Coberturas por ZBS'!K34+'Coberturas por ZBS'!K86+'Coberturas por ZBS'!K87</f>
        <v>140</v>
      </c>
      <c r="L6">
        <f>'Coberturas por ZBS'!L34+'Coberturas por ZBS'!L86+'Coberturas por ZBS'!L87</f>
        <v>446</v>
      </c>
      <c r="M6" s="1">
        <f t="shared" si="3"/>
        <v>0.31390134529147984</v>
      </c>
      <c r="N6">
        <f>'Coberturas por ZBS'!N34+'Coberturas por ZBS'!N86+'Coberturas por ZBS'!N87</f>
        <v>153</v>
      </c>
      <c r="O6">
        <f>'Coberturas por ZBS'!O34+'Coberturas por ZBS'!O86+'Coberturas por ZBS'!O87</f>
        <v>451</v>
      </c>
      <c r="P6" s="1">
        <f t="shared" si="4"/>
        <v>0.3392461197339246</v>
      </c>
      <c r="Q6">
        <f>'Coberturas por ZBS'!Q34+'Coberturas por ZBS'!Q86+'Coberturas por ZBS'!Q87</f>
        <v>217</v>
      </c>
      <c r="R6">
        <f>'Coberturas por ZBS'!R34+'Coberturas por ZBS'!R86+'Coberturas por ZBS'!R87</f>
        <v>439</v>
      </c>
      <c r="S6" s="1">
        <f t="shared" si="5"/>
        <v>0.49430523917995445</v>
      </c>
      <c r="T6">
        <f>'Coberturas por ZBS'!T34+'Coberturas por ZBS'!T86+'Coberturas por ZBS'!T87</f>
        <v>269</v>
      </c>
      <c r="U6">
        <f>'Coberturas por ZBS'!U34+'Coberturas por ZBS'!U86+'Coberturas por ZBS'!U87</f>
        <v>423</v>
      </c>
      <c r="V6" s="1">
        <f t="shared" si="6"/>
        <v>0.63593380614657213</v>
      </c>
      <c r="W6">
        <f t="shared" si="7"/>
        <v>1221</v>
      </c>
      <c r="X6">
        <f t="shared" si="8"/>
        <v>3128</v>
      </c>
      <c r="Y6" s="1">
        <f t="shared" si="9"/>
        <v>0.39034526854219948</v>
      </c>
    </row>
    <row r="7" spans="1:25" x14ac:dyDescent="0.25">
      <c r="A7" t="s">
        <v>128</v>
      </c>
      <c r="B7">
        <f>'Coberturas por ZBS'!B2+'Coberturas por ZBS'!B8+'Coberturas por ZBS'!B10+'Coberturas por ZBS'!B29+'Coberturas por ZBS'!B32+'Coberturas por ZBS'!B37+'Coberturas por ZBS'!B43+'Coberturas por ZBS'!B46+'Coberturas por ZBS'!B47+'Coberturas por ZBS'!B48+'Coberturas por ZBS'!B56+'Coberturas por ZBS'!B58+'Coberturas por ZBS'!B60+'Coberturas por ZBS'!B72+'Coberturas por ZBS'!B74+'Coberturas por ZBS'!B76</f>
        <v>540</v>
      </c>
      <c r="C7">
        <f>'Coberturas por ZBS'!C2+'Coberturas por ZBS'!C8+'Coberturas por ZBS'!C10+'Coberturas por ZBS'!C29+'Coberturas por ZBS'!C32+'Coberturas por ZBS'!C37+'Coberturas por ZBS'!C43+'Coberturas por ZBS'!C46+'Coberturas por ZBS'!C47+'Coberturas por ZBS'!C48+'Coberturas por ZBS'!C56+'Coberturas por ZBS'!C58+'Coberturas por ZBS'!C60+'Coberturas por ZBS'!C72+'Coberturas por ZBS'!C74+'Coberturas por ZBS'!C76</f>
        <v>1700</v>
      </c>
      <c r="D7" s="1">
        <f t="shared" si="0"/>
        <v>0.31764705882352939</v>
      </c>
      <c r="E7">
        <f>'Coberturas por ZBS'!E2+'Coberturas por ZBS'!E8+'Coberturas por ZBS'!E10+'Coberturas por ZBS'!E29+'Coberturas por ZBS'!E32+'Coberturas por ZBS'!E37+'Coberturas por ZBS'!E43+'Coberturas por ZBS'!E46+'Coberturas por ZBS'!E47+'Coberturas por ZBS'!E48+'Coberturas por ZBS'!E56+'Coberturas por ZBS'!E58+'Coberturas por ZBS'!E60+'Coberturas por ZBS'!E72+'Coberturas por ZBS'!E74+'Coberturas por ZBS'!E76</f>
        <v>557</v>
      </c>
      <c r="F7">
        <f>'Coberturas por ZBS'!F2+'Coberturas por ZBS'!F8+'Coberturas por ZBS'!F10+'Coberturas por ZBS'!F29+'Coberturas por ZBS'!F32+'Coberturas por ZBS'!F37+'Coberturas por ZBS'!F43+'Coberturas por ZBS'!F46+'Coberturas por ZBS'!F47+'Coberturas por ZBS'!F48+'Coberturas por ZBS'!F56+'Coberturas por ZBS'!F58+'Coberturas por ZBS'!F60+'Coberturas por ZBS'!F72+'Coberturas por ZBS'!F74+'Coberturas por ZBS'!F76</f>
        <v>1742</v>
      </c>
      <c r="G7" s="1">
        <f t="shared" si="1"/>
        <v>0.31974741676234214</v>
      </c>
      <c r="H7">
        <f>'Coberturas por ZBS'!H2+'Coberturas por ZBS'!H8+'Coberturas por ZBS'!H10+'Coberturas por ZBS'!H29+'Coberturas por ZBS'!H32+'Coberturas por ZBS'!H37+'Coberturas por ZBS'!H43+'Coberturas por ZBS'!H46+'Coberturas por ZBS'!H47+'Coberturas por ZBS'!H48+'Coberturas por ZBS'!H56+'Coberturas por ZBS'!H58+'Coberturas por ZBS'!H60+'Coberturas por ZBS'!H72+'Coberturas por ZBS'!H74+'Coberturas por ZBS'!H76</f>
        <v>460</v>
      </c>
      <c r="I7">
        <f>'Coberturas por ZBS'!I2+'Coberturas por ZBS'!I8+'Coberturas por ZBS'!I10+'Coberturas por ZBS'!I29+'Coberturas por ZBS'!I32+'Coberturas por ZBS'!I37+'Coberturas por ZBS'!I43+'Coberturas por ZBS'!I46+'Coberturas por ZBS'!I47+'Coberturas por ZBS'!I48+'Coberturas por ZBS'!I56+'Coberturas por ZBS'!I58+'Coberturas por ZBS'!I60+'Coberturas por ZBS'!I72+'Coberturas por ZBS'!I74+'Coberturas por ZBS'!I76</f>
        <v>1675</v>
      </c>
      <c r="J7" s="1">
        <f t="shared" si="2"/>
        <v>0.2746268656716418</v>
      </c>
      <c r="K7">
        <f>'Coberturas por ZBS'!K2+'Coberturas por ZBS'!K8+'Coberturas por ZBS'!K10+'Coberturas por ZBS'!K29+'Coberturas por ZBS'!K32+'Coberturas por ZBS'!K37+'Coberturas por ZBS'!K43+'Coberturas por ZBS'!K46+'Coberturas por ZBS'!K47+'Coberturas por ZBS'!K48+'Coberturas por ZBS'!K56+'Coberturas por ZBS'!K58+'Coberturas por ZBS'!K60+'Coberturas por ZBS'!K72+'Coberturas por ZBS'!K74+'Coberturas por ZBS'!K76</f>
        <v>563</v>
      </c>
      <c r="L7">
        <f>'Coberturas por ZBS'!L2+'Coberturas por ZBS'!L8+'Coberturas por ZBS'!L10+'Coberturas por ZBS'!L29+'Coberturas por ZBS'!L32+'Coberturas por ZBS'!L37+'Coberturas por ZBS'!L43+'Coberturas por ZBS'!L46+'Coberturas por ZBS'!L47+'Coberturas por ZBS'!L48+'Coberturas por ZBS'!L56+'Coberturas por ZBS'!L58+'Coberturas por ZBS'!L60+'Coberturas por ZBS'!L72+'Coberturas por ZBS'!L74+'Coberturas por ZBS'!L76</f>
        <v>1728</v>
      </c>
      <c r="M7" s="1">
        <f t="shared" si="3"/>
        <v>0.32581018518518517</v>
      </c>
      <c r="N7">
        <f>'Coberturas por ZBS'!N2+'Coberturas por ZBS'!N8+'Coberturas por ZBS'!N10+'Coberturas por ZBS'!N29+'Coberturas por ZBS'!N32+'Coberturas por ZBS'!N37+'Coberturas por ZBS'!N43+'Coberturas por ZBS'!N46+'Coberturas por ZBS'!N47+'Coberturas por ZBS'!N48+'Coberturas por ZBS'!N56+'Coberturas por ZBS'!N58+'Coberturas por ZBS'!N60+'Coberturas por ZBS'!N72+'Coberturas por ZBS'!N74+'Coberturas por ZBS'!N76</f>
        <v>594</v>
      </c>
      <c r="O7">
        <f>'Coberturas por ZBS'!O2+'Coberturas por ZBS'!O8+'Coberturas por ZBS'!O10+'Coberturas por ZBS'!O29+'Coberturas por ZBS'!O32+'Coberturas por ZBS'!O37+'Coberturas por ZBS'!O43+'Coberturas por ZBS'!O46+'Coberturas por ZBS'!O47+'Coberturas por ZBS'!O48+'Coberturas por ZBS'!O56+'Coberturas por ZBS'!O58+'Coberturas por ZBS'!O60+'Coberturas por ZBS'!O72+'Coberturas por ZBS'!O74+'Coberturas por ZBS'!O76</f>
        <v>1730</v>
      </c>
      <c r="P7" s="1">
        <f t="shared" si="4"/>
        <v>0.34335260115606936</v>
      </c>
      <c r="Q7">
        <f>'Coberturas por ZBS'!Q2+'Coberturas por ZBS'!Q8+'Coberturas por ZBS'!Q10+'Coberturas por ZBS'!Q29+'Coberturas por ZBS'!Q32+'Coberturas por ZBS'!Q37+'Coberturas por ZBS'!Q43+'Coberturas por ZBS'!Q46+'Coberturas por ZBS'!Q47+'Coberturas por ZBS'!Q48+'Coberturas por ZBS'!Q56+'Coberturas por ZBS'!Q58+'Coberturas por ZBS'!Q60+'Coberturas por ZBS'!Q72+'Coberturas por ZBS'!Q74+'Coberturas por ZBS'!Q76</f>
        <v>1031</v>
      </c>
      <c r="R7">
        <f>'Coberturas por ZBS'!R2+'Coberturas por ZBS'!R8+'Coberturas por ZBS'!R10+'Coberturas por ZBS'!R29+'Coberturas por ZBS'!R32+'Coberturas por ZBS'!R37+'Coberturas por ZBS'!R43+'Coberturas por ZBS'!R46+'Coberturas por ZBS'!R47+'Coberturas por ZBS'!R48+'Coberturas por ZBS'!R56+'Coberturas por ZBS'!R58+'Coberturas por ZBS'!R60+'Coberturas por ZBS'!R72+'Coberturas por ZBS'!R74+'Coberturas por ZBS'!R76</f>
        <v>1926</v>
      </c>
      <c r="S7" s="1">
        <f t="shared" si="5"/>
        <v>0.5353063343717549</v>
      </c>
      <c r="T7">
        <f>'Coberturas por ZBS'!T2+'Coberturas por ZBS'!T8+'Coberturas por ZBS'!T10+'Coberturas por ZBS'!T29+'Coberturas por ZBS'!T32+'Coberturas por ZBS'!T37+'Coberturas por ZBS'!T43+'Coberturas por ZBS'!T46+'Coberturas por ZBS'!T47+'Coberturas por ZBS'!T48+'Coberturas por ZBS'!T56+'Coberturas por ZBS'!T58+'Coberturas por ZBS'!T60+'Coberturas por ZBS'!T72+'Coberturas por ZBS'!T74+'Coberturas por ZBS'!T76</f>
        <v>1121</v>
      </c>
      <c r="U7">
        <f>'Coberturas por ZBS'!U2+'Coberturas por ZBS'!U8+'Coberturas por ZBS'!U10+'Coberturas por ZBS'!U29+'Coberturas por ZBS'!U32+'Coberturas por ZBS'!U37+'Coberturas por ZBS'!U43+'Coberturas por ZBS'!U46+'Coberturas por ZBS'!U47+'Coberturas por ZBS'!U48+'Coberturas por ZBS'!U56+'Coberturas por ZBS'!U58+'Coberturas por ZBS'!U60+'Coberturas por ZBS'!U72+'Coberturas por ZBS'!U74+'Coberturas por ZBS'!U76</f>
        <v>1764</v>
      </c>
      <c r="V7" s="1">
        <f t="shared" si="6"/>
        <v>0.63548752834467115</v>
      </c>
      <c r="W7">
        <f t="shared" si="7"/>
        <v>4866</v>
      </c>
      <c r="X7">
        <f t="shared" si="8"/>
        <v>12265</v>
      </c>
      <c r="Y7" s="1">
        <f t="shared" si="9"/>
        <v>0.39673868732164697</v>
      </c>
    </row>
    <row r="8" spans="1:25" x14ac:dyDescent="0.25">
      <c r="A8" t="s">
        <v>129</v>
      </c>
      <c r="B8">
        <f>'Coberturas por ZBS'!B11+'Coberturas por ZBS'!B53+'Coberturas por ZBS'!B54+'Coberturas por ZBS'!B55+'Coberturas por ZBS'!B62+'Coberturas por ZBS'!B63+'Coberturas por ZBS'!B66+'Coberturas por ZBS'!B67+'Coberturas por ZBS'!B69+'Coberturas por ZBS'!B73+'Coberturas por ZBS'!B75+'Coberturas por ZBS'!B81</f>
        <v>384</v>
      </c>
      <c r="C8">
        <f>'Coberturas por ZBS'!C11+'Coberturas por ZBS'!C53+'Coberturas por ZBS'!C54+'Coberturas por ZBS'!C55+'Coberturas por ZBS'!C62+'Coberturas por ZBS'!C63+'Coberturas por ZBS'!C66+'Coberturas por ZBS'!C67+'Coberturas por ZBS'!C69+'Coberturas por ZBS'!C73+'Coberturas por ZBS'!C75+'Coberturas por ZBS'!C81</f>
        <v>1317</v>
      </c>
      <c r="D8" s="1">
        <f t="shared" si="0"/>
        <v>0.29157175398633256</v>
      </c>
      <c r="E8">
        <f>'Coberturas por ZBS'!E11+'Coberturas por ZBS'!E53+'Coberturas por ZBS'!E54+'Coberturas por ZBS'!E55+'Coberturas por ZBS'!E62+'Coberturas por ZBS'!E63+'Coberturas por ZBS'!E66+'Coberturas por ZBS'!E67+'Coberturas por ZBS'!E69+'Coberturas por ZBS'!E73+'Coberturas por ZBS'!E75+'Coberturas por ZBS'!E81</f>
        <v>369</v>
      </c>
      <c r="F8">
        <f>'Coberturas por ZBS'!F11+'Coberturas por ZBS'!F53+'Coberturas por ZBS'!F54+'Coberturas por ZBS'!F55+'Coberturas por ZBS'!F62+'Coberturas por ZBS'!F63+'Coberturas por ZBS'!F66+'Coberturas por ZBS'!F67+'Coberturas por ZBS'!F69+'Coberturas por ZBS'!F73+'Coberturas por ZBS'!F75+'Coberturas por ZBS'!F81</f>
        <v>1313</v>
      </c>
      <c r="G8" s="1">
        <f t="shared" si="1"/>
        <v>0.28103579588728106</v>
      </c>
      <c r="H8">
        <f>'Coberturas por ZBS'!H11+'Coberturas por ZBS'!H53+'Coberturas por ZBS'!H54+'Coberturas por ZBS'!H55+'Coberturas por ZBS'!H62+'Coberturas por ZBS'!H63+'Coberturas por ZBS'!H66+'Coberturas por ZBS'!H67+'Coberturas por ZBS'!H69+'Coberturas por ZBS'!H73+'Coberturas por ZBS'!H75+'Coberturas por ZBS'!H81</f>
        <v>413</v>
      </c>
      <c r="I8">
        <f>'Coberturas por ZBS'!I11+'Coberturas por ZBS'!I53+'Coberturas por ZBS'!I54+'Coberturas por ZBS'!I55+'Coberturas por ZBS'!I62+'Coberturas por ZBS'!I63+'Coberturas por ZBS'!I66+'Coberturas por ZBS'!I67+'Coberturas por ZBS'!I69+'Coberturas por ZBS'!I73+'Coberturas por ZBS'!I75+'Coberturas por ZBS'!I81</f>
        <v>1407</v>
      </c>
      <c r="J8" s="1">
        <f t="shared" si="2"/>
        <v>0.29353233830845771</v>
      </c>
      <c r="K8">
        <f>'Coberturas por ZBS'!K11+'Coberturas por ZBS'!K53+'Coberturas por ZBS'!K54+'Coberturas por ZBS'!K55+'Coberturas por ZBS'!K62+'Coberturas por ZBS'!K63+'Coberturas por ZBS'!K66+'Coberturas por ZBS'!K67+'Coberturas por ZBS'!K69+'Coberturas por ZBS'!K73+'Coberturas por ZBS'!K75+'Coberturas por ZBS'!K81</f>
        <v>393</v>
      </c>
      <c r="L8">
        <f>'Coberturas por ZBS'!L11+'Coberturas por ZBS'!L53+'Coberturas por ZBS'!L54+'Coberturas por ZBS'!L55+'Coberturas por ZBS'!L62+'Coberturas por ZBS'!L63+'Coberturas por ZBS'!L66+'Coberturas por ZBS'!L67+'Coberturas por ZBS'!L69+'Coberturas por ZBS'!L73+'Coberturas por ZBS'!L75+'Coberturas por ZBS'!L81</f>
        <v>1378</v>
      </c>
      <c r="M8" s="1">
        <f t="shared" si="3"/>
        <v>0.28519593613933236</v>
      </c>
      <c r="N8">
        <f>'Coberturas por ZBS'!N11+'Coberturas por ZBS'!N53+'Coberturas por ZBS'!N54+'Coberturas por ZBS'!N55+'Coberturas por ZBS'!N62+'Coberturas por ZBS'!N63+'Coberturas por ZBS'!N66+'Coberturas por ZBS'!N67+'Coberturas por ZBS'!N69+'Coberturas por ZBS'!N73+'Coberturas por ZBS'!N75+'Coberturas por ZBS'!N81</f>
        <v>436</v>
      </c>
      <c r="O8">
        <f>'Coberturas por ZBS'!O11+'Coberturas por ZBS'!O53+'Coberturas por ZBS'!O54+'Coberturas por ZBS'!O55+'Coberturas por ZBS'!O62+'Coberturas por ZBS'!O63+'Coberturas por ZBS'!O66+'Coberturas por ZBS'!O67+'Coberturas por ZBS'!O69+'Coberturas por ZBS'!O73+'Coberturas por ZBS'!O75+'Coberturas por ZBS'!O81</f>
        <v>1346</v>
      </c>
      <c r="P8" s="1">
        <f t="shared" si="4"/>
        <v>0.32392273402674593</v>
      </c>
      <c r="Q8">
        <f>'Coberturas por ZBS'!Q11+'Coberturas por ZBS'!Q53+'Coberturas por ZBS'!Q54+'Coberturas por ZBS'!Q55+'Coberturas por ZBS'!Q62+'Coberturas por ZBS'!Q63+'Coberturas por ZBS'!Q66+'Coberturas por ZBS'!Q67+'Coberturas por ZBS'!Q69+'Coberturas por ZBS'!Q73+'Coberturas por ZBS'!Q75+'Coberturas por ZBS'!Q81</f>
        <v>698</v>
      </c>
      <c r="R8">
        <f>'Coberturas por ZBS'!R11+'Coberturas por ZBS'!R53+'Coberturas por ZBS'!R54+'Coberturas por ZBS'!R55+'Coberturas por ZBS'!R62+'Coberturas por ZBS'!R63+'Coberturas por ZBS'!R66+'Coberturas por ZBS'!R67+'Coberturas por ZBS'!R69+'Coberturas por ZBS'!R73+'Coberturas por ZBS'!R75+'Coberturas por ZBS'!R81</f>
        <v>1380</v>
      </c>
      <c r="S8" s="1">
        <f t="shared" si="5"/>
        <v>0.50579710144927537</v>
      </c>
      <c r="T8">
        <f>'Coberturas por ZBS'!T11+'Coberturas por ZBS'!T53+'Coberturas por ZBS'!T54+'Coberturas por ZBS'!T55+'Coberturas por ZBS'!T62+'Coberturas por ZBS'!T63+'Coberturas por ZBS'!T66+'Coberturas por ZBS'!T67+'Coberturas por ZBS'!T69+'Coberturas por ZBS'!T73+'Coberturas por ZBS'!T75+'Coberturas por ZBS'!T81</f>
        <v>836</v>
      </c>
      <c r="U8">
        <f>'Coberturas por ZBS'!U11+'Coberturas por ZBS'!U53+'Coberturas por ZBS'!U54+'Coberturas por ZBS'!U55+'Coberturas por ZBS'!U62+'Coberturas por ZBS'!U63+'Coberturas por ZBS'!U66+'Coberturas por ZBS'!U67+'Coberturas por ZBS'!U69+'Coberturas por ZBS'!U73+'Coberturas por ZBS'!U75+'Coberturas por ZBS'!U81</f>
        <v>1329</v>
      </c>
      <c r="V8" s="1">
        <f t="shared" si="6"/>
        <v>0.62904439428141457</v>
      </c>
      <c r="W8">
        <f t="shared" si="7"/>
        <v>3529</v>
      </c>
      <c r="X8">
        <f t="shared" si="8"/>
        <v>9470</v>
      </c>
      <c r="Y8" s="1">
        <f t="shared" si="9"/>
        <v>0.37265047518479411</v>
      </c>
    </row>
    <row r="9" spans="1:25" x14ac:dyDescent="0.25">
      <c r="A9" t="s">
        <v>131</v>
      </c>
      <c r="B9">
        <f>'Coberturas por ZBS'!B83+'Coberturas por ZBS'!B82+'Coberturas por ZBS'!B80+'Coberturas por ZBS'!B79+'Coberturas por ZBS'!B44</f>
        <v>162</v>
      </c>
      <c r="C9">
        <f>'Coberturas por ZBS'!C83+'Coberturas por ZBS'!C82+'Coberturas por ZBS'!C80+'Coberturas por ZBS'!C79+'Coberturas por ZBS'!C44</f>
        <v>800</v>
      </c>
      <c r="D9" s="1">
        <f t="shared" si="0"/>
        <v>0.20250000000000001</v>
      </c>
      <c r="E9">
        <f>'Coberturas por ZBS'!E83+'Coberturas por ZBS'!E82+'Coberturas por ZBS'!E80+'Coberturas por ZBS'!E79+'Coberturas por ZBS'!E44</f>
        <v>149</v>
      </c>
      <c r="F9">
        <f>'Coberturas por ZBS'!F83+'Coberturas por ZBS'!F82+'Coberturas por ZBS'!F80+'Coberturas por ZBS'!F79+'Coberturas por ZBS'!F44</f>
        <v>815</v>
      </c>
      <c r="G9" s="1">
        <f t="shared" si="1"/>
        <v>0.18282208588957055</v>
      </c>
      <c r="H9">
        <f>'Coberturas por ZBS'!H83+'Coberturas por ZBS'!H82+'Coberturas por ZBS'!H80+'Coberturas por ZBS'!H79+'Coberturas por ZBS'!H44</f>
        <v>155</v>
      </c>
      <c r="I9">
        <f>'Coberturas por ZBS'!I83+'Coberturas por ZBS'!I82+'Coberturas por ZBS'!I80+'Coberturas por ZBS'!I79+'Coberturas por ZBS'!I44</f>
        <v>811</v>
      </c>
      <c r="J9" s="1">
        <f t="shared" si="2"/>
        <v>0.19112207151664612</v>
      </c>
      <c r="K9">
        <f>'Coberturas por ZBS'!K83+'Coberturas por ZBS'!K82+'Coberturas por ZBS'!K80+'Coberturas por ZBS'!K79+'Coberturas por ZBS'!K44</f>
        <v>161</v>
      </c>
      <c r="L9">
        <f>'Coberturas por ZBS'!L83+'Coberturas por ZBS'!L82+'Coberturas por ZBS'!L80+'Coberturas por ZBS'!L79+'Coberturas por ZBS'!L44</f>
        <v>822</v>
      </c>
      <c r="M9" s="1">
        <f t="shared" si="3"/>
        <v>0.19586374695863748</v>
      </c>
      <c r="N9">
        <f>'Coberturas por ZBS'!N83+'Coberturas por ZBS'!N82+'Coberturas por ZBS'!N80+'Coberturas por ZBS'!N79+'Coberturas por ZBS'!N44</f>
        <v>204</v>
      </c>
      <c r="O9">
        <f>'Coberturas por ZBS'!O83+'Coberturas por ZBS'!O82+'Coberturas por ZBS'!O80+'Coberturas por ZBS'!O79+'Coberturas por ZBS'!O44</f>
        <v>862</v>
      </c>
      <c r="P9" s="1">
        <f t="shared" si="4"/>
        <v>0.23665893271461716</v>
      </c>
      <c r="Q9">
        <f>'Coberturas por ZBS'!Q83+'Coberturas por ZBS'!Q82+'Coberturas por ZBS'!Q80+'Coberturas por ZBS'!Q79+'Coberturas por ZBS'!Q44</f>
        <v>357</v>
      </c>
      <c r="R9">
        <f>'Coberturas por ZBS'!R83+'Coberturas por ZBS'!R82+'Coberturas por ZBS'!R80+'Coberturas por ZBS'!R79+'Coberturas por ZBS'!R44</f>
        <v>990</v>
      </c>
      <c r="S9" s="1">
        <f t="shared" si="5"/>
        <v>0.3606060606060606</v>
      </c>
      <c r="T9">
        <f>'Coberturas por ZBS'!T83+'Coberturas por ZBS'!T82+'Coberturas por ZBS'!T80+'Coberturas por ZBS'!T79+'Coberturas por ZBS'!T44</f>
        <v>429</v>
      </c>
      <c r="U9">
        <f>'Coberturas por ZBS'!U83+'Coberturas por ZBS'!U82+'Coberturas por ZBS'!U80+'Coberturas por ZBS'!U79+'Coberturas por ZBS'!U44</f>
        <v>972</v>
      </c>
      <c r="V9" s="1">
        <f t="shared" si="6"/>
        <v>0.44135802469135804</v>
      </c>
      <c r="W9">
        <f t="shared" si="7"/>
        <v>1617</v>
      </c>
      <c r="X9">
        <f t="shared" si="8"/>
        <v>6072</v>
      </c>
      <c r="Y9" s="1">
        <f t="shared" si="9"/>
        <v>0.26630434782608697</v>
      </c>
    </row>
    <row r="10" spans="1:25" x14ac:dyDescent="0.25">
      <c r="A10" t="s">
        <v>130</v>
      </c>
      <c r="B10">
        <f>'Coberturas por ZBS'!B3+'Coberturas por ZBS'!B12+'Coberturas por ZBS'!B30+'Coberturas por ZBS'!B31</f>
        <v>132</v>
      </c>
      <c r="C10">
        <f>'Coberturas por ZBS'!C3+'Coberturas por ZBS'!C12+'Coberturas por ZBS'!C30+'Coberturas por ZBS'!C31</f>
        <v>350</v>
      </c>
      <c r="D10" s="1">
        <f t="shared" si="0"/>
        <v>0.37714285714285717</v>
      </c>
      <c r="E10">
        <f>'Coberturas por ZBS'!E3+'Coberturas por ZBS'!E12+'Coberturas por ZBS'!E30+'Coberturas por ZBS'!E31</f>
        <v>127</v>
      </c>
      <c r="F10">
        <f>'Coberturas por ZBS'!F3+'Coberturas por ZBS'!F12+'Coberturas por ZBS'!F30+'Coberturas por ZBS'!F31</f>
        <v>340</v>
      </c>
      <c r="G10" s="1">
        <f t="shared" si="1"/>
        <v>0.37352941176470589</v>
      </c>
      <c r="H10">
        <f>'Coberturas por ZBS'!H3+'Coberturas por ZBS'!H12+'Coberturas por ZBS'!H30+'Coberturas por ZBS'!H31</f>
        <v>130</v>
      </c>
      <c r="I10">
        <f>'Coberturas por ZBS'!I3+'Coberturas por ZBS'!I12+'Coberturas por ZBS'!I30+'Coberturas por ZBS'!I31</f>
        <v>359</v>
      </c>
      <c r="J10" s="1">
        <f t="shared" si="2"/>
        <v>0.36211699164345401</v>
      </c>
      <c r="K10">
        <f>'Coberturas por ZBS'!K3+'Coberturas por ZBS'!K12+'Coberturas por ZBS'!K30+'Coberturas por ZBS'!K31</f>
        <v>114</v>
      </c>
      <c r="L10">
        <f>'Coberturas por ZBS'!L3+'Coberturas por ZBS'!L12+'Coberturas por ZBS'!L30+'Coberturas por ZBS'!L31</f>
        <v>326</v>
      </c>
      <c r="M10" s="1">
        <f t="shared" si="3"/>
        <v>0.34969325153374231</v>
      </c>
      <c r="N10">
        <f>'Coberturas por ZBS'!N3+'Coberturas por ZBS'!N12+'Coberturas por ZBS'!N30+'Coberturas por ZBS'!N31</f>
        <v>129</v>
      </c>
      <c r="O10">
        <f>'Coberturas por ZBS'!O3+'Coberturas por ZBS'!O12+'Coberturas por ZBS'!O30+'Coberturas por ZBS'!O31</f>
        <v>353</v>
      </c>
      <c r="P10" s="1">
        <f t="shared" si="4"/>
        <v>0.36543909348441928</v>
      </c>
      <c r="Q10">
        <f>'Coberturas por ZBS'!Q3+'Coberturas por ZBS'!Q12+'Coberturas por ZBS'!Q30+'Coberturas por ZBS'!Q31</f>
        <v>170</v>
      </c>
      <c r="R10">
        <f>'Coberturas por ZBS'!R3+'Coberturas por ZBS'!R12+'Coberturas por ZBS'!R30+'Coberturas por ZBS'!R31</f>
        <v>355</v>
      </c>
      <c r="S10" s="1">
        <f t="shared" si="5"/>
        <v>0.47887323943661969</v>
      </c>
      <c r="T10">
        <f>'Coberturas por ZBS'!T3+'Coberturas por ZBS'!T12+'Coberturas por ZBS'!T30+'Coberturas por ZBS'!T31</f>
        <v>211</v>
      </c>
      <c r="U10">
        <f>'Coberturas por ZBS'!U3+'Coberturas por ZBS'!U12+'Coberturas por ZBS'!U30+'Coberturas por ZBS'!U31</f>
        <v>330</v>
      </c>
      <c r="V10" s="1">
        <f t="shared" si="6"/>
        <v>0.6393939393939394</v>
      </c>
      <c r="W10">
        <f t="shared" si="7"/>
        <v>1013</v>
      </c>
      <c r="X10">
        <f t="shared" si="8"/>
        <v>2413</v>
      </c>
      <c r="Y10" s="1">
        <f t="shared" si="9"/>
        <v>0.41980936593452134</v>
      </c>
    </row>
    <row r="11" spans="1:25" x14ac:dyDescent="0.25">
      <c r="A11" t="s">
        <v>134</v>
      </c>
      <c r="B11">
        <f>SUM(B2:B10)</f>
        <v>3118</v>
      </c>
      <c r="C11">
        <f>SUM(C2:C10)</f>
        <v>9724</v>
      </c>
      <c r="D11" s="1">
        <f t="shared" si="0"/>
        <v>0.32064993829699712</v>
      </c>
      <c r="E11">
        <f>SUM(E2:E10)</f>
        <v>3121</v>
      </c>
      <c r="F11">
        <f>SUM(F2:F10)</f>
        <v>10009</v>
      </c>
      <c r="G11" s="1">
        <f t="shared" si="1"/>
        <v>0.3118193625736837</v>
      </c>
      <c r="H11">
        <f>SUM(H2:H10)</f>
        <v>2941</v>
      </c>
      <c r="I11">
        <f>SUM(I2:I10)</f>
        <v>9881</v>
      </c>
      <c r="J11" s="1">
        <f t="shared" si="2"/>
        <v>0.29764193907499242</v>
      </c>
      <c r="K11">
        <f>SUM(K2:K10)</f>
        <v>3089</v>
      </c>
      <c r="L11">
        <f>SUM(L2:L10)</f>
        <v>9870</v>
      </c>
      <c r="M11" s="1">
        <f t="shared" si="3"/>
        <v>0.31296859169199592</v>
      </c>
      <c r="N11">
        <f>SUM(N2:N10)</f>
        <v>3359</v>
      </c>
      <c r="O11">
        <f>SUM(O2:O10)</f>
        <v>10077</v>
      </c>
      <c r="P11" s="1">
        <f t="shared" si="4"/>
        <v>0.33333333333333331</v>
      </c>
      <c r="Q11">
        <f>SUM(Q2:Q10)</f>
        <v>5109</v>
      </c>
      <c r="R11">
        <f>SUM(R2:R10)</f>
        <v>10762</v>
      </c>
      <c r="S11" s="1">
        <f t="shared" si="5"/>
        <v>0.4747258873815276</v>
      </c>
      <c r="T11">
        <f>SUM(T2:T10)</f>
        <v>5976</v>
      </c>
      <c r="U11">
        <f>SUM(U2:U10)</f>
        <v>10180</v>
      </c>
      <c r="V11" s="1">
        <f t="shared" si="6"/>
        <v>0.58703339882121808</v>
      </c>
      <c r="W11">
        <f t="shared" si="7"/>
        <v>26713</v>
      </c>
      <c r="X11">
        <f t="shared" si="8"/>
        <v>70503</v>
      </c>
      <c r="Y11" s="1">
        <f t="shared" si="9"/>
        <v>0.3788916783682964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Coberturas por municipios</vt:lpstr>
      <vt:lpstr>Coberturas por ZBS</vt:lpstr>
      <vt:lpstr>Coberturas por área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ZORNOZA MORENO, MATILDE</dc:creator>
  <cp:lastModifiedBy>ZORNOZA MORENO, MATILDE</cp:lastModifiedBy>
  <dcterms:created xsi:type="dcterms:W3CDTF">2025-12-05T12:23:59Z</dcterms:created>
  <dcterms:modified xsi:type="dcterms:W3CDTF">2026-07-06T09:21:16Z</dcterms:modified>
</cp:coreProperties>
</file>