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SaludInf\RESIDENTES\Gemma y Juan\Datos Cobertura VPH Área II\COBERTURAS SMS\"/>
    </mc:Choice>
  </mc:AlternateContent>
  <bookViews>
    <workbookView xWindow="0" yWindow="0" windowWidth="28800" windowHeight="12315" activeTab="2"/>
  </bookViews>
  <sheets>
    <sheet name="Coberturas por municipios" sheetId="1" r:id="rId1"/>
    <sheet name="Coberturas por ZBS" sheetId="2" r:id="rId2"/>
    <sheet name="Coberturas por áre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3" l="1"/>
  <c r="L11" i="3"/>
  <c r="I11" i="3"/>
  <c r="F11" i="3"/>
  <c r="C11" i="3"/>
  <c r="B88" i="2" l="1"/>
  <c r="B47" i="1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2" i="2"/>
  <c r="R88" i="2" l="1"/>
  <c r="Q87" i="2"/>
  <c r="S87" i="2" s="1"/>
  <c r="Q86" i="2"/>
  <c r="S86" i="2" s="1"/>
  <c r="Q85" i="2"/>
  <c r="S85" i="2" s="1"/>
  <c r="Q84" i="2"/>
  <c r="S84" i="2" s="1"/>
  <c r="Q83" i="2"/>
  <c r="S83" i="2" s="1"/>
  <c r="Q82" i="2"/>
  <c r="S82" i="2" s="1"/>
  <c r="Q81" i="2"/>
  <c r="S81" i="2" s="1"/>
  <c r="Q80" i="2"/>
  <c r="S80" i="2" s="1"/>
  <c r="Q79" i="2"/>
  <c r="S79" i="2" s="1"/>
  <c r="Q78" i="2"/>
  <c r="S78" i="2" s="1"/>
  <c r="Q77" i="2"/>
  <c r="S77" i="2" s="1"/>
  <c r="Q76" i="2"/>
  <c r="S76" i="2" s="1"/>
  <c r="Q75" i="2"/>
  <c r="S75" i="2" s="1"/>
  <c r="Q74" i="2"/>
  <c r="S74" i="2" s="1"/>
  <c r="Q73" i="2"/>
  <c r="S73" i="2" s="1"/>
  <c r="Q72" i="2"/>
  <c r="S72" i="2" s="1"/>
  <c r="Q71" i="2"/>
  <c r="S71" i="2" s="1"/>
  <c r="Q70" i="2"/>
  <c r="S70" i="2" s="1"/>
  <c r="Q69" i="2"/>
  <c r="S69" i="2" s="1"/>
  <c r="Q68" i="2"/>
  <c r="S68" i="2" s="1"/>
  <c r="Q67" i="2"/>
  <c r="S67" i="2" s="1"/>
  <c r="Q66" i="2"/>
  <c r="S66" i="2" s="1"/>
  <c r="Q65" i="2"/>
  <c r="S65" i="2" s="1"/>
  <c r="Q64" i="2"/>
  <c r="S64" i="2" s="1"/>
  <c r="Q63" i="2"/>
  <c r="S63" i="2" s="1"/>
  <c r="Q62" i="2"/>
  <c r="S62" i="2" s="1"/>
  <c r="Q61" i="2"/>
  <c r="S61" i="2" s="1"/>
  <c r="Q60" i="2"/>
  <c r="S60" i="2" s="1"/>
  <c r="Q59" i="2"/>
  <c r="S59" i="2" s="1"/>
  <c r="Q58" i="2"/>
  <c r="S58" i="2" s="1"/>
  <c r="Q57" i="2"/>
  <c r="S57" i="2" s="1"/>
  <c r="Q56" i="2"/>
  <c r="S56" i="2" s="1"/>
  <c r="Q55" i="2"/>
  <c r="S55" i="2" s="1"/>
  <c r="Q54" i="2"/>
  <c r="S54" i="2" s="1"/>
  <c r="Q53" i="2"/>
  <c r="S53" i="2" s="1"/>
  <c r="Q52" i="2"/>
  <c r="S52" i="2" s="1"/>
  <c r="Q51" i="2"/>
  <c r="S51" i="2" s="1"/>
  <c r="Q50" i="2"/>
  <c r="S50" i="2" s="1"/>
  <c r="Q49" i="2"/>
  <c r="S49" i="2" s="1"/>
  <c r="Q48" i="2"/>
  <c r="S48" i="2" s="1"/>
  <c r="Q47" i="2"/>
  <c r="S47" i="2" s="1"/>
  <c r="Q46" i="2"/>
  <c r="S46" i="2" s="1"/>
  <c r="Q45" i="2"/>
  <c r="S45" i="2" s="1"/>
  <c r="Q44" i="2"/>
  <c r="S44" i="2" s="1"/>
  <c r="Q43" i="2"/>
  <c r="S43" i="2" s="1"/>
  <c r="Q42" i="2"/>
  <c r="S42" i="2" s="1"/>
  <c r="Q41" i="2"/>
  <c r="S41" i="2" s="1"/>
  <c r="Q40" i="2"/>
  <c r="S40" i="2" s="1"/>
  <c r="Q39" i="2"/>
  <c r="S39" i="2" s="1"/>
  <c r="Q38" i="2"/>
  <c r="S38" i="2" s="1"/>
  <c r="Q37" i="2"/>
  <c r="S37" i="2" s="1"/>
  <c r="Q36" i="2"/>
  <c r="S36" i="2" s="1"/>
  <c r="Q35" i="2"/>
  <c r="S35" i="2" s="1"/>
  <c r="Q34" i="2"/>
  <c r="S34" i="2" s="1"/>
  <c r="Q33" i="2"/>
  <c r="S33" i="2" s="1"/>
  <c r="Q32" i="2"/>
  <c r="S32" i="2" s="1"/>
  <c r="Q31" i="2"/>
  <c r="S31" i="2" s="1"/>
  <c r="Q30" i="2"/>
  <c r="S30" i="2" s="1"/>
  <c r="Q29" i="2"/>
  <c r="S29" i="2" s="1"/>
  <c r="Q28" i="2"/>
  <c r="S28" i="2" s="1"/>
  <c r="Q27" i="2"/>
  <c r="S27" i="2" s="1"/>
  <c r="Q26" i="2"/>
  <c r="S26" i="2" s="1"/>
  <c r="Q25" i="2"/>
  <c r="S25" i="2" s="1"/>
  <c r="Q24" i="2"/>
  <c r="S24" i="2" s="1"/>
  <c r="Q23" i="2"/>
  <c r="S23" i="2" s="1"/>
  <c r="Q22" i="2"/>
  <c r="S22" i="2" s="1"/>
  <c r="Q21" i="2"/>
  <c r="S21" i="2" s="1"/>
  <c r="Q20" i="2"/>
  <c r="S20" i="2" s="1"/>
  <c r="Q19" i="2"/>
  <c r="S19" i="2" s="1"/>
  <c r="Q18" i="2"/>
  <c r="S18" i="2" s="1"/>
  <c r="Q17" i="2"/>
  <c r="S17" i="2" s="1"/>
  <c r="Q16" i="2"/>
  <c r="S16" i="2" s="1"/>
  <c r="Q15" i="2"/>
  <c r="S15" i="2" s="1"/>
  <c r="Q14" i="2"/>
  <c r="S14" i="2" s="1"/>
  <c r="Q13" i="2"/>
  <c r="S13" i="2" s="1"/>
  <c r="Q12" i="2"/>
  <c r="S12" i="2" s="1"/>
  <c r="Q11" i="2"/>
  <c r="S11" i="2" s="1"/>
  <c r="Q10" i="2"/>
  <c r="S10" i="2" s="1"/>
  <c r="Q9" i="2"/>
  <c r="S9" i="2" s="1"/>
  <c r="Q8" i="2"/>
  <c r="S8" i="2" s="1"/>
  <c r="Q7" i="2"/>
  <c r="S7" i="2" s="1"/>
  <c r="Q6" i="2"/>
  <c r="S6" i="2" s="1"/>
  <c r="Q5" i="2"/>
  <c r="S5" i="2" s="1"/>
  <c r="Q4" i="2"/>
  <c r="S4" i="2" s="1"/>
  <c r="Q3" i="2"/>
  <c r="S3" i="2" s="1"/>
  <c r="Q2" i="2"/>
  <c r="S2" i="2" s="1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4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2" i="2"/>
  <c r="R10" i="3"/>
  <c r="R9" i="3"/>
  <c r="R8" i="3"/>
  <c r="R6" i="3"/>
  <c r="R5" i="3"/>
  <c r="R4" i="3"/>
  <c r="R3" i="3"/>
  <c r="R2" i="3"/>
  <c r="O10" i="3"/>
  <c r="N10" i="3"/>
  <c r="L10" i="3"/>
  <c r="K10" i="3"/>
  <c r="I10" i="3"/>
  <c r="H10" i="3"/>
  <c r="F10" i="3"/>
  <c r="E10" i="3"/>
  <c r="C10" i="3"/>
  <c r="B10" i="3"/>
  <c r="O9" i="3"/>
  <c r="N9" i="3"/>
  <c r="L9" i="3"/>
  <c r="K9" i="3"/>
  <c r="I9" i="3"/>
  <c r="H9" i="3"/>
  <c r="F9" i="3"/>
  <c r="E9" i="3"/>
  <c r="C9" i="3"/>
  <c r="B9" i="3"/>
  <c r="O8" i="3"/>
  <c r="N8" i="3"/>
  <c r="L8" i="3"/>
  <c r="K8" i="3"/>
  <c r="I8" i="3"/>
  <c r="H8" i="3"/>
  <c r="F8" i="3"/>
  <c r="E8" i="3"/>
  <c r="C8" i="3"/>
  <c r="B8" i="3"/>
  <c r="O7" i="3"/>
  <c r="N7" i="3"/>
  <c r="L7" i="3"/>
  <c r="K7" i="3"/>
  <c r="I7" i="3"/>
  <c r="H7" i="3"/>
  <c r="F7" i="3"/>
  <c r="E7" i="3"/>
  <c r="C7" i="3"/>
  <c r="B7" i="3"/>
  <c r="O6" i="3"/>
  <c r="N6" i="3"/>
  <c r="L6" i="3"/>
  <c r="K6" i="3"/>
  <c r="I6" i="3"/>
  <c r="H6" i="3"/>
  <c r="F6" i="3"/>
  <c r="E6" i="3"/>
  <c r="C6" i="3"/>
  <c r="B6" i="3"/>
  <c r="O5" i="3"/>
  <c r="N5" i="3"/>
  <c r="L5" i="3"/>
  <c r="K5" i="3"/>
  <c r="I5" i="3"/>
  <c r="H5" i="3"/>
  <c r="F5" i="3"/>
  <c r="E5" i="3"/>
  <c r="C5" i="3"/>
  <c r="B5" i="3"/>
  <c r="O4" i="3"/>
  <c r="N4" i="3"/>
  <c r="L4" i="3"/>
  <c r="K4" i="3"/>
  <c r="I4" i="3"/>
  <c r="H4" i="3"/>
  <c r="F4" i="3"/>
  <c r="E4" i="3"/>
  <c r="C4" i="3"/>
  <c r="B4" i="3"/>
  <c r="O3" i="3"/>
  <c r="N3" i="3"/>
  <c r="L3" i="3"/>
  <c r="K3" i="3"/>
  <c r="I3" i="3"/>
  <c r="H3" i="3"/>
  <c r="F3" i="3"/>
  <c r="E3" i="3"/>
  <c r="C3" i="3"/>
  <c r="B3" i="3"/>
  <c r="O2" i="3"/>
  <c r="N2" i="3"/>
  <c r="L2" i="3"/>
  <c r="K2" i="3"/>
  <c r="I2" i="3"/>
  <c r="H2" i="3"/>
  <c r="F2" i="3"/>
  <c r="E2" i="3"/>
  <c r="C2" i="3"/>
  <c r="B2" i="3"/>
  <c r="Q9" i="3" l="1"/>
  <c r="Q5" i="3"/>
  <c r="Q3" i="3"/>
  <c r="Q2" i="3"/>
  <c r="Q4" i="3"/>
  <c r="Q6" i="3"/>
  <c r="Q8" i="3"/>
  <c r="Q10" i="3"/>
  <c r="B11" i="3"/>
  <c r="Q7" i="3"/>
  <c r="Q88" i="2"/>
  <c r="S88" i="2" s="1"/>
  <c r="R7" i="3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2" i="2"/>
  <c r="N88" i="2"/>
  <c r="P88" i="2" s="1"/>
  <c r="K88" i="2"/>
  <c r="H88" i="2"/>
  <c r="J88" i="2" s="1"/>
  <c r="E88" i="2" l="1"/>
  <c r="G88" i="2" s="1"/>
  <c r="S3" i="3"/>
  <c r="S4" i="3"/>
  <c r="S5" i="3"/>
  <c r="S6" i="3"/>
  <c r="S7" i="3"/>
  <c r="S8" i="3"/>
  <c r="S9" i="3"/>
  <c r="S10" i="3"/>
  <c r="S2" i="3"/>
  <c r="Q11" i="3"/>
  <c r="S11" i="3" s="1"/>
  <c r="P3" i="3"/>
  <c r="P4" i="3"/>
  <c r="P5" i="3"/>
  <c r="P6" i="3"/>
  <c r="P7" i="3"/>
  <c r="P8" i="3"/>
  <c r="P9" i="3"/>
  <c r="P10" i="3"/>
  <c r="P2" i="3"/>
  <c r="N11" i="3"/>
  <c r="P11" i="3" s="1"/>
  <c r="M3" i="3"/>
  <c r="M4" i="3"/>
  <c r="M5" i="3"/>
  <c r="M6" i="3"/>
  <c r="M7" i="3"/>
  <c r="M8" i="3"/>
  <c r="M9" i="3"/>
  <c r="M10" i="3"/>
  <c r="M2" i="3"/>
  <c r="K11" i="3"/>
  <c r="M11" i="3" s="1"/>
  <c r="J3" i="3"/>
  <c r="J4" i="3"/>
  <c r="J5" i="3"/>
  <c r="J6" i="3"/>
  <c r="J7" i="3"/>
  <c r="J8" i="3"/>
  <c r="J9" i="3"/>
  <c r="J10" i="3"/>
  <c r="J2" i="3"/>
  <c r="H11" i="3"/>
  <c r="J11" i="3" s="1"/>
  <c r="G3" i="3"/>
  <c r="G4" i="3"/>
  <c r="G5" i="3"/>
  <c r="G6" i="3"/>
  <c r="G7" i="3"/>
  <c r="G8" i="3"/>
  <c r="G9" i="3"/>
  <c r="G10" i="3"/>
  <c r="G2" i="3"/>
  <c r="D3" i="3"/>
  <c r="D4" i="3"/>
  <c r="D5" i="3"/>
  <c r="D6" i="3"/>
  <c r="D7" i="3"/>
  <c r="D8" i="3"/>
  <c r="D9" i="3"/>
  <c r="D10" i="3"/>
  <c r="D2" i="3"/>
  <c r="E11" i="3"/>
  <c r="G11" i="3" s="1"/>
  <c r="D11" i="3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2" i="1"/>
  <c r="Q47" i="1"/>
  <c r="S47" i="1" s="1"/>
  <c r="N47" i="1"/>
  <c r="K47" i="1"/>
  <c r="M47" i="1" s="1"/>
  <c r="H47" i="1"/>
  <c r="E47" i="1"/>
  <c r="G47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" i="1"/>
</calcChain>
</file>

<file path=xl/sharedStrings.xml><?xml version="1.0" encoding="utf-8"?>
<sst xmlns="http://schemas.openxmlformats.org/spreadsheetml/2006/main" count="200" uniqueCount="142">
  <si>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</si>
  <si>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</si>
  <si>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</si>
  <si>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</si>
  <si>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</si>
  <si>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</si>
  <si>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</si>
  <si>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</si>
  <si>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</si>
  <si>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</si>
  <si>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</si>
  <si>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</si>
  <si>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</si>
  <si>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</si>
  <si>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</si>
  <si>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</si>
  <si>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</si>
  <si>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</si>
  <si>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</si>
  <si>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</si>
  <si>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</si>
  <si>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</si>
  <si>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</si>
  <si>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</si>
  <si>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</si>
  <si>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</si>
  <si>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Vacunados 1999</t>
  </si>
  <si>
    <t>Población 1999</t>
  </si>
  <si>
    <t>Cobertura 1999</t>
  </si>
  <si>
    <t>Vacunados 2000</t>
  </si>
  <si>
    <t>Cobertura 2000</t>
  </si>
  <si>
    <t>Población 2000</t>
  </si>
  <si>
    <t>Vacunados 2001</t>
  </si>
  <si>
    <t>Población 2001</t>
  </si>
  <si>
    <t>Cobertura 2001</t>
  </si>
  <si>
    <t>Vacunados 2002</t>
  </si>
  <si>
    <t>Población 2002</t>
  </si>
  <si>
    <t>Vacunados 2003</t>
  </si>
  <si>
    <t>Población 2003</t>
  </si>
  <si>
    <t>Cobertura 2003</t>
  </si>
  <si>
    <t>Vacunados 1999-2003</t>
  </si>
  <si>
    <t>Población 1999-2003</t>
  </si>
  <si>
    <t>Cobertura 1999-2003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</si>
  <si>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</si>
  <si>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</si>
  <si>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</si>
  <si>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</si>
  <si>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</si>
  <si>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</si>
  <si>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</si>
  <si>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</si>
  <si>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</si>
  <si>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</si>
  <si>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</si>
  <si>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</si>
  <si>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</si>
  <si>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</si>
  <si>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</si>
  <si>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</si>
  <si>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</si>
  <si>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</si>
  <si>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</si>
  <si>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</si>
  <si>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</si>
  <si>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</si>
  <si>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</si>
  <si>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</si>
  <si>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</si>
  <si>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</si>
  <si>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</si>
  <si>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</si>
  <si>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</si>
  <si>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</si>
  <si>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</si>
  <si>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</si>
  <si>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</si>
  <si>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</si>
  <si>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</si>
  <si>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</si>
  <si>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</si>
  <si>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</si>
  <si>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</si>
  <si>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</si>
  <si>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</si>
  <si>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</si>
  <si>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</si>
  <si>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</si>
  <si>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</si>
  <si>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</si>
  <si>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</si>
  <si>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</si>
  <si>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</si>
  <si>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</si>
  <si>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</si>
  <si>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</si>
  <si>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</si>
  <si>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</si>
  <si>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</si>
  <si>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</si>
  <si>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</si>
  <si>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</si>
  <si>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</si>
  <si>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</si>
  <si>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</si>
  <si>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</si>
  <si>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</si>
  <si>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</si>
  <si>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</si>
  <si>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</si>
  <si>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</si>
  <si>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</si>
  <si>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</si>
  <si>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</si>
  <si>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</si>
  <si>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</si>
  <si>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</si>
  <si>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MURCIA/SUR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</si>
  <si>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</si>
  <si>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</si>
  <si>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</si>
  <si>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</si>
  <si>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</si>
  <si>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</si>
  <si>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</si>
  <si>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</si>
  <si>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</si>
  <si>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</si>
  <si>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</si>
  <si>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</si>
  <si>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</si>
  <si>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</si>
  <si>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</si>
  <si>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</si>
  <si>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</si>
  <si>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</si>
  <si>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</si>
  <si>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</si>
  <si>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</si>
  <si>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</si>
  <si>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Cobertura 2002</t>
  </si>
  <si>
    <t>Coberturas 2002</t>
  </si>
  <si>
    <t>Molina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</si>
</sst>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Coberturas VPH nacidos 1999-2003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219188298204347E-2"/>
          <c:y val="4.0797397844425536E-2"/>
          <c:w val="0.94198541619827914"/>
          <c:h val="0.83242169498732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'Coberturas por área'!$D$1</c:f>
              <c:strCache>
                <c:ptCount val="1"/>
                <c:pt idx="0">
                  <c:v>Cobertura 1999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área'!$D$2:$D$11</c:f>
              <c:numCache>
                <c:formatCode>0.00%</c:formatCode>
                <c:ptCount val="10"/>
                <c:pt idx="0">
                  <c:v>0.34845735027223229</c:v>
                </c:pt>
                <c:pt idx="1">
                  <c:v>0.3161984459055589</c:v>
                </c:pt>
                <c:pt idx="2">
                  <c:v>0.33677991137370755</c:v>
                </c:pt>
                <c:pt idx="3">
                  <c:v>0.32745591939546598</c:v>
                </c:pt>
                <c:pt idx="4">
                  <c:v>0.33333333333333331</c:v>
                </c:pt>
                <c:pt idx="5">
                  <c:v>0.31470588235294117</c:v>
                </c:pt>
                <c:pt idx="6">
                  <c:v>0.28397873955960518</c:v>
                </c:pt>
                <c:pt idx="7">
                  <c:v>0.19875000000000001</c:v>
                </c:pt>
                <c:pt idx="8">
                  <c:v>0.37428571428571428</c:v>
                </c:pt>
                <c:pt idx="9">
                  <c:v>0.31365693130399014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E9-48BC-B8AC-334C3F5DB156}"/>
            </c:ext>
          </c:extLst>
        </c:ser>
        <c:ser>
          <c:idx val="1"/>
          <c:order val="1"/>
          <c:tx>
            <c:strRef>
              <c:f>'Coberturas por área'!$G$1</c:f>
              <c:strCache>
                <c:ptCount val="1"/>
                <c:pt idx="0">
                  <c:v>Cobertura 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'Coberturas por área'!$G$2:$G$11</c:f>
              <c:numCache>
                <c:formatCode>0.00%</c:formatCode>
                <c:ptCount val="10"/>
                <c:pt idx="0">
                  <c:v>0.33352112676056339</c:v>
                </c:pt>
                <c:pt idx="1">
                  <c:v>0.31211613623673923</c:v>
                </c:pt>
                <c:pt idx="2">
                  <c:v>0.31480144404332128</c:v>
                </c:pt>
                <c:pt idx="3">
                  <c:v>0.30528846153846156</c:v>
                </c:pt>
                <c:pt idx="4">
                  <c:v>0.30092592592592593</c:v>
                </c:pt>
                <c:pt idx="5">
                  <c:v>0.31515499425947185</c:v>
                </c:pt>
                <c:pt idx="6">
                  <c:v>0.26656511805026656</c:v>
                </c:pt>
                <c:pt idx="7">
                  <c:v>0.17423312883435582</c:v>
                </c:pt>
                <c:pt idx="8">
                  <c:v>0.37058823529411766</c:v>
                </c:pt>
                <c:pt idx="9">
                  <c:v>0.3008292536716955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E9-48BC-B8AC-334C3F5DB156}"/>
            </c:ext>
          </c:extLst>
        </c:ser>
        <c:ser>
          <c:idx val="2"/>
          <c:order val="2"/>
          <c:tx>
            <c:strRef>
              <c:f>'Coberturas por área'!$J$1</c:f>
              <c:strCache>
                <c:ptCount val="1"/>
                <c:pt idx="0">
                  <c:v>Cobertura 2001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'Coberturas por área'!$J$2:$J$11</c:f>
              <c:numCache>
                <c:formatCode>0.00%</c:formatCode>
                <c:ptCount val="10"/>
                <c:pt idx="0">
                  <c:v>0.30665887850467288</c:v>
                </c:pt>
                <c:pt idx="1">
                  <c:v>0.32971669680530441</c:v>
                </c:pt>
                <c:pt idx="2">
                  <c:v>0.2610909090909091</c:v>
                </c:pt>
                <c:pt idx="3">
                  <c:v>0.29342723004694837</c:v>
                </c:pt>
                <c:pt idx="4">
                  <c:v>0.31509846827133481</c:v>
                </c:pt>
                <c:pt idx="5">
                  <c:v>0.26328358208955221</c:v>
                </c:pt>
                <c:pt idx="6">
                  <c:v>0.27718550106609807</c:v>
                </c:pt>
                <c:pt idx="7">
                  <c:v>0.18372379778051787</c:v>
                </c:pt>
                <c:pt idx="8">
                  <c:v>0.35933147632311979</c:v>
                </c:pt>
                <c:pt idx="9">
                  <c:v>0.28428296731100089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E9-48BC-B8AC-334C3F5DB156}"/>
            </c:ext>
          </c:extLst>
        </c:ser>
        <c:ser>
          <c:idx val="3"/>
          <c:order val="3"/>
          <c:tx>
            <c:strRef>
              <c:f>'Coberturas por área'!$M$1</c:f>
              <c:strCache>
                <c:ptCount val="1"/>
                <c:pt idx="0">
                  <c:v>Cobertura 2002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'Coberturas por área'!$M$2:$M$11</c:f>
              <c:numCache>
                <c:formatCode>0.00%</c:formatCode>
                <c:ptCount val="10"/>
                <c:pt idx="0">
                  <c:v>0.3114852675886951</c:v>
                </c:pt>
                <c:pt idx="1">
                  <c:v>0.33406472846955571</c:v>
                </c:pt>
                <c:pt idx="2">
                  <c:v>0.30193050193050192</c:v>
                </c:pt>
                <c:pt idx="3">
                  <c:v>0.27763496143958871</c:v>
                </c:pt>
                <c:pt idx="4">
                  <c:v>0.30269058295964124</c:v>
                </c:pt>
                <c:pt idx="5">
                  <c:v>0.31770833333333331</c:v>
                </c:pt>
                <c:pt idx="6">
                  <c:v>0.27358490566037735</c:v>
                </c:pt>
                <c:pt idx="7">
                  <c:v>0.19221411192214111</c:v>
                </c:pt>
                <c:pt idx="8">
                  <c:v>0.34049079754601225</c:v>
                </c:pt>
                <c:pt idx="9">
                  <c:v>0.29949341438703142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E9-48BC-B8AC-334C3F5DB156}"/>
            </c:ext>
          </c:extLst>
        </c:ser>
        <c:ser>
          <c:idx val="4"/>
          <c:order val="4"/>
          <c:tx>
            <c:strRef>
              <c:f>'Coberturas por área'!$P$1</c:f>
              <c:strCache>
                <c:ptCount val="1"/>
                <c:pt idx="0">
                  <c:v>Cobertura 2003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'Coberturas por área'!$P$2:$P$11</c:f>
              <c:numCache>
                <c:formatCode>0.00%</c:formatCode>
                <c:ptCount val="10"/>
                <c:pt idx="0">
                  <c:v>0.31147540983606559</c:v>
                </c:pt>
                <c:pt idx="1">
                  <c:v>0.35553224960671209</c:v>
                </c:pt>
                <c:pt idx="2">
                  <c:v>0.31283219438116933</c:v>
                </c:pt>
                <c:pt idx="3">
                  <c:v>0.28535980148883372</c:v>
                </c:pt>
                <c:pt idx="4">
                  <c:v>0.3303769401330377</c:v>
                </c:pt>
                <c:pt idx="5">
                  <c:v>0.33179190751445087</c:v>
                </c:pt>
                <c:pt idx="6">
                  <c:v>0.31797919762258542</c:v>
                </c:pt>
                <c:pt idx="7">
                  <c:v>0.22853828306264501</c:v>
                </c:pt>
                <c:pt idx="8">
                  <c:v>0.35127478753541075</c:v>
                </c:pt>
                <c:pt idx="9">
                  <c:v>0.31844795077900168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FE9-48BC-B8AC-334C3F5DB156}"/>
            </c:ext>
          </c:extLst>
        </c:ser>
        <c:ser>
          <c:idx val="5"/>
          <c:order val="5"/>
          <c:tx>
            <c:strRef>
              <c:f>'Coberturas por área'!$S$1</c:f>
              <c:strCache>
                <c:ptCount val="1"/>
                <c:pt idx="0">
                  <c:v>Cobertura 1999-2003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'Coberturas por área'!$S$2:$S$11</c:f>
              <c:numCache>
                <c:formatCode>0.00%</c:formatCode>
                <c:ptCount val="10"/>
                <c:pt idx="0">
                  <c:v>0.32228880272588417</c:v>
                </c:pt>
                <c:pt idx="1">
                  <c:v>0.33005760759064723</c:v>
                </c:pt>
                <c:pt idx="2">
                  <c:v>0.30538209931608684</c:v>
                </c:pt>
                <c:pt idx="3">
                  <c:v>0.29788281634662728</c:v>
                </c:pt>
                <c:pt idx="4">
                  <c:v>0.31685789938217124</c:v>
                </c:pt>
                <c:pt idx="5">
                  <c:v>0.30880466472303209</c:v>
                </c:pt>
                <c:pt idx="6">
                  <c:v>0.28383375240349062</c:v>
                </c:pt>
                <c:pt idx="7">
                  <c:v>0.19586374695863748</c:v>
                </c:pt>
                <c:pt idx="8">
                  <c:v>0.359375</c:v>
                </c:pt>
                <c:pt idx="9">
                  <c:v>0.3038724281498848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FE9-48BC-B8AC-334C3F5DB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262272"/>
        <c:axId val="453262656"/>
      </c:barChart>
      <c:catAx>
        <c:axId val="45326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3262656"/>
        <c:crosses val="autoZero"/>
        <c:auto val="1"/>
        <c:lblAlgn val="ctr"/>
        <c:lblOffset val="100"/>
        <c:noMultiLvlLbl val="0"/>
      </c:catAx>
      <c:valAx>
        <c:axId val="4532626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3262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933451</xdr:colOff>
      <xdr:row>15</xdr:row>
      <xdr:rowOff>4761</xdr:rowOff>
    </xdr:from>
    <xdr:to>
      <xdr:col>16</xdr:col>
      <xdr:colOff>123825</xdr:colOff>
      <xdr:row>41</xdr:row>
      <xdr:rowOff>123824</xdr:rowOff>
    </xdr:to>
    <xdr:graphicFrame macro="">
      <xdr:nvGraphicFramePr>
        <xdr:cNvPr id="3" name="Gráfico 2" descr="Cobertura vacunal frente al virus del papiloma humano en varones nacidos entre 1999 y 2003, así como cobertura de todos ellos por área sanitaria y total del Servicio Murciano de Salud" title="Cobertura VPH nacidos 1999-20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47"/>
  <sheetViews>
    <sheetView topLeftCell="K1" workbookViewId="0">
      <selection activeCell="Q50" sqref="Q50"/>
    </sheetView>
  </sheetViews>
  <sheetFormatPr baseColWidth="10" defaultRowHeight="15" x14ac:dyDescent="0.25"/>
  <cols>
    <col min="1" max="1" width="23.5703125" bestFit="1" customWidth="1"/>
    <col min="2" max="2" width="15" bestFit="1" customWidth="1"/>
    <col min="3" max="3" width="14.140625" bestFit="1" customWidth="1"/>
    <col min="4" max="4" width="14.28515625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4.2851562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140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0</v>
      </c>
      <c r="B2">
        <v>20</v>
      </c>
      <c r="C2">
        <v>29</v>
      </c>
      <c r="D2" s="1">
        <f>(B2/C2)</f>
        <v>0.68965517241379315</v>
      </c>
      <c r="E2">
        <v>9</v>
      </c>
      <c r="F2">
        <v>18</v>
      </c>
      <c r="G2" s="1">
        <f>E2/F2</f>
        <v>0.5</v>
      </c>
      <c r="H2">
        <v>16</v>
      </c>
      <c r="I2">
        <v>34</v>
      </c>
      <c r="J2" s="1">
        <f>H2/I2</f>
        <v>0.47058823529411764</v>
      </c>
      <c r="K2">
        <v>16</v>
      </c>
      <c r="L2">
        <v>30</v>
      </c>
      <c r="M2" s="1">
        <f>K2/L2</f>
        <v>0.53333333333333333</v>
      </c>
      <c r="N2">
        <v>17</v>
      </c>
      <c r="O2">
        <v>27</v>
      </c>
      <c r="P2" s="1">
        <f>N2/O2</f>
        <v>0.62962962962962965</v>
      </c>
      <c r="Q2" s="2">
        <v>78</v>
      </c>
      <c r="R2">
        <v>138</v>
      </c>
      <c r="S2" s="1">
        <f>Q2/R2</f>
        <v>0.56521739130434778</v>
      </c>
    </row>
    <row r="3" spans="1:19" x14ac:dyDescent="0.25">
      <c r="A3" t="s">
        <v>1</v>
      </c>
      <c r="B3">
        <v>30</v>
      </c>
      <c r="C3">
        <v>87</v>
      </c>
      <c r="D3" s="1">
        <f t="shared" ref="D3:D47" si="0">(B3/C3)</f>
        <v>0.34482758620689657</v>
      </c>
      <c r="E3">
        <v>24</v>
      </c>
      <c r="F3">
        <v>61</v>
      </c>
      <c r="G3" s="1">
        <f t="shared" ref="G3:G47" si="1">E3/F3</f>
        <v>0.39344262295081966</v>
      </c>
      <c r="H3">
        <v>19</v>
      </c>
      <c r="I3">
        <v>69</v>
      </c>
      <c r="J3" s="1">
        <f t="shared" ref="J3:J47" si="2">H3/I3</f>
        <v>0.27536231884057971</v>
      </c>
      <c r="K3">
        <v>23</v>
      </c>
      <c r="L3">
        <v>59</v>
      </c>
      <c r="M3" s="1">
        <f t="shared" ref="M3:M47" si="3">K3/L3</f>
        <v>0.38983050847457629</v>
      </c>
      <c r="N3">
        <v>28</v>
      </c>
      <c r="O3">
        <v>78</v>
      </c>
      <c r="P3" s="1">
        <f t="shared" ref="P3:P47" si="4">N3/O3</f>
        <v>0.35897435897435898</v>
      </c>
      <c r="Q3" s="2">
        <v>124</v>
      </c>
      <c r="R3">
        <v>354</v>
      </c>
      <c r="S3" s="1">
        <f t="shared" ref="S3:S47" si="5">Q3/R3</f>
        <v>0.35028248587570621</v>
      </c>
    </row>
    <row r="4" spans="1:19" x14ac:dyDescent="0.25">
      <c r="A4" t="s">
        <v>2</v>
      </c>
      <c r="B4">
        <v>46</v>
      </c>
      <c r="C4">
        <v>181</v>
      </c>
      <c r="D4" s="1">
        <f t="shared" si="0"/>
        <v>0.2541436464088398</v>
      </c>
      <c r="E4">
        <v>61</v>
      </c>
      <c r="F4">
        <v>208</v>
      </c>
      <c r="G4" s="1">
        <f t="shared" si="1"/>
        <v>0.29326923076923078</v>
      </c>
      <c r="H4">
        <v>64</v>
      </c>
      <c r="I4">
        <v>239</v>
      </c>
      <c r="J4" s="1">
        <f t="shared" si="2"/>
        <v>0.26778242677824265</v>
      </c>
      <c r="K4">
        <v>66</v>
      </c>
      <c r="L4">
        <v>220</v>
      </c>
      <c r="M4" s="1">
        <f t="shared" si="3"/>
        <v>0.3</v>
      </c>
      <c r="N4">
        <v>83</v>
      </c>
      <c r="O4">
        <v>229</v>
      </c>
      <c r="P4" s="1">
        <f t="shared" si="4"/>
        <v>0.36244541484716158</v>
      </c>
      <c r="Q4" s="2">
        <v>320</v>
      </c>
      <c r="R4">
        <v>1077</v>
      </c>
      <c r="S4" s="1">
        <f t="shared" si="5"/>
        <v>0.2971216341689879</v>
      </c>
    </row>
    <row r="5" spans="1:19" x14ac:dyDescent="0.25">
      <c r="A5" t="s">
        <v>3</v>
      </c>
      <c r="B5">
        <v>6</v>
      </c>
      <c r="C5">
        <v>9</v>
      </c>
      <c r="D5" s="1">
        <f t="shared" si="0"/>
        <v>0.66666666666666663</v>
      </c>
      <c r="E5">
        <v>3</v>
      </c>
      <c r="F5">
        <v>9</v>
      </c>
      <c r="G5" s="1">
        <f t="shared" si="1"/>
        <v>0.33333333333333331</v>
      </c>
      <c r="H5">
        <v>3</v>
      </c>
      <c r="I5">
        <v>8</v>
      </c>
      <c r="J5" s="1">
        <f t="shared" si="2"/>
        <v>0.375</v>
      </c>
      <c r="K5">
        <v>1</v>
      </c>
      <c r="L5">
        <v>9</v>
      </c>
      <c r="M5" s="1">
        <f t="shared" si="3"/>
        <v>0.1111111111111111</v>
      </c>
      <c r="N5">
        <v>2</v>
      </c>
      <c r="O5">
        <v>6</v>
      </c>
      <c r="P5" s="1">
        <f t="shared" si="4"/>
        <v>0.33333333333333331</v>
      </c>
      <c r="Q5" s="2">
        <v>15</v>
      </c>
      <c r="R5">
        <v>41</v>
      </c>
      <c r="S5" s="1">
        <f t="shared" si="5"/>
        <v>0.36585365853658536</v>
      </c>
    </row>
    <row r="6" spans="1:19" x14ac:dyDescent="0.25">
      <c r="A6" t="s">
        <v>4</v>
      </c>
      <c r="B6">
        <v>75</v>
      </c>
      <c r="C6">
        <v>245</v>
      </c>
      <c r="D6" s="1">
        <f t="shared" si="0"/>
        <v>0.30612244897959184</v>
      </c>
      <c r="E6">
        <v>87</v>
      </c>
      <c r="F6">
        <v>301</v>
      </c>
      <c r="G6" s="1">
        <f t="shared" si="1"/>
        <v>0.28903654485049834</v>
      </c>
      <c r="H6">
        <v>92</v>
      </c>
      <c r="I6">
        <v>296</v>
      </c>
      <c r="J6" s="1">
        <f t="shared" si="2"/>
        <v>0.3108108108108108</v>
      </c>
      <c r="K6">
        <v>71</v>
      </c>
      <c r="L6">
        <v>253</v>
      </c>
      <c r="M6" s="1">
        <f t="shared" si="3"/>
        <v>0.28063241106719367</v>
      </c>
      <c r="N6">
        <v>95</v>
      </c>
      <c r="O6">
        <v>305</v>
      </c>
      <c r="P6" s="1">
        <f t="shared" si="4"/>
        <v>0.31147540983606559</v>
      </c>
      <c r="Q6" s="2">
        <v>420</v>
      </c>
      <c r="R6">
        <v>1400</v>
      </c>
      <c r="S6" s="1">
        <f t="shared" si="5"/>
        <v>0.3</v>
      </c>
    </row>
    <row r="7" spans="1:19" x14ac:dyDescent="0.25">
      <c r="A7" t="s">
        <v>5</v>
      </c>
      <c r="B7">
        <v>12</v>
      </c>
      <c r="C7">
        <v>103</v>
      </c>
      <c r="D7" s="1">
        <f t="shared" si="0"/>
        <v>0.11650485436893204</v>
      </c>
      <c r="E7">
        <v>17</v>
      </c>
      <c r="F7">
        <v>93</v>
      </c>
      <c r="G7" s="1">
        <f t="shared" si="1"/>
        <v>0.18279569892473119</v>
      </c>
      <c r="H7">
        <v>13</v>
      </c>
      <c r="I7">
        <v>106</v>
      </c>
      <c r="J7" s="1">
        <f t="shared" si="2"/>
        <v>0.12264150943396226</v>
      </c>
      <c r="K7">
        <v>20</v>
      </c>
      <c r="L7">
        <v>121</v>
      </c>
      <c r="M7" s="1">
        <f t="shared" si="3"/>
        <v>0.16528925619834711</v>
      </c>
      <c r="N7">
        <v>27</v>
      </c>
      <c r="O7">
        <v>119</v>
      </c>
      <c r="P7" s="1">
        <f t="shared" si="4"/>
        <v>0.22689075630252101</v>
      </c>
      <c r="Q7" s="2">
        <v>89</v>
      </c>
      <c r="R7">
        <v>542</v>
      </c>
      <c r="S7" s="1">
        <f t="shared" si="5"/>
        <v>0.16420664206642066</v>
      </c>
    </row>
    <row r="8" spans="1:19" x14ac:dyDescent="0.25">
      <c r="A8" t="s">
        <v>6</v>
      </c>
      <c r="B8">
        <v>4</v>
      </c>
      <c r="C8">
        <v>6</v>
      </c>
      <c r="D8" s="1">
        <f t="shared" si="0"/>
        <v>0.66666666666666663</v>
      </c>
      <c r="E8">
        <v>5</v>
      </c>
      <c r="F8">
        <v>7</v>
      </c>
      <c r="G8" s="1">
        <f t="shared" si="1"/>
        <v>0.7142857142857143</v>
      </c>
      <c r="H8">
        <v>2</v>
      </c>
      <c r="I8">
        <v>7</v>
      </c>
      <c r="J8" s="1">
        <f t="shared" si="2"/>
        <v>0.2857142857142857</v>
      </c>
      <c r="K8">
        <v>1</v>
      </c>
      <c r="L8">
        <v>5</v>
      </c>
      <c r="M8" s="1">
        <f t="shared" si="3"/>
        <v>0.2</v>
      </c>
      <c r="N8">
        <v>0</v>
      </c>
      <c r="O8">
        <v>8</v>
      </c>
      <c r="P8" s="1">
        <f t="shared" si="4"/>
        <v>0</v>
      </c>
      <c r="Q8" s="2">
        <v>12</v>
      </c>
      <c r="R8">
        <v>33</v>
      </c>
      <c r="S8" s="1">
        <f t="shared" si="5"/>
        <v>0.36363636363636365</v>
      </c>
    </row>
    <row r="9" spans="1:19" x14ac:dyDescent="0.25">
      <c r="A9" t="s">
        <v>7</v>
      </c>
      <c r="B9">
        <v>11</v>
      </c>
      <c r="C9">
        <v>65</v>
      </c>
      <c r="D9" s="1">
        <f t="shared" si="0"/>
        <v>0.16923076923076924</v>
      </c>
      <c r="E9">
        <v>19</v>
      </c>
      <c r="F9">
        <v>58</v>
      </c>
      <c r="G9" s="1">
        <f t="shared" si="1"/>
        <v>0.32758620689655171</v>
      </c>
      <c r="H9">
        <v>16</v>
      </c>
      <c r="I9">
        <v>61</v>
      </c>
      <c r="J9" s="1">
        <f t="shared" si="2"/>
        <v>0.26229508196721313</v>
      </c>
      <c r="K9">
        <v>34</v>
      </c>
      <c r="L9">
        <v>81</v>
      </c>
      <c r="M9" s="1">
        <f t="shared" si="3"/>
        <v>0.41975308641975306</v>
      </c>
      <c r="N9">
        <v>22</v>
      </c>
      <c r="O9">
        <v>69</v>
      </c>
      <c r="P9" s="1">
        <f t="shared" si="4"/>
        <v>0.3188405797101449</v>
      </c>
      <c r="Q9" s="2">
        <v>102</v>
      </c>
      <c r="R9">
        <v>334</v>
      </c>
      <c r="S9" s="1">
        <f t="shared" si="5"/>
        <v>0.30538922155688625</v>
      </c>
    </row>
    <row r="10" spans="1:19" x14ac:dyDescent="0.25">
      <c r="A10" t="s">
        <v>8</v>
      </c>
      <c r="B10">
        <v>43</v>
      </c>
      <c r="C10">
        <v>121</v>
      </c>
      <c r="D10" s="1">
        <f t="shared" si="0"/>
        <v>0.35537190082644626</v>
      </c>
      <c r="E10">
        <v>57</v>
      </c>
      <c r="F10">
        <v>159</v>
      </c>
      <c r="G10" s="1">
        <f t="shared" si="1"/>
        <v>0.35849056603773582</v>
      </c>
      <c r="H10">
        <v>36</v>
      </c>
      <c r="I10">
        <v>112</v>
      </c>
      <c r="J10" s="1">
        <f t="shared" si="2"/>
        <v>0.32142857142857145</v>
      </c>
      <c r="K10">
        <v>39</v>
      </c>
      <c r="L10">
        <v>136</v>
      </c>
      <c r="M10" s="1">
        <f t="shared" si="3"/>
        <v>0.28676470588235292</v>
      </c>
      <c r="N10">
        <v>44</v>
      </c>
      <c r="O10">
        <v>136</v>
      </c>
      <c r="P10" s="1">
        <f t="shared" si="4"/>
        <v>0.3235294117647059</v>
      </c>
      <c r="Q10" s="2">
        <v>219</v>
      </c>
      <c r="R10">
        <v>664</v>
      </c>
      <c r="S10" s="1">
        <f t="shared" si="5"/>
        <v>0.32981927710843373</v>
      </c>
    </row>
    <row r="11" spans="1:19" x14ac:dyDescent="0.25">
      <c r="A11" t="s">
        <v>9</v>
      </c>
      <c r="B11">
        <v>34</v>
      </c>
      <c r="C11">
        <v>167</v>
      </c>
      <c r="D11" s="1">
        <f t="shared" si="0"/>
        <v>0.20359281437125748</v>
      </c>
      <c r="E11">
        <v>32</v>
      </c>
      <c r="F11">
        <v>140</v>
      </c>
      <c r="G11" s="1">
        <f t="shared" si="1"/>
        <v>0.22857142857142856</v>
      </c>
      <c r="H11">
        <v>16</v>
      </c>
      <c r="I11">
        <v>159</v>
      </c>
      <c r="J11" s="1">
        <f t="shared" si="2"/>
        <v>0.10062893081761007</v>
      </c>
      <c r="K11">
        <v>55</v>
      </c>
      <c r="L11">
        <v>170</v>
      </c>
      <c r="M11" s="1">
        <f t="shared" si="3"/>
        <v>0.3235294117647059</v>
      </c>
      <c r="N11">
        <v>41</v>
      </c>
      <c r="O11">
        <v>147</v>
      </c>
      <c r="P11" s="1">
        <f t="shared" si="4"/>
        <v>0.27891156462585032</v>
      </c>
      <c r="Q11" s="2">
        <v>178</v>
      </c>
      <c r="R11">
        <v>783</v>
      </c>
      <c r="S11" s="1">
        <f t="shared" si="5"/>
        <v>0.227330779054917</v>
      </c>
    </row>
    <row r="12" spans="1:19" x14ac:dyDescent="0.25">
      <c r="A12" t="s">
        <v>10</v>
      </c>
      <c r="B12">
        <v>13</v>
      </c>
      <c r="C12">
        <v>54</v>
      </c>
      <c r="D12" s="1">
        <f t="shared" si="0"/>
        <v>0.24074074074074073</v>
      </c>
      <c r="E12">
        <v>29</v>
      </c>
      <c r="F12">
        <v>78</v>
      </c>
      <c r="G12" s="1">
        <f t="shared" si="1"/>
        <v>0.37179487179487181</v>
      </c>
      <c r="H12">
        <v>26</v>
      </c>
      <c r="I12">
        <v>85</v>
      </c>
      <c r="J12" s="1">
        <f t="shared" si="2"/>
        <v>0.30588235294117649</v>
      </c>
      <c r="K12">
        <v>26</v>
      </c>
      <c r="L12">
        <v>73</v>
      </c>
      <c r="M12" s="1">
        <f t="shared" si="3"/>
        <v>0.35616438356164382</v>
      </c>
      <c r="N12">
        <v>38</v>
      </c>
      <c r="O12">
        <v>78</v>
      </c>
      <c r="P12" s="1">
        <f t="shared" si="4"/>
        <v>0.48717948717948717</v>
      </c>
      <c r="Q12" s="2">
        <v>132</v>
      </c>
      <c r="R12">
        <v>368</v>
      </c>
      <c r="S12" s="1">
        <f t="shared" si="5"/>
        <v>0.35869565217391303</v>
      </c>
    </row>
    <row r="13" spans="1:19" x14ac:dyDescent="0.25">
      <c r="A13" t="s">
        <v>11</v>
      </c>
      <c r="B13">
        <v>20</v>
      </c>
      <c r="C13">
        <v>48</v>
      </c>
      <c r="D13" s="1">
        <f t="shared" si="0"/>
        <v>0.41666666666666669</v>
      </c>
      <c r="E13">
        <v>18</v>
      </c>
      <c r="F13">
        <v>39</v>
      </c>
      <c r="G13" s="1">
        <f t="shared" si="1"/>
        <v>0.46153846153846156</v>
      </c>
      <c r="H13">
        <v>18</v>
      </c>
      <c r="I13">
        <v>41</v>
      </c>
      <c r="J13" s="1">
        <f t="shared" si="2"/>
        <v>0.43902439024390244</v>
      </c>
      <c r="K13">
        <v>18</v>
      </c>
      <c r="L13">
        <v>38</v>
      </c>
      <c r="M13" s="1">
        <f t="shared" si="3"/>
        <v>0.47368421052631576</v>
      </c>
      <c r="N13">
        <v>31</v>
      </c>
      <c r="O13">
        <v>47</v>
      </c>
      <c r="P13" s="1">
        <f t="shared" si="4"/>
        <v>0.65957446808510634</v>
      </c>
      <c r="Q13" s="2">
        <v>105</v>
      </c>
      <c r="R13">
        <v>213</v>
      </c>
      <c r="S13" s="1">
        <f t="shared" si="5"/>
        <v>0.49295774647887325</v>
      </c>
    </row>
    <row r="14" spans="1:19" x14ac:dyDescent="0.25">
      <c r="A14" t="s">
        <v>12</v>
      </c>
      <c r="B14">
        <v>33</v>
      </c>
      <c r="C14">
        <v>64</v>
      </c>
      <c r="D14" s="1">
        <f t="shared" si="0"/>
        <v>0.515625</v>
      </c>
      <c r="E14">
        <v>33</v>
      </c>
      <c r="F14">
        <v>75</v>
      </c>
      <c r="G14" s="1">
        <f t="shared" si="1"/>
        <v>0.44</v>
      </c>
      <c r="H14">
        <v>33</v>
      </c>
      <c r="I14">
        <v>80</v>
      </c>
      <c r="J14" s="1">
        <f t="shared" si="2"/>
        <v>0.41249999999999998</v>
      </c>
      <c r="K14">
        <v>34</v>
      </c>
      <c r="L14">
        <v>72</v>
      </c>
      <c r="M14" s="1">
        <f t="shared" si="3"/>
        <v>0.47222222222222221</v>
      </c>
      <c r="N14">
        <v>22</v>
      </c>
      <c r="O14">
        <v>64</v>
      </c>
      <c r="P14" s="1">
        <f t="shared" si="4"/>
        <v>0.34375</v>
      </c>
      <c r="Q14" s="2">
        <v>155</v>
      </c>
      <c r="R14">
        <v>355</v>
      </c>
      <c r="S14" s="1">
        <f t="shared" si="5"/>
        <v>0.43661971830985913</v>
      </c>
    </row>
    <row r="15" spans="1:19" x14ac:dyDescent="0.25">
      <c r="A15" t="s">
        <v>13</v>
      </c>
      <c r="B15">
        <v>21</v>
      </c>
      <c r="C15">
        <v>68</v>
      </c>
      <c r="D15" s="1">
        <f t="shared" si="0"/>
        <v>0.30882352941176472</v>
      </c>
      <c r="E15">
        <v>15</v>
      </c>
      <c r="F15">
        <v>59</v>
      </c>
      <c r="G15" s="1">
        <f t="shared" si="1"/>
        <v>0.25423728813559321</v>
      </c>
      <c r="H15">
        <v>12</v>
      </c>
      <c r="I15">
        <v>52</v>
      </c>
      <c r="J15" s="1">
        <f t="shared" si="2"/>
        <v>0.23076923076923078</v>
      </c>
      <c r="K15">
        <v>8</v>
      </c>
      <c r="L15">
        <v>41</v>
      </c>
      <c r="M15" s="1">
        <f t="shared" si="3"/>
        <v>0.1951219512195122</v>
      </c>
      <c r="N15">
        <v>17</v>
      </c>
      <c r="O15">
        <v>67</v>
      </c>
      <c r="P15" s="1">
        <f t="shared" si="4"/>
        <v>0.2537313432835821</v>
      </c>
      <c r="Q15" s="2">
        <v>73</v>
      </c>
      <c r="R15">
        <v>287</v>
      </c>
      <c r="S15" s="1">
        <f t="shared" si="5"/>
        <v>0.25435540069686413</v>
      </c>
    </row>
    <row r="16" spans="1:19" x14ac:dyDescent="0.25">
      <c r="A16" t="s">
        <v>14</v>
      </c>
      <c r="B16">
        <v>3</v>
      </c>
      <c r="C16">
        <v>14</v>
      </c>
      <c r="D16" s="1">
        <f t="shared" si="0"/>
        <v>0.21428571428571427</v>
      </c>
      <c r="E16">
        <v>2</v>
      </c>
      <c r="F16">
        <v>8</v>
      </c>
      <c r="G16" s="1">
        <f t="shared" si="1"/>
        <v>0.25</v>
      </c>
      <c r="H16">
        <v>0</v>
      </c>
      <c r="I16">
        <v>14</v>
      </c>
      <c r="J16" s="1">
        <f t="shared" si="2"/>
        <v>0</v>
      </c>
      <c r="K16">
        <v>3</v>
      </c>
      <c r="L16">
        <v>7</v>
      </c>
      <c r="M16" s="1">
        <f t="shared" si="3"/>
        <v>0.42857142857142855</v>
      </c>
      <c r="N16">
        <v>3</v>
      </c>
      <c r="O16">
        <v>10</v>
      </c>
      <c r="P16" s="1">
        <f t="shared" si="4"/>
        <v>0.3</v>
      </c>
      <c r="Q16" s="2">
        <v>11</v>
      </c>
      <c r="R16">
        <v>53</v>
      </c>
      <c r="S16" s="1">
        <f t="shared" si="5"/>
        <v>0.20754716981132076</v>
      </c>
    </row>
    <row r="17" spans="1:19" x14ac:dyDescent="0.25">
      <c r="A17" t="s">
        <v>15</v>
      </c>
      <c r="B17">
        <v>27</v>
      </c>
      <c r="C17">
        <v>126</v>
      </c>
      <c r="D17" s="1">
        <f t="shared" si="0"/>
        <v>0.21428571428571427</v>
      </c>
      <c r="E17">
        <v>27</v>
      </c>
      <c r="F17">
        <v>147</v>
      </c>
      <c r="G17" s="1">
        <f t="shared" si="1"/>
        <v>0.18367346938775511</v>
      </c>
      <c r="H17">
        <v>39</v>
      </c>
      <c r="I17">
        <v>180</v>
      </c>
      <c r="J17" s="1">
        <f t="shared" si="2"/>
        <v>0.21666666666666667</v>
      </c>
      <c r="K17">
        <v>35</v>
      </c>
      <c r="L17">
        <v>166</v>
      </c>
      <c r="M17" s="1">
        <f t="shared" si="3"/>
        <v>0.21084337349397592</v>
      </c>
      <c r="N17">
        <v>32</v>
      </c>
      <c r="O17">
        <v>172</v>
      </c>
      <c r="P17" s="1">
        <f t="shared" si="4"/>
        <v>0.18604651162790697</v>
      </c>
      <c r="Q17" s="2">
        <v>160</v>
      </c>
      <c r="R17">
        <v>791</v>
      </c>
      <c r="S17" s="1">
        <f t="shared" si="5"/>
        <v>0.20227560050568899</v>
      </c>
    </row>
    <row r="18" spans="1:19" x14ac:dyDescent="0.25">
      <c r="A18" t="s">
        <v>16</v>
      </c>
      <c r="B18">
        <v>406</v>
      </c>
      <c r="C18">
        <v>1206</v>
      </c>
      <c r="D18" s="1">
        <f t="shared" si="0"/>
        <v>0.33665008291873966</v>
      </c>
      <c r="E18">
        <v>433</v>
      </c>
      <c r="F18">
        <v>1285</v>
      </c>
      <c r="G18" s="1">
        <f t="shared" si="1"/>
        <v>0.33696498054474711</v>
      </c>
      <c r="H18">
        <v>434</v>
      </c>
      <c r="I18">
        <v>1265</v>
      </c>
      <c r="J18" s="1">
        <f t="shared" si="2"/>
        <v>0.34308300395256919</v>
      </c>
      <c r="K18">
        <v>504</v>
      </c>
      <c r="L18">
        <v>1366</v>
      </c>
      <c r="M18" s="1">
        <f t="shared" si="3"/>
        <v>0.36896046852122988</v>
      </c>
      <c r="N18">
        <v>532</v>
      </c>
      <c r="O18">
        <v>1435</v>
      </c>
      <c r="P18" s="1">
        <f t="shared" si="4"/>
        <v>0.37073170731707317</v>
      </c>
      <c r="Q18" s="2">
        <v>2309</v>
      </c>
      <c r="R18">
        <v>6557</v>
      </c>
      <c r="S18" s="1">
        <f t="shared" si="5"/>
        <v>0.35214274820802194</v>
      </c>
    </row>
    <row r="19" spans="1:19" x14ac:dyDescent="0.25">
      <c r="A19" t="s">
        <v>17</v>
      </c>
      <c r="B19">
        <v>33</v>
      </c>
      <c r="C19">
        <v>85</v>
      </c>
      <c r="D19" s="1">
        <f t="shared" si="0"/>
        <v>0.38823529411764707</v>
      </c>
      <c r="E19">
        <v>40</v>
      </c>
      <c r="F19">
        <v>96</v>
      </c>
      <c r="G19" s="1">
        <f t="shared" si="1"/>
        <v>0.41666666666666669</v>
      </c>
      <c r="H19">
        <v>30</v>
      </c>
      <c r="I19">
        <v>72</v>
      </c>
      <c r="J19" s="1">
        <f t="shared" si="2"/>
        <v>0.41666666666666669</v>
      </c>
      <c r="K19">
        <v>26</v>
      </c>
      <c r="L19">
        <v>81</v>
      </c>
      <c r="M19" s="1">
        <f t="shared" si="3"/>
        <v>0.32098765432098764</v>
      </c>
      <c r="N19">
        <v>32</v>
      </c>
      <c r="O19">
        <v>83</v>
      </c>
      <c r="P19" s="1">
        <f t="shared" si="4"/>
        <v>0.38554216867469882</v>
      </c>
      <c r="Q19" s="2">
        <v>161</v>
      </c>
      <c r="R19">
        <v>417</v>
      </c>
      <c r="S19" s="1">
        <f t="shared" si="5"/>
        <v>0.38609112709832133</v>
      </c>
    </row>
    <row r="20" spans="1:19" x14ac:dyDescent="0.25">
      <c r="A20" t="s">
        <v>18</v>
      </c>
      <c r="B20">
        <v>23</v>
      </c>
      <c r="C20">
        <v>73</v>
      </c>
      <c r="D20" s="1">
        <f t="shared" si="0"/>
        <v>0.31506849315068491</v>
      </c>
      <c r="E20">
        <v>30</v>
      </c>
      <c r="F20">
        <v>91</v>
      </c>
      <c r="G20" s="1">
        <f t="shared" si="1"/>
        <v>0.32967032967032966</v>
      </c>
      <c r="H20">
        <v>19</v>
      </c>
      <c r="I20">
        <v>79</v>
      </c>
      <c r="J20" s="1">
        <f t="shared" si="2"/>
        <v>0.24050632911392406</v>
      </c>
      <c r="K20">
        <v>25</v>
      </c>
      <c r="L20">
        <v>76</v>
      </c>
      <c r="M20" s="1">
        <f t="shared" si="3"/>
        <v>0.32894736842105265</v>
      </c>
      <c r="N20">
        <v>28</v>
      </c>
      <c r="O20">
        <v>81</v>
      </c>
      <c r="P20" s="1">
        <f t="shared" si="4"/>
        <v>0.34567901234567899</v>
      </c>
      <c r="Q20" s="2">
        <v>125</v>
      </c>
      <c r="R20">
        <v>400</v>
      </c>
      <c r="S20" s="1">
        <f t="shared" si="5"/>
        <v>0.3125</v>
      </c>
    </row>
    <row r="21" spans="1:19" x14ac:dyDescent="0.25">
      <c r="A21" t="s">
        <v>19</v>
      </c>
      <c r="B21">
        <v>83</v>
      </c>
      <c r="C21">
        <v>212</v>
      </c>
      <c r="D21" s="1">
        <f t="shared" si="0"/>
        <v>0.39150943396226418</v>
      </c>
      <c r="E21">
        <v>90</v>
      </c>
      <c r="F21">
        <v>231</v>
      </c>
      <c r="G21" s="1">
        <f t="shared" si="1"/>
        <v>0.38961038961038963</v>
      </c>
      <c r="H21">
        <v>94</v>
      </c>
      <c r="I21">
        <v>256</v>
      </c>
      <c r="J21" s="1">
        <f t="shared" si="2"/>
        <v>0.3671875</v>
      </c>
      <c r="K21">
        <v>69</v>
      </c>
      <c r="L21">
        <v>225</v>
      </c>
      <c r="M21" s="1">
        <f t="shared" si="3"/>
        <v>0.30666666666666664</v>
      </c>
      <c r="N21">
        <v>70</v>
      </c>
      <c r="O21">
        <v>218</v>
      </c>
      <c r="P21" s="1">
        <f t="shared" si="4"/>
        <v>0.32110091743119268</v>
      </c>
      <c r="Q21" s="2">
        <v>406</v>
      </c>
      <c r="R21">
        <v>1142</v>
      </c>
      <c r="S21" s="1">
        <f t="shared" si="5"/>
        <v>0.35551663747810858</v>
      </c>
    </row>
    <row r="22" spans="1:19" x14ac:dyDescent="0.25">
      <c r="A22" t="s">
        <v>20</v>
      </c>
      <c r="B22">
        <v>12</v>
      </c>
      <c r="C22">
        <v>63</v>
      </c>
      <c r="D22" s="1">
        <f t="shared" si="0"/>
        <v>0.19047619047619047</v>
      </c>
      <c r="E22">
        <v>18</v>
      </c>
      <c r="F22">
        <v>73</v>
      </c>
      <c r="G22" s="1">
        <f t="shared" si="1"/>
        <v>0.24657534246575341</v>
      </c>
      <c r="H22">
        <v>11</v>
      </c>
      <c r="I22">
        <v>66</v>
      </c>
      <c r="J22" s="1">
        <f t="shared" si="2"/>
        <v>0.16666666666666666</v>
      </c>
      <c r="K22">
        <v>14</v>
      </c>
      <c r="L22">
        <v>56</v>
      </c>
      <c r="M22" s="1">
        <f t="shared" si="3"/>
        <v>0.25</v>
      </c>
      <c r="N22">
        <v>19</v>
      </c>
      <c r="O22">
        <v>71</v>
      </c>
      <c r="P22" s="1">
        <f t="shared" si="4"/>
        <v>0.26760563380281688</v>
      </c>
      <c r="Q22" s="2">
        <v>74</v>
      </c>
      <c r="R22">
        <v>329</v>
      </c>
      <c r="S22" s="1">
        <f t="shared" si="5"/>
        <v>0.22492401215805471</v>
      </c>
    </row>
    <row r="23" spans="1:19" x14ac:dyDescent="0.25">
      <c r="A23" t="s">
        <v>21</v>
      </c>
      <c r="B23">
        <v>41</v>
      </c>
      <c r="C23">
        <v>148</v>
      </c>
      <c r="D23" s="1">
        <f t="shared" si="0"/>
        <v>0.27702702702702703</v>
      </c>
      <c r="E23">
        <v>36</v>
      </c>
      <c r="F23">
        <v>168</v>
      </c>
      <c r="G23" s="1">
        <f t="shared" si="1"/>
        <v>0.21428571428571427</v>
      </c>
      <c r="H23">
        <v>36</v>
      </c>
      <c r="I23">
        <v>132</v>
      </c>
      <c r="J23" s="1">
        <f t="shared" si="2"/>
        <v>0.27272727272727271</v>
      </c>
      <c r="K23">
        <v>42</v>
      </c>
      <c r="L23">
        <v>134</v>
      </c>
      <c r="M23" s="1">
        <f t="shared" si="3"/>
        <v>0.31343283582089554</v>
      </c>
      <c r="N23">
        <v>42</v>
      </c>
      <c r="O23">
        <v>130</v>
      </c>
      <c r="P23" s="1">
        <f t="shared" si="4"/>
        <v>0.32307692307692309</v>
      </c>
      <c r="Q23" s="2">
        <v>197</v>
      </c>
      <c r="R23">
        <v>712</v>
      </c>
      <c r="S23" s="1">
        <f t="shared" si="5"/>
        <v>0.27668539325842695</v>
      </c>
    </row>
    <row r="24" spans="1:19" x14ac:dyDescent="0.25">
      <c r="A24" t="s">
        <v>22</v>
      </c>
      <c r="B24">
        <v>46</v>
      </c>
      <c r="C24">
        <v>205</v>
      </c>
      <c r="D24" s="1">
        <f t="shared" si="0"/>
        <v>0.22439024390243903</v>
      </c>
      <c r="E24">
        <v>49</v>
      </c>
      <c r="F24">
        <v>194</v>
      </c>
      <c r="G24" s="1">
        <f t="shared" si="1"/>
        <v>0.25257731958762886</v>
      </c>
      <c r="H24">
        <v>41</v>
      </c>
      <c r="I24">
        <v>175</v>
      </c>
      <c r="J24" s="1">
        <f t="shared" si="2"/>
        <v>0.23428571428571429</v>
      </c>
      <c r="K24">
        <v>40</v>
      </c>
      <c r="L24">
        <v>178</v>
      </c>
      <c r="M24" s="1">
        <f t="shared" si="3"/>
        <v>0.2247191011235955</v>
      </c>
      <c r="N24">
        <v>58</v>
      </c>
      <c r="O24">
        <v>204</v>
      </c>
      <c r="P24" s="1">
        <f t="shared" si="4"/>
        <v>0.28431372549019607</v>
      </c>
      <c r="Q24" s="2">
        <v>234</v>
      </c>
      <c r="R24">
        <v>956</v>
      </c>
      <c r="S24" s="1">
        <f t="shared" si="5"/>
        <v>0.24476987447698745</v>
      </c>
    </row>
    <row r="25" spans="1:19" x14ac:dyDescent="0.25">
      <c r="A25" t="s">
        <v>23</v>
      </c>
      <c r="B25">
        <v>13</v>
      </c>
      <c r="C25">
        <v>25</v>
      </c>
      <c r="D25" s="1">
        <f t="shared" si="0"/>
        <v>0.52</v>
      </c>
      <c r="E25">
        <v>17</v>
      </c>
      <c r="F25">
        <v>36</v>
      </c>
      <c r="G25" s="1">
        <f t="shared" si="1"/>
        <v>0.47222222222222221</v>
      </c>
      <c r="H25">
        <v>9</v>
      </c>
      <c r="I25">
        <v>30</v>
      </c>
      <c r="J25" s="1">
        <f t="shared" si="2"/>
        <v>0.3</v>
      </c>
      <c r="K25">
        <v>15</v>
      </c>
      <c r="L25">
        <v>28</v>
      </c>
      <c r="M25" s="1">
        <f t="shared" si="3"/>
        <v>0.5357142857142857</v>
      </c>
      <c r="N25">
        <v>12</v>
      </c>
      <c r="O25">
        <v>33</v>
      </c>
      <c r="P25" s="1">
        <f t="shared" si="4"/>
        <v>0.36363636363636365</v>
      </c>
      <c r="Q25" s="2">
        <v>66</v>
      </c>
      <c r="R25">
        <v>152</v>
      </c>
      <c r="S25" s="1">
        <f t="shared" si="5"/>
        <v>0.43421052631578949</v>
      </c>
    </row>
    <row r="26" spans="1:19" x14ac:dyDescent="0.25">
      <c r="A26" t="s">
        <v>24</v>
      </c>
      <c r="B26">
        <v>251</v>
      </c>
      <c r="C26">
        <v>692</v>
      </c>
      <c r="D26" s="1">
        <f t="shared" si="0"/>
        <v>0.36271676300578037</v>
      </c>
      <c r="E26">
        <v>228</v>
      </c>
      <c r="F26">
        <v>665</v>
      </c>
      <c r="G26" s="1">
        <f t="shared" si="1"/>
        <v>0.34285714285714286</v>
      </c>
      <c r="H26">
        <v>178</v>
      </c>
      <c r="I26">
        <v>689</v>
      </c>
      <c r="J26" s="1">
        <f t="shared" si="2"/>
        <v>0.25834542815674894</v>
      </c>
      <c r="K26">
        <v>198</v>
      </c>
      <c r="L26">
        <v>633</v>
      </c>
      <c r="M26" s="1">
        <f t="shared" si="3"/>
        <v>0.3127962085308057</v>
      </c>
      <c r="N26">
        <v>208</v>
      </c>
      <c r="O26">
        <v>641</v>
      </c>
      <c r="P26" s="1">
        <f t="shared" si="4"/>
        <v>0.32449297971918878</v>
      </c>
      <c r="Q26" s="2">
        <v>1063</v>
      </c>
      <c r="R26">
        <v>3320</v>
      </c>
      <c r="S26" s="1">
        <f t="shared" si="5"/>
        <v>0.32018072289156624</v>
      </c>
    </row>
    <row r="27" spans="1:19" x14ac:dyDescent="0.25">
      <c r="A27" t="s">
        <v>43</v>
      </c>
      <c r="B27">
        <v>32</v>
      </c>
      <c r="C27">
        <v>51</v>
      </c>
      <c r="D27" s="1">
        <f t="shared" si="0"/>
        <v>0.62745098039215685</v>
      </c>
      <c r="E27">
        <v>26</v>
      </c>
      <c r="F27">
        <v>56</v>
      </c>
      <c r="G27" s="1">
        <f t="shared" si="1"/>
        <v>0.4642857142857143</v>
      </c>
      <c r="H27">
        <v>17</v>
      </c>
      <c r="I27">
        <v>49</v>
      </c>
      <c r="J27" s="1">
        <f t="shared" si="2"/>
        <v>0.34693877551020408</v>
      </c>
      <c r="K27">
        <v>11</v>
      </c>
      <c r="L27">
        <v>39</v>
      </c>
      <c r="M27" s="1">
        <f t="shared" si="3"/>
        <v>0.28205128205128205</v>
      </c>
      <c r="N27">
        <v>12</v>
      </c>
      <c r="O27">
        <v>50</v>
      </c>
      <c r="P27" s="1">
        <f t="shared" si="4"/>
        <v>0.24</v>
      </c>
      <c r="Q27" s="2">
        <v>98</v>
      </c>
      <c r="R27">
        <v>245</v>
      </c>
      <c r="S27" s="1">
        <f t="shared" si="5"/>
        <v>0.4</v>
      </c>
    </row>
    <row r="28" spans="1:19" x14ac:dyDescent="0.25">
      <c r="A28" t="s">
        <v>44</v>
      </c>
      <c r="B28">
        <v>47</v>
      </c>
      <c r="C28">
        <v>222</v>
      </c>
      <c r="D28" s="1">
        <f t="shared" si="0"/>
        <v>0.21171171171171171</v>
      </c>
      <c r="E28">
        <v>46</v>
      </c>
      <c r="F28">
        <v>201</v>
      </c>
      <c r="G28" s="1">
        <f t="shared" si="1"/>
        <v>0.22885572139303484</v>
      </c>
      <c r="H28">
        <v>50</v>
      </c>
      <c r="I28">
        <v>194</v>
      </c>
      <c r="J28" s="1">
        <f t="shared" si="2"/>
        <v>0.25773195876288657</v>
      </c>
      <c r="K28">
        <v>46</v>
      </c>
      <c r="L28">
        <v>217</v>
      </c>
      <c r="M28" s="1">
        <f t="shared" si="3"/>
        <v>0.2119815668202765</v>
      </c>
      <c r="N28">
        <v>57</v>
      </c>
      <c r="O28">
        <v>220</v>
      </c>
      <c r="P28" s="1">
        <f t="shared" si="4"/>
        <v>0.25909090909090909</v>
      </c>
      <c r="Q28" s="2">
        <v>246</v>
      </c>
      <c r="R28">
        <v>1054</v>
      </c>
      <c r="S28" s="1">
        <f t="shared" si="5"/>
        <v>0.23339658444022771</v>
      </c>
    </row>
    <row r="29" spans="1:19" x14ac:dyDescent="0.25">
      <c r="A29" t="s">
        <v>45</v>
      </c>
      <c r="B29">
        <v>133</v>
      </c>
      <c r="C29">
        <v>421</v>
      </c>
      <c r="D29" s="1">
        <f t="shared" si="0"/>
        <v>0.31591448931116389</v>
      </c>
      <c r="E29">
        <v>137</v>
      </c>
      <c r="F29">
        <v>458</v>
      </c>
      <c r="G29" s="1">
        <f t="shared" si="1"/>
        <v>0.29912663755458513</v>
      </c>
      <c r="H29">
        <v>112</v>
      </c>
      <c r="I29">
        <v>456</v>
      </c>
      <c r="J29" s="1">
        <f t="shared" si="2"/>
        <v>0.24561403508771928</v>
      </c>
      <c r="K29">
        <v>141</v>
      </c>
      <c r="L29">
        <v>466</v>
      </c>
      <c r="M29" s="1">
        <f t="shared" si="3"/>
        <v>0.30257510729613735</v>
      </c>
      <c r="N29">
        <v>141</v>
      </c>
      <c r="O29">
        <v>487</v>
      </c>
      <c r="P29" s="1">
        <f t="shared" si="4"/>
        <v>0.28952772073921973</v>
      </c>
      <c r="Q29" s="2">
        <v>664</v>
      </c>
      <c r="R29">
        <v>2288</v>
      </c>
      <c r="S29" s="1">
        <f t="shared" si="5"/>
        <v>0.29020979020979021</v>
      </c>
    </row>
    <row r="30" spans="1:19" x14ac:dyDescent="0.25">
      <c r="A30" t="s">
        <v>46</v>
      </c>
      <c r="B30">
        <v>22</v>
      </c>
      <c r="C30">
        <v>38</v>
      </c>
      <c r="D30" s="1">
        <f t="shared" si="0"/>
        <v>0.57894736842105265</v>
      </c>
      <c r="E30">
        <v>18</v>
      </c>
      <c r="F30">
        <v>47</v>
      </c>
      <c r="G30" s="1">
        <f t="shared" si="1"/>
        <v>0.38297872340425532</v>
      </c>
      <c r="H30">
        <v>13</v>
      </c>
      <c r="I30">
        <v>43</v>
      </c>
      <c r="J30" s="1">
        <f t="shared" si="2"/>
        <v>0.30232558139534882</v>
      </c>
      <c r="K30">
        <v>7</v>
      </c>
      <c r="L30">
        <v>38</v>
      </c>
      <c r="M30" s="1">
        <f t="shared" si="3"/>
        <v>0.18421052631578946</v>
      </c>
      <c r="N30">
        <v>12</v>
      </c>
      <c r="O30">
        <v>31</v>
      </c>
      <c r="P30" s="1">
        <f t="shared" si="4"/>
        <v>0.38709677419354838</v>
      </c>
      <c r="Q30" s="2">
        <v>72</v>
      </c>
      <c r="R30">
        <v>197</v>
      </c>
      <c r="S30" s="1">
        <f t="shared" si="5"/>
        <v>0.36548223350253806</v>
      </c>
    </row>
    <row r="31" spans="1:19" x14ac:dyDescent="0.25">
      <c r="A31" t="s">
        <v>47</v>
      </c>
      <c r="B31">
        <v>43</v>
      </c>
      <c r="C31">
        <v>115</v>
      </c>
      <c r="D31" s="1">
        <f t="shared" si="0"/>
        <v>0.37391304347826088</v>
      </c>
      <c r="E31">
        <v>41</v>
      </c>
      <c r="F31">
        <v>109</v>
      </c>
      <c r="G31" s="1">
        <f t="shared" si="1"/>
        <v>0.37614678899082571</v>
      </c>
      <c r="H31">
        <v>41</v>
      </c>
      <c r="I31">
        <v>116</v>
      </c>
      <c r="J31" s="1">
        <f t="shared" si="2"/>
        <v>0.35344827586206895</v>
      </c>
      <c r="K31">
        <v>43</v>
      </c>
      <c r="L31">
        <v>114</v>
      </c>
      <c r="M31" s="1">
        <f t="shared" si="3"/>
        <v>0.37719298245614036</v>
      </c>
      <c r="N31">
        <v>49</v>
      </c>
      <c r="O31">
        <v>123</v>
      </c>
      <c r="P31" s="1">
        <f t="shared" si="4"/>
        <v>0.3983739837398374</v>
      </c>
      <c r="Q31" s="2">
        <v>217</v>
      </c>
      <c r="R31">
        <v>577</v>
      </c>
      <c r="S31" s="1">
        <f t="shared" si="5"/>
        <v>0.37608318890814557</v>
      </c>
    </row>
    <row r="32" spans="1:19" x14ac:dyDescent="0.25">
      <c r="A32" t="s">
        <v>48</v>
      </c>
      <c r="B32">
        <v>944</v>
      </c>
      <c r="C32">
        <v>2891</v>
      </c>
      <c r="D32" s="1">
        <f t="shared" si="0"/>
        <v>0.32653061224489793</v>
      </c>
      <c r="E32">
        <v>925</v>
      </c>
      <c r="F32">
        <v>2965</v>
      </c>
      <c r="G32" s="1">
        <f t="shared" si="1"/>
        <v>0.31197301854974707</v>
      </c>
      <c r="H32">
        <v>880</v>
      </c>
      <c r="I32">
        <v>2950</v>
      </c>
      <c r="J32" s="1">
        <f t="shared" si="2"/>
        <v>0.29830508474576273</v>
      </c>
      <c r="K32">
        <v>893</v>
      </c>
      <c r="L32">
        <v>2953</v>
      </c>
      <c r="M32" s="1">
        <f t="shared" si="3"/>
        <v>0.30240433457500848</v>
      </c>
      <c r="N32">
        <v>976</v>
      </c>
      <c r="O32">
        <v>2954</v>
      </c>
      <c r="P32" s="1">
        <f t="shared" si="4"/>
        <v>0.33039945836154366</v>
      </c>
      <c r="Q32" s="2">
        <v>4618</v>
      </c>
      <c r="R32">
        <v>14713</v>
      </c>
      <c r="S32" s="1">
        <f t="shared" si="5"/>
        <v>0.31387208591041937</v>
      </c>
    </row>
    <row r="33" spans="1:19" x14ac:dyDescent="0.25">
      <c r="A33" t="s">
        <v>49</v>
      </c>
      <c r="B33">
        <v>0</v>
      </c>
      <c r="C33">
        <v>2</v>
      </c>
      <c r="D33" s="1">
        <f t="shared" si="0"/>
        <v>0</v>
      </c>
      <c r="E33">
        <v>2</v>
      </c>
      <c r="F33">
        <v>4</v>
      </c>
      <c r="G33" s="1">
        <f t="shared" si="1"/>
        <v>0.5</v>
      </c>
      <c r="H33">
        <v>1</v>
      </c>
      <c r="I33">
        <v>3</v>
      </c>
      <c r="J33" s="1">
        <f t="shared" si="2"/>
        <v>0.33333333333333331</v>
      </c>
      <c r="K33">
        <v>0</v>
      </c>
      <c r="L33">
        <v>2</v>
      </c>
      <c r="M33" s="1">
        <f t="shared" si="3"/>
        <v>0</v>
      </c>
      <c r="N33">
        <v>0</v>
      </c>
      <c r="O33">
        <v>2</v>
      </c>
      <c r="P33" s="1">
        <f t="shared" si="4"/>
        <v>0</v>
      </c>
      <c r="Q33" s="2">
        <v>3</v>
      </c>
      <c r="R33">
        <v>13</v>
      </c>
      <c r="S33" s="1">
        <f t="shared" si="5"/>
        <v>0.23076923076923078</v>
      </c>
    </row>
    <row r="34" spans="1:19" x14ac:dyDescent="0.25">
      <c r="A34" t="s">
        <v>50</v>
      </c>
      <c r="B34">
        <v>16</v>
      </c>
      <c r="C34">
        <v>27</v>
      </c>
      <c r="D34" s="1">
        <f t="shared" si="0"/>
        <v>0.59259259259259256</v>
      </c>
      <c r="E34">
        <v>8</v>
      </c>
      <c r="F34">
        <v>27</v>
      </c>
      <c r="G34" s="1">
        <f t="shared" si="1"/>
        <v>0.29629629629629628</v>
      </c>
      <c r="H34">
        <v>8</v>
      </c>
      <c r="I34">
        <v>27</v>
      </c>
      <c r="J34" s="1">
        <f t="shared" si="2"/>
        <v>0.29629629629629628</v>
      </c>
      <c r="K34">
        <v>14</v>
      </c>
      <c r="L34">
        <v>26</v>
      </c>
      <c r="M34" s="1">
        <f t="shared" si="3"/>
        <v>0.53846153846153844</v>
      </c>
      <c r="N34">
        <v>9</v>
      </c>
      <c r="O34">
        <v>34</v>
      </c>
      <c r="P34" s="1">
        <f t="shared" si="4"/>
        <v>0.26470588235294118</v>
      </c>
      <c r="Q34" s="2">
        <v>55</v>
      </c>
      <c r="R34">
        <v>141</v>
      </c>
      <c r="S34" s="1">
        <f t="shared" si="5"/>
        <v>0.39007092198581561</v>
      </c>
    </row>
    <row r="35" spans="1:19" x14ac:dyDescent="0.25">
      <c r="A35" t="s">
        <v>51</v>
      </c>
      <c r="B35">
        <v>56</v>
      </c>
      <c r="C35">
        <v>146</v>
      </c>
      <c r="D35" s="1">
        <f t="shared" si="0"/>
        <v>0.38356164383561642</v>
      </c>
      <c r="E35">
        <v>44</v>
      </c>
      <c r="F35">
        <v>134</v>
      </c>
      <c r="G35" s="1">
        <f t="shared" si="1"/>
        <v>0.32835820895522388</v>
      </c>
      <c r="H35">
        <v>38</v>
      </c>
      <c r="I35">
        <v>131</v>
      </c>
      <c r="J35" s="1">
        <f t="shared" si="2"/>
        <v>0.29007633587786258</v>
      </c>
      <c r="K35">
        <v>36</v>
      </c>
      <c r="L35">
        <v>108</v>
      </c>
      <c r="M35" s="1">
        <f t="shared" si="3"/>
        <v>0.33333333333333331</v>
      </c>
      <c r="N35">
        <v>44</v>
      </c>
      <c r="O35">
        <v>115</v>
      </c>
      <c r="P35" s="1">
        <f t="shared" si="4"/>
        <v>0.38260869565217392</v>
      </c>
      <c r="Q35" s="2">
        <v>218</v>
      </c>
      <c r="R35">
        <v>634</v>
      </c>
      <c r="S35" s="1">
        <f t="shared" si="5"/>
        <v>0.34384858044164041</v>
      </c>
    </row>
    <row r="36" spans="1:19" x14ac:dyDescent="0.25">
      <c r="A36" t="s">
        <v>52</v>
      </c>
      <c r="B36">
        <v>1</v>
      </c>
      <c r="C36">
        <v>5</v>
      </c>
      <c r="D36" s="1">
        <f t="shared" si="0"/>
        <v>0.2</v>
      </c>
      <c r="E36">
        <v>1</v>
      </c>
      <c r="F36">
        <v>6</v>
      </c>
      <c r="G36" s="1">
        <f t="shared" si="1"/>
        <v>0.16666666666666666</v>
      </c>
      <c r="H36">
        <v>4</v>
      </c>
      <c r="I36">
        <v>6</v>
      </c>
      <c r="J36" s="1">
        <f t="shared" si="2"/>
        <v>0.66666666666666663</v>
      </c>
      <c r="K36">
        <v>0</v>
      </c>
      <c r="L36">
        <v>6</v>
      </c>
      <c r="M36" s="1">
        <f t="shared" si="3"/>
        <v>0</v>
      </c>
      <c r="N36">
        <v>1</v>
      </c>
      <c r="O36">
        <v>12</v>
      </c>
      <c r="P36" s="1">
        <f t="shared" si="4"/>
        <v>8.3333333333333329E-2</v>
      </c>
      <c r="Q36" s="2">
        <v>7</v>
      </c>
      <c r="R36">
        <v>35</v>
      </c>
      <c r="S36" s="1">
        <f t="shared" si="5"/>
        <v>0.2</v>
      </c>
    </row>
    <row r="37" spans="1:19" x14ac:dyDescent="0.25">
      <c r="A37" t="s">
        <v>53</v>
      </c>
      <c r="B37">
        <v>51</v>
      </c>
      <c r="C37">
        <v>202</v>
      </c>
      <c r="D37" s="1">
        <f t="shared" si="0"/>
        <v>0.25247524752475248</v>
      </c>
      <c r="E37">
        <v>44</v>
      </c>
      <c r="F37">
        <v>191</v>
      </c>
      <c r="G37" s="1">
        <f t="shared" si="1"/>
        <v>0.23036649214659685</v>
      </c>
      <c r="H37">
        <v>50</v>
      </c>
      <c r="I37">
        <v>197</v>
      </c>
      <c r="J37" s="1">
        <f t="shared" si="2"/>
        <v>0.25380710659898476</v>
      </c>
      <c r="K37">
        <v>39</v>
      </c>
      <c r="L37">
        <v>219</v>
      </c>
      <c r="M37" s="1">
        <f t="shared" si="3"/>
        <v>0.17808219178082191</v>
      </c>
      <c r="N37">
        <v>74</v>
      </c>
      <c r="O37">
        <v>237</v>
      </c>
      <c r="P37" s="1">
        <f t="shared" si="4"/>
        <v>0.31223628691983124</v>
      </c>
      <c r="Q37" s="2">
        <v>258</v>
      </c>
      <c r="R37">
        <v>1046</v>
      </c>
      <c r="S37" s="1">
        <f t="shared" si="5"/>
        <v>0.24665391969407266</v>
      </c>
    </row>
    <row r="38" spans="1:19" x14ac:dyDescent="0.25">
      <c r="A38" t="s">
        <v>54</v>
      </c>
      <c r="B38">
        <v>34</v>
      </c>
      <c r="C38">
        <v>147</v>
      </c>
      <c r="D38" s="1">
        <f t="shared" si="0"/>
        <v>0.23129251700680273</v>
      </c>
      <c r="E38">
        <v>36</v>
      </c>
      <c r="F38">
        <v>155</v>
      </c>
      <c r="G38" s="1">
        <f t="shared" si="1"/>
        <v>0.23225806451612904</v>
      </c>
      <c r="H38">
        <v>29</v>
      </c>
      <c r="I38">
        <v>158</v>
      </c>
      <c r="J38" s="1">
        <f t="shared" si="2"/>
        <v>0.18354430379746836</v>
      </c>
      <c r="K38">
        <v>47</v>
      </c>
      <c r="L38">
        <v>177</v>
      </c>
      <c r="M38" s="1">
        <f t="shared" si="3"/>
        <v>0.2655367231638418</v>
      </c>
      <c r="N38">
        <v>40</v>
      </c>
      <c r="O38">
        <v>171</v>
      </c>
      <c r="P38" s="1">
        <f t="shared" si="4"/>
        <v>0.23391812865497075</v>
      </c>
      <c r="Q38" s="2">
        <v>186</v>
      </c>
      <c r="R38">
        <v>808</v>
      </c>
      <c r="S38" s="1">
        <f t="shared" si="5"/>
        <v>0.23019801980198021</v>
      </c>
    </row>
    <row r="39" spans="1:19" x14ac:dyDescent="0.25">
      <c r="A39" t="s">
        <v>55</v>
      </c>
      <c r="B39">
        <v>37</v>
      </c>
      <c r="C39">
        <v>91</v>
      </c>
      <c r="D39" s="1">
        <f t="shared" si="0"/>
        <v>0.40659340659340659</v>
      </c>
      <c r="E39">
        <v>40</v>
      </c>
      <c r="F39">
        <v>99</v>
      </c>
      <c r="G39" s="1">
        <f t="shared" si="1"/>
        <v>0.40404040404040403</v>
      </c>
      <c r="H39">
        <v>36</v>
      </c>
      <c r="I39">
        <v>98</v>
      </c>
      <c r="J39" s="1">
        <f t="shared" si="2"/>
        <v>0.36734693877551022</v>
      </c>
      <c r="K39">
        <v>37</v>
      </c>
      <c r="L39">
        <v>103</v>
      </c>
      <c r="M39" s="1">
        <f t="shared" si="3"/>
        <v>0.35922330097087379</v>
      </c>
      <c r="N39">
        <v>35</v>
      </c>
      <c r="O39">
        <v>103</v>
      </c>
      <c r="P39" s="1">
        <f t="shared" si="4"/>
        <v>0.33980582524271846</v>
      </c>
      <c r="Q39" s="2">
        <v>185</v>
      </c>
      <c r="R39">
        <v>494</v>
      </c>
      <c r="S39" s="1">
        <f t="shared" si="5"/>
        <v>0.37449392712550605</v>
      </c>
    </row>
    <row r="40" spans="1:19" x14ac:dyDescent="0.25">
      <c r="A40" t="s">
        <v>56</v>
      </c>
      <c r="B40">
        <v>74</v>
      </c>
      <c r="C40">
        <v>284</v>
      </c>
      <c r="D40" s="1">
        <f t="shared" si="0"/>
        <v>0.26056338028169013</v>
      </c>
      <c r="E40">
        <v>59</v>
      </c>
      <c r="F40">
        <v>278</v>
      </c>
      <c r="G40" s="1">
        <f t="shared" si="1"/>
        <v>0.21223021582733814</v>
      </c>
      <c r="H40">
        <v>70</v>
      </c>
      <c r="I40">
        <v>303</v>
      </c>
      <c r="J40" s="1">
        <f t="shared" si="2"/>
        <v>0.23102310231023102</v>
      </c>
      <c r="K40">
        <v>58</v>
      </c>
      <c r="L40">
        <v>265</v>
      </c>
      <c r="M40" s="1">
        <f t="shared" si="3"/>
        <v>0.21886792452830189</v>
      </c>
      <c r="N40">
        <v>63</v>
      </c>
      <c r="O40">
        <v>292</v>
      </c>
      <c r="P40" s="1">
        <f t="shared" si="4"/>
        <v>0.21575342465753425</v>
      </c>
      <c r="Q40" s="2">
        <v>324</v>
      </c>
      <c r="R40">
        <v>1422</v>
      </c>
      <c r="S40" s="1">
        <f t="shared" si="5"/>
        <v>0.22784810126582278</v>
      </c>
    </row>
    <row r="41" spans="1:19" x14ac:dyDescent="0.25">
      <c r="A41" t="s">
        <v>57</v>
      </c>
      <c r="B41">
        <v>40</v>
      </c>
      <c r="C41">
        <v>125</v>
      </c>
      <c r="D41" s="1">
        <f t="shared" si="0"/>
        <v>0.32</v>
      </c>
      <c r="E41">
        <v>40</v>
      </c>
      <c r="F41">
        <v>142</v>
      </c>
      <c r="G41" s="1">
        <f t="shared" si="1"/>
        <v>0.28169014084507044</v>
      </c>
      <c r="H41">
        <v>49</v>
      </c>
      <c r="I41">
        <v>135</v>
      </c>
      <c r="J41" s="1">
        <f t="shared" si="2"/>
        <v>0.36296296296296299</v>
      </c>
      <c r="K41">
        <v>42</v>
      </c>
      <c r="L41">
        <v>123</v>
      </c>
      <c r="M41" s="1">
        <f t="shared" si="3"/>
        <v>0.34146341463414637</v>
      </c>
      <c r="N41">
        <v>54</v>
      </c>
      <c r="O41">
        <v>140</v>
      </c>
      <c r="P41" s="1">
        <f t="shared" si="4"/>
        <v>0.38571428571428573</v>
      </c>
      <c r="Q41" s="2">
        <v>225</v>
      </c>
      <c r="R41">
        <v>665</v>
      </c>
      <c r="S41" s="1">
        <f t="shared" si="5"/>
        <v>0.33834586466165412</v>
      </c>
    </row>
    <row r="42" spans="1:19" x14ac:dyDescent="0.25">
      <c r="A42" t="s">
        <v>58</v>
      </c>
      <c r="B42">
        <v>113</v>
      </c>
      <c r="C42">
        <v>252</v>
      </c>
      <c r="D42" s="1">
        <f t="shared" si="0"/>
        <v>0.44841269841269843</v>
      </c>
      <c r="E42">
        <v>104</v>
      </c>
      <c r="F42">
        <v>272</v>
      </c>
      <c r="G42" s="1">
        <f t="shared" si="1"/>
        <v>0.38235294117647056</v>
      </c>
      <c r="H42">
        <v>87</v>
      </c>
      <c r="I42">
        <v>256</v>
      </c>
      <c r="J42" s="1">
        <f t="shared" si="2"/>
        <v>0.33984375</v>
      </c>
      <c r="K42">
        <v>96</v>
      </c>
      <c r="L42">
        <v>269</v>
      </c>
      <c r="M42" s="1">
        <f t="shared" si="3"/>
        <v>0.35687732342007433</v>
      </c>
      <c r="N42">
        <v>87</v>
      </c>
      <c r="O42">
        <v>249</v>
      </c>
      <c r="P42" s="1">
        <f t="shared" si="4"/>
        <v>0.3493975903614458</v>
      </c>
      <c r="Q42" s="2">
        <v>487</v>
      </c>
      <c r="R42">
        <v>1298</v>
      </c>
      <c r="S42" s="1">
        <f t="shared" si="5"/>
        <v>0.37519260400616333</v>
      </c>
    </row>
    <row r="43" spans="1:19" x14ac:dyDescent="0.25">
      <c r="A43" t="s">
        <v>59</v>
      </c>
      <c r="B43">
        <v>1</v>
      </c>
      <c r="C43">
        <v>1</v>
      </c>
      <c r="D43" s="1">
        <f t="shared" si="0"/>
        <v>1</v>
      </c>
      <c r="E43">
        <v>3</v>
      </c>
      <c r="F43">
        <v>9</v>
      </c>
      <c r="G43" s="1">
        <f t="shared" si="1"/>
        <v>0.33333333333333331</v>
      </c>
      <c r="H43">
        <v>0</v>
      </c>
      <c r="I43">
        <v>4</v>
      </c>
      <c r="J43" s="1">
        <f t="shared" si="2"/>
        <v>0</v>
      </c>
      <c r="K43">
        <v>3</v>
      </c>
      <c r="L43">
        <v>6</v>
      </c>
      <c r="M43" s="1">
        <f t="shared" si="3"/>
        <v>0.5</v>
      </c>
      <c r="N43">
        <v>6</v>
      </c>
      <c r="O43">
        <v>9</v>
      </c>
      <c r="P43" s="1">
        <f t="shared" si="4"/>
        <v>0.66666666666666663</v>
      </c>
      <c r="Q43" s="2">
        <v>13</v>
      </c>
      <c r="R43">
        <v>29</v>
      </c>
      <c r="S43" s="1">
        <f t="shared" si="5"/>
        <v>0.44827586206896552</v>
      </c>
    </row>
    <row r="44" spans="1:19" x14ac:dyDescent="0.25">
      <c r="A44" t="s">
        <v>60</v>
      </c>
      <c r="B44">
        <v>34</v>
      </c>
      <c r="C44">
        <v>117</v>
      </c>
      <c r="D44" s="1">
        <f t="shared" si="0"/>
        <v>0.29059829059829062</v>
      </c>
      <c r="E44">
        <v>58</v>
      </c>
      <c r="F44">
        <v>133</v>
      </c>
      <c r="G44" s="1">
        <f t="shared" si="1"/>
        <v>0.43609022556390975</v>
      </c>
      <c r="H44">
        <v>36</v>
      </c>
      <c r="I44">
        <v>100</v>
      </c>
      <c r="J44" s="1">
        <f t="shared" si="2"/>
        <v>0.36</v>
      </c>
      <c r="K44">
        <v>51</v>
      </c>
      <c r="L44">
        <v>137</v>
      </c>
      <c r="M44" s="1">
        <f t="shared" si="3"/>
        <v>0.37226277372262773</v>
      </c>
      <c r="N44">
        <v>64</v>
      </c>
      <c r="O44">
        <v>147</v>
      </c>
      <c r="P44" s="1">
        <f t="shared" si="4"/>
        <v>0.43537414965986393</v>
      </c>
      <c r="Q44" s="2">
        <v>243</v>
      </c>
      <c r="R44">
        <v>634</v>
      </c>
      <c r="S44" s="1">
        <f t="shared" si="5"/>
        <v>0.3832807570977918</v>
      </c>
    </row>
    <row r="45" spans="1:19" x14ac:dyDescent="0.25">
      <c r="A45" t="s">
        <v>61</v>
      </c>
      <c r="B45">
        <v>8</v>
      </c>
      <c r="C45">
        <v>28</v>
      </c>
      <c r="D45" s="1">
        <f t="shared" si="0"/>
        <v>0.2857142857142857</v>
      </c>
      <c r="E45">
        <v>11</v>
      </c>
      <c r="F45">
        <v>29</v>
      </c>
      <c r="G45" s="1">
        <f t="shared" si="1"/>
        <v>0.37931034482758619</v>
      </c>
      <c r="H45">
        <v>4</v>
      </c>
      <c r="I45">
        <v>28</v>
      </c>
      <c r="J45" s="1">
        <f t="shared" si="2"/>
        <v>0.14285714285714285</v>
      </c>
      <c r="K45">
        <v>9</v>
      </c>
      <c r="L45">
        <v>21</v>
      </c>
      <c r="M45" s="1">
        <f t="shared" si="3"/>
        <v>0.42857142857142855</v>
      </c>
      <c r="N45">
        <v>4</v>
      </c>
      <c r="O45">
        <v>18</v>
      </c>
      <c r="P45" s="1">
        <f t="shared" si="4"/>
        <v>0.22222222222222221</v>
      </c>
      <c r="Q45" s="2">
        <v>36</v>
      </c>
      <c r="R45">
        <v>124</v>
      </c>
      <c r="S45" s="1">
        <f t="shared" si="5"/>
        <v>0.29032258064516131</v>
      </c>
    </row>
    <row r="46" spans="1:19" x14ac:dyDescent="0.25">
      <c r="A46" t="s">
        <v>62</v>
      </c>
      <c r="B46">
        <v>114</v>
      </c>
      <c r="C46">
        <v>245</v>
      </c>
      <c r="D46" s="1">
        <f t="shared" si="0"/>
        <v>0.46530612244897956</v>
      </c>
      <c r="E46">
        <v>84</v>
      </c>
      <c r="F46">
        <v>217</v>
      </c>
      <c r="G46" s="1">
        <f t="shared" si="1"/>
        <v>0.38709677419354838</v>
      </c>
      <c r="H46">
        <v>105</v>
      </c>
      <c r="I46">
        <v>252</v>
      </c>
      <c r="J46" s="1">
        <f t="shared" si="2"/>
        <v>0.41666666666666669</v>
      </c>
      <c r="K46">
        <v>100</v>
      </c>
      <c r="L46">
        <v>257</v>
      </c>
      <c r="M46" s="1">
        <f t="shared" si="3"/>
        <v>0.38910505836575876</v>
      </c>
      <c r="N46">
        <v>93</v>
      </c>
      <c r="O46">
        <v>241</v>
      </c>
      <c r="P46" s="1">
        <f t="shared" si="4"/>
        <v>0.38589211618257263</v>
      </c>
      <c r="Q46" s="2">
        <v>496</v>
      </c>
      <c r="R46">
        <v>1212</v>
      </c>
      <c r="S46" s="1">
        <f t="shared" si="5"/>
        <v>0.40924092409240925</v>
      </c>
    </row>
    <row r="47" spans="1:19" x14ac:dyDescent="0.25">
      <c r="A47" t="s">
        <v>138</v>
      </c>
      <c r="B47" s="2">
        <f>SUM(B2:B46)</f>
        <v>3106</v>
      </c>
      <c r="C47">
        <v>9506</v>
      </c>
      <c r="D47" s="1">
        <f t="shared" si="0"/>
        <v>0.32674100568062275</v>
      </c>
      <c r="E47">
        <f>SUM(E2:E46)</f>
        <v>3106</v>
      </c>
      <c r="F47">
        <v>9831</v>
      </c>
      <c r="G47" s="1">
        <f t="shared" si="1"/>
        <v>0.31593937544502088</v>
      </c>
      <c r="H47">
        <f>SUM(H2:H46)</f>
        <v>2887</v>
      </c>
      <c r="I47">
        <v>9813</v>
      </c>
      <c r="J47" s="1">
        <f t="shared" si="2"/>
        <v>0.29420156934678487</v>
      </c>
      <c r="K47">
        <f>SUM(K2:K46)</f>
        <v>3056</v>
      </c>
      <c r="L47">
        <v>9804</v>
      </c>
      <c r="M47" s="1">
        <f t="shared" si="3"/>
        <v>0.31170950632394939</v>
      </c>
      <c r="N47">
        <f>SUM(N2:N46)</f>
        <v>3324</v>
      </c>
      <c r="O47">
        <v>10093</v>
      </c>
      <c r="P47" s="1">
        <f t="shared" si="4"/>
        <v>0.32933716437134647</v>
      </c>
      <c r="Q47">
        <f>SUM(Q2:Q46)</f>
        <v>15479</v>
      </c>
      <c r="R47">
        <v>49047</v>
      </c>
      <c r="S47" s="1">
        <f t="shared" si="5"/>
        <v>0.31559524537688338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88"/>
  <sheetViews>
    <sheetView topLeftCell="A60" workbookViewId="0">
      <selection activeCell="N2" sqref="N2:N87"/>
    </sheetView>
  </sheetViews>
  <sheetFormatPr baseColWidth="10" defaultRowHeight="15" x14ac:dyDescent="0.25"/>
  <cols>
    <col min="1" max="1" width="32.5703125" bestFit="1" customWidth="1"/>
    <col min="2" max="2" width="15" bestFit="1" customWidth="1"/>
    <col min="3" max="3" width="14.140625" bestFit="1" customWidth="1"/>
    <col min="4" max="4" width="14.28515625" style="1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3.710937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63</v>
      </c>
      <c r="B1" t="s">
        <v>26</v>
      </c>
      <c r="C1" t="s">
        <v>27</v>
      </c>
      <c r="D1" s="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140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0</v>
      </c>
      <c r="B2">
        <v>19</v>
      </c>
      <c r="C2">
        <v>32</v>
      </c>
      <c r="D2" s="1">
        <f>B2/C2</f>
        <v>0.59375</v>
      </c>
      <c r="E2">
        <v>9</v>
      </c>
      <c r="F2">
        <v>21</v>
      </c>
      <c r="G2" s="1">
        <f>E2/F2</f>
        <v>0.42857142857142855</v>
      </c>
      <c r="H2">
        <v>15</v>
      </c>
      <c r="I2">
        <v>38</v>
      </c>
      <c r="J2" s="1">
        <f>H2/I2</f>
        <v>0.39473684210526316</v>
      </c>
      <c r="K2">
        <v>17</v>
      </c>
      <c r="L2">
        <v>30</v>
      </c>
      <c r="M2" s="1">
        <f>K2/L2</f>
        <v>0.56666666666666665</v>
      </c>
      <c r="N2">
        <v>17</v>
      </c>
      <c r="O2">
        <v>30</v>
      </c>
      <c r="P2" s="1">
        <f>N2/O2</f>
        <v>0.56666666666666665</v>
      </c>
      <c r="Q2">
        <f t="shared" ref="Q2:Q65" si="0">B2+E2+H2+K2+N2</f>
        <v>77</v>
      </c>
      <c r="R2">
        <f>C2+F2+I2+L2+O2</f>
        <v>151</v>
      </c>
      <c r="S2" s="1">
        <f>Q2/R2</f>
        <v>0.50993377483443714</v>
      </c>
    </row>
    <row r="3" spans="1:19" x14ac:dyDescent="0.25">
      <c r="A3" t="s">
        <v>1</v>
      </c>
      <c r="B3">
        <v>28</v>
      </c>
      <c r="C3">
        <v>95</v>
      </c>
      <c r="D3" s="1">
        <f t="shared" ref="D3:D66" si="1">B3/C3</f>
        <v>0.29473684210526313</v>
      </c>
      <c r="E3">
        <v>22</v>
      </c>
      <c r="F3">
        <v>67</v>
      </c>
      <c r="G3" s="1">
        <f t="shared" ref="G3:G66" si="2">E3/F3</f>
        <v>0.32835820895522388</v>
      </c>
      <c r="H3">
        <v>19</v>
      </c>
      <c r="I3">
        <v>67</v>
      </c>
      <c r="J3" s="1">
        <f t="shared" ref="J3:J66" si="3">H3/I3</f>
        <v>0.28358208955223879</v>
      </c>
      <c r="K3">
        <v>23</v>
      </c>
      <c r="L3">
        <v>63</v>
      </c>
      <c r="M3" s="1">
        <f t="shared" ref="M3:M66" si="4">K3/L3</f>
        <v>0.36507936507936506</v>
      </c>
      <c r="N3">
        <v>27</v>
      </c>
      <c r="O3">
        <v>83</v>
      </c>
      <c r="P3" s="1">
        <f t="shared" ref="P3:P66" si="5">N3/O3</f>
        <v>0.3253012048192771</v>
      </c>
      <c r="Q3">
        <f t="shared" si="0"/>
        <v>119</v>
      </c>
      <c r="R3">
        <f t="shared" ref="R3:R45" si="6">C3+F3+I3+L3+O3</f>
        <v>375</v>
      </c>
      <c r="S3" s="1">
        <f t="shared" ref="S3:S66" si="7">Q3/R3</f>
        <v>0.31733333333333336</v>
      </c>
    </row>
    <row r="4" spans="1:19" x14ac:dyDescent="0.25">
      <c r="A4" t="s">
        <v>64</v>
      </c>
      <c r="B4">
        <v>21</v>
      </c>
      <c r="C4">
        <v>100</v>
      </c>
      <c r="D4" s="1">
        <f t="shared" si="1"/>
        <v>0.21</v>
      </c>
      <c r="E4">
        <v>27</v>
      </c>
      <c r="F4">
        <v>120</v>
      </c>
      <c r="G4" s="1">
        <f t="shared" si="2"/>
        <v>0.22500000000000001</v>
      </c>
      <c r="H4">
        <v>33</v>
      </c>
      <c r="I4">
        <v>128</v>
      </c>
      <c r="J4" s="1">
        <f t="shared" si="3"/>
        <v>0.2578125</v>
      </c>
      <c r="K4">
        <v>34</v>
      </c>
      <c r="L4">
        <v>147</v>
      </c>
      <c r="M4" s="1">
        <f t="shared" si="4"/>
        <v>0.23129251700680273</v>
      </c>
      <c r="N4">
        <v>42</v>
      </c>
      <c r="O4">
        <v>137</v>
      </c>
      <c r="P4" s="1">
        <f t="shared" si="5"/>
        <v>0.30656934306569344</v>
      </c>
      <c r="Q4">
        <f t="shared" si="0"/>
        <v>157</v>
      </c>
      <c r="R4">
        <f t="shared" si="6"/>
        <v>632</v>
      </c>
      <c r="S4" s="1">
        <f t="shared" si="7"/>
        <v>0.24841772151898733</v>
      </c>
    </row>
    <row r="5" spans="1:19" x14ac:dyDescent="0.25">
      <c r="A5" t="s">
        <v>65</v>
      </c>
      <c r="B5">
        <v>24</v>
      </c>
      <c r="C5">
        <v>86</v>
      </c>
      <c r="D5" s="1">
        <f t="shared" si="1"/>
        <v>0.27906976744186046</v>
      </c>
      <c r="E5">
        <v>35</v>
      </c>
      <c r="F5">
        <v>94</v>
      </c>
      <c r="G5" s="1">
        <f t="shared" si="2"/>
        <v>0.37234042553191488</v>
      </c>
      <c r="H5">
        <v>26</v>
      </c>
      <c r="I5">
        <v>98</v>
      </c>
      <c r="J5" s="1">
        <f t="shared" si="3"/>
        <v>0.26530612244897961</v>
      </c>
      <c r="K5">
        <v>32</v>
      </c>
      <c r="L5">
        <v>88</v>
      </c>
      <c r="M5" s="1">
        <f t="shared" si="4"/>
        <v>0.36363636363636365</v>
      </c>
      <c r="N5">
        <v>41</v>
      </c>
      <c r="O5">
        <v>106</v>
      </c>
      <c r="P5" s="1">
        <f t="shared" si="5"/>
        <v>0.3867924528301887</v>
      </c>
      <c r="Q5">
        <f t="shared" si="0"/>
        <v>158</v>
      </c>
      <c r="R5">
        <f t="shared" si="6"/>
        <v>472</v>
      </c>
      <c r="S5" s="1">
        <f t="shared" si="7"/>
        <v>0.3347457627118644</v>
      </c>
    </row>
    <row r="6" spans="1:19" x14ac:dyDescent="0.25">
      <c r="A6" t="s">
        <v>4</v>
      </c>
      <c r="B6">
        <v>41</v>
      </c>
      <c r="C6">
        <v>110</v>
      </c>
      <c r="D6" s="1">
        <f t="shared" si="1"/>
        <v>0.37272727272727274</v>
      </c>
      <c r="E6">
        <v>35</v>
      </c>
      <c r="F6">
        <v>127</v>
      </c>
      <c r="G6" s="1">
        <f t="shared" si="2"/>
        <v>0.27559055118110237</v>
      </c>
      <c r="H6">
        <v>40</v>
      </c>
      <c r="I6">
        <v>136</v>
      </c>
      <c r="J6" s="1">
        <f t="shared" si="3"/>
        <v>0.29411764705882354</v>
      </c>
      <c r="K6">
        <v>26</v>
      </c>
      <c r="L6">
        <v>117</v>
      </c>
      <c r="M6" s="1">
        <f t="shared" si="4"/>
        <v>0.22222222222222221</v>
      </c>
      <c r="N6">
        <v>38</v>
      </c>
      <c r="O6">
        <v>124</v>
      </c>
      <c r="P6" s="1">
        <f t="shared" si="5"/>
        <v>0.30645161290322581</v>
      </c>
      <c r="Q6">
        <f t="shared" si="0"/>
        <v>180</v>
      </c>
      <c r="R6">
        <f t="shared" si="6"/>
        <v>614</v>
      </c>
      <c r="S6" s="1">
        <f t="shared" si="7"/>
        <v>0.29315960912052119</v>
      </c>
    </row>
    <row r="7" spans="1:19" x14ac:dyDescent="0.25">
      <c r="A7" t="s">
        <v>66</v>
      </c>
      <c r="B7">
        <v>47</v>
      </c>
      <c r="C7">
        <v>167</v>
      </c>
      <c r="D7" s="1">
        <f t="shared" si="1"/>
        <v>0.28143712574850299</v>
      </c>
      <c r="E7">
        <v>66</v>
      </c>
      <c r="F7">
        <v>198</v>
      </c>
      <c r="G7" s="1">
        <f t="shared" si="2"/>
        <v>0.33333333333333331</v>
      </c>
      <c r="H7">
        <v>67</v>
      </c>
      <c r="I7">
        <v>206</v>
      </c>
      <c r="J7" s="1">
        <f t="shared" si="3"/>
        <v>0.32524271844660196</v>
      </c>
      <c r="K7">
        <v>63</v>
      </c>
      <c r="L7">
        <v>174</v>
      </c>
      <c r="M7" s="1">
        <f t="shared" si="4"/>
        <v>0.36206896551724138</v>
      </c>
      <c r="N7">
        <v>62</v>
      </c>
      <c r="O7">
        <v>206</v>
      </c>
      <c r="P7" s="1">
        <f t="shared" si="5"/>
        <v>0.30097087378640774</v>
      </c>
      <c r="Q7">
        <f t="shared" si="0"/>
        <v>305</v>
      </c>
      <c r="R7">
        <f t="shared" si="6"/>
        <v>951</v>
      </c>
      <c r="S7" s="1">
        <f t="shared" si="7"/>
        <v>0.32071503680336488</v>
      </c>
    </row>
    <row r="8" spans="1:19" x14ac:dyDescent="0.25">
      <c r="A8" t="s">
        <v>7</v>
      </c>
      <c r="B8">
        <v>12</v>
      </c>
      <c r="C8">
        <v>63</v>
      </c>
      <c r="D8" s="1">
        <f t="shared" si="1"/>
        <v>0.19047619047619047</v>
      </c>
      <c r="E8">
        <v>14</v>
      </c>
      <c r="F8">
        <v>58</v>
      </c>
      <c r="G8" s="1">
        <f t="shared" si="2"/>
        <v>0.2413793103448276</v>
      </c>
      <c r="H8">
        <v>14</v>
      </c>
      <c r="I8">
        <v>54</v>
      </c>
      <c r="J8" s="1">
        <f t="shared" si="3"/>
        <v>0.25925925925925924</v>
      </c>
      <c r="K8">
        <v>33</v>
      </c>
      <c r="L8">
        <v>78</v>
      </c>
      <c r="M8" s="1">
        <f t="shared" si="4"/>
        <v>0.42307692307692307</v>
      </c>
      <c r="N8">
        <v>21</v>
      </c>
      <c r="O8">
        <v>84</v>
      </c>
      <c r="P8" s="1">
        <f t="shared" si="5"/>
        <v>0.25</v>
      </c>
      <c r="Q8">
        <f t="shared" si="0"/>
        <v>94</v>
      </c>
      <c r="R8">
        <f t="shared" si="6"/>
        <v>337</v>
      </c>
      <c r="S8" s="1">
        <f t="shared" si="7"/>
        <v>0.27893175074183979</v>
      </c>
    </row>
    <row r="9" spans="1:19" x14ac:dyDescent="0.25">
      <c r="A9" t="s">
        <v>67</v>
      </c>
      <c r="B9">
        <v>57</v>
      </c>
      <c r="C9">
        <v>166</v>
      </c>
      <c r="D9" s="1">
        <f t="shared" si="1"/>
        <v>0.34337349397590361</v>
      </c>
      <c r="E9">
        <v>73</v>
      </c>
      <c r="F9">
        <v>204</v>
      </c>
      <c r="G9" s="1">
        <f t="shared" si="2"/>
        <v>0.35784313725490197</v>
      </c>
      <c r="H9">
        <v>46</v>
      </c>
      <c r="I9">
        <v>156</v>
      </c>
      <c r="J9" s="1">
        <f t="shared" si="3"/>
        <v>0.29487179487179488</v>
      </c>
      <c r="K9">
        <v>52</v>
      </c>
      <c r="L9">
        <v>170</v>
      </c>
      <c r="M9" s="1">
        <f t="shared" si="4"/>
        <v>0.30588235294117649</v>
      </c>
      <c r="N9">
        <v>53</v>
      </c>
      <c r="O9">
        <v>166</v>
      </c>
      <c r="P9" s="1">
        <f t="shared" si="5"/>
        <v>0.31927710843373491</v>
      </c>
      <c r="Q9">
        <f t="shared" si="0"/>
        <v>281</v>
      </c>
      <c r="R9">
        <f t="shared" si="6"/>
        <v>862</v>
      </c>
      <c r="S9" s="1">
        <f t="shared" si="7"/>
        <v>0.32598607888631093</v>
      </c>
    </row>
    <row r="10" spans="1:19" x14ac:dyDescent="0.25">
      <c r="A10" t="s">
        <v>9</v>
      </c>
      <c r="B10">
        <v>40</v>
      </c>
      <c r="C10">
        <v>181</v>
      </c>
      <c r="D10" s="1">
        <f t="shared" si="1"/>
        <v>0.22099447513812154</v>
      </c>
      <c r="E10">
        <v>48</v>
      </c>
      <c r="F10">
        <v>177</v>
      </c>
      <c r="G10" s="1">
        <f t="shared" si="2"/>
        <v>0.2711864406779661</v>
      </c>
      <c r="H10">
        <v>24</v>
      </c>
      <c r="I10">
        <v>165</v>
      </c>
      <c r="J10" s="1">
        <f t="shared" si="3"/>
        <v>0.14545454545454545</v>
      </c>
      <c r="K10">
        <v>67</v>
      </c>
      <c r="L10">
        <v>191</v>
      </c>
      <c r="M10" s="1">
        <f t="shared" si="4"/>
        <v>0.35078534031413611</v>
      </c>
      <c r="N10">
        <v>49</v>
      </c>
      <c r="O10">
        <v>161</v>
      </c>
      <c r="P10" s="1">
        <f t="shared" si="5"/>
        <v>0.30434782608695654</v>
      </c>
      <c r="Q10">
        <f t="shared" si="0"/>
        <v>228</v>
      </c>
      <c r="R10">
        <f t="shared" si="6"/>
        <v>875</v>
      </c>
      <c r="S10" s="1">
        <f t="shared" si="7"/>
        <v>0.26057142857142856</v>
      </c>
    </row>
    <row r="11" spans="1:19" x14ac:dyDescent="0.25">
      <c r="A11" t="s">
        <v>10</v>
      </c>
      <c r="B11">
        <v>14</v>
      </c>
      <c r="C11">
        <v>56</v>
      </c>
      <c r="D11" s="1">
        <f t="shared" si="1"/>
        <v>0.25</v>
      </c>
      <c r="E11">
        <v>26</v>
      </c>
      <c r="F11">
        <v>83</v>
      </c>
      <c r="G11" s="1">
        <f t="shared" si="2"/>
        <v>0.31325301204819278</v>
      </c>
      <c r="H11">
        <v>24</v>
      </c>
      <c r="I11">
        <v>90</v>
      </c>
      <c r="J11" s="1">
        <f t="shared" si="3"/>
        <v>0.26666666666666666</v>
      </c>
      <c r="K11">
        <v>26</v>
      </c>
      <c r="L11">
        <v>68</v>
      </c>
      <c r="M11" s="1">
        <f t="shared" si="4"/>
        <v>0.38235294117647056</v>
      </c>
      <c r="N11">
        <v>38</v>
      </c>
      <c r="O11">
        <v>85</v>
      </c>
      <c r="P11" s="1">
        <f t="shared" si="5"/>
        <v>0.44705882352941179</v>
      </c>
      <c r="Q11">
        <f t="shared" si="0"/>
        <v>128</v>
      </c>
      <c r="R11">
        <f t="shared" si="6"/>
        <v>382</v>
      </c>
      <c r="S11" s="1">
        <f t="shared" si="7"/>
        <v>0.33507853403141363</v>
      </c>
    </row>
    <row r="12" spans="1:19" x14ac:dyDescent="0.25">
      <c r="A12" t="s">
        <v>11</v>
      </c>
      <c r="B12">
        <v>20</v>
      </c>
      <c r="C12">
        <v>41</v>
      </c>
      <c r="D12" s="1">
        <f t="shared" si="1"/>
        <v>0.48780487804878048</v>
      </c>
      <c r="E12">
        <v>17</v>
      </c>
      <c r="F12">
        <v>34</v>
      </c>
      <c r="G12" s="1">
        <f t="shared" si="2"/>
        <v>0.5</v>
      </c>
      <c r="H12">
        <v>17</v>
      </c>
      <c r="I12">
        <v>38</v>
      </c>
      <c r="J12" s="1">
        <f t="shared" si="3"/>
        <v>0.44736842105263158</v>
      </c>
      <c r="K12">
        <v>18</v>
      </c>
      <c r="L12">
        <v>40</v>
      </c>
      <c r="M12" s="1">
        <f t="shared" si="4"/>
        <v>0.45</v>
      </c>
      <c r="N12">
        <v>30</v>
      </c>
      <c r="O12">
        <v>48</v>
      </c>
      <c r="P12" s="1">
        <f t="shared" si="5"/>
        <v>0.625</v>
      </c>
      <c r="Q12">
        <f t="shared" si="0"/>
        <v>102</v>
      </c>
      <c r="R12">
        <f t="shared" si="6"/>
        <v>201</v>
      </c>
      <c r="S12" s="1">
        <f t="shared" si="7"/>
        <v>0.5074626865671642</v>
      </c>
    </row>
    <row r="13" spans="1:19" x14ac:dyDescent="0.25">
      <c r="A13" t="s">
        <v>12</v>
      </c>
      <c r="B13">
        <v>33</v>
      </c>
      <c r="C13">
        <v>63</v>
      </c>
      <c r="D13" s="1">
        <f t="shared" si="1"/>
        <v>0.52380952380952384</v>
      </c>
      <c r="E13">
        <v>33</v>
      </c>
      <c r="F13">
        <v>79</v>
      </c>
      <c r="G13" s="1">
        <f t="shared" si="2"/>
        <v>0.41772151898734178</v>
      </c>
      <c r="H13">
        <v>34</v>
      </c>
      <c r="I13">
        <v>70</v>
      </c>
      <c r="J13" s="1">
        <f t="shared" si="3"/>
        <v>0.48571428571428571</v>
      </c>
      <c r="K13">
        <v>33</v>
      </c>
      <c r="L13">
        <v>68</v>
      </c>
      <c r="M13" s="1">
        <f t="shared" si="4"/>
        <v>0.48529411764705882</v>
      </c>
      <c r="N13">
        <v>22</v>
      </c>
      <c r="O13">
        <v>65</v>
      </c>
      <c r="P13" s="1">
        <f t="shared" si="5"/>
        <v>0.33846153846153848</v>
      </c>
      <c r="Q13">
        <f t="shared" si="0"/>
        <v>155</v>
      </c>
      <c r="R13">
        <f t="shared" si="6"/>
        <v>345</v>
      </c>
      <c r="S13" s="1">
        <f t="shared" si="7"/>
        <v>0.44927536231884058</v>
      </c>
    </row>
    <row r="14" spans="1:19" x14ac:dyDescent="0.25">
      <c r="A14" t="s">
        <v>13</v>
      </c>
      <c r="B14">
        <v>21</v>
      </c>
      <c r="C14">
        <v>72</v>
      </c>
      <c r="D14" s="1">
        <f t="shared" si="1"/>
        <v>0.29166666666666669</v>
      </c>
      <c r="E14">
        <v>16</v>
      </c>
      <c r="F14">
        <v>64</v>
      </c>
      <c r="G14" s="1">
        <f t="shared" si="2"/>
        <v>0.25</v>
      </c>
      <c r="H14">
        <v>12</v>
      </c>
      <c r="I14">
        <v>61</v>
      </c>
      <c r="J14" s="1">
        <f t="shared" si="3"/>
        <v>0.19672131147540983</v>
      </c>
      <c r="K14">
        <v>8</v>
      </c>
      <c r="L14">
        <v>47</v>
      </c>
      <c r="M14" s="1">
        <f t="shared" si="4"/>
        <v>0.1702127659574468</v>
      </c>
      <c r="N14">
        <v>17</v>
      </c>
      <c r="O14">
        <v>62</v>
      </c>
      <c r="P14" s="1">
        <f t="shared" si="5"/>
        <v>0.27419354838709675</v>
      </c>
      <c r="Q14">
        <f t="shared" si="0"/>
        <v>74</v>
      </c>
      <c r="R14">
        <f t="shared" si="6"/>
        <v>306</v>
      </c>
      <c r="S14" s="1">
        <f t="shared" si="7"/>
        <v>0.24183006535947713</v>
      </c>
    </row>
    <row r="15" spans="1:19" x14ac:dyDescent="0.25">
      <c r="A15" t="s">
        <v>68</v>
      </c>
      <c r="B15">
        <v>21</v>
      </c>
      <c r="C15">
        <v>112</v>
      </c>
      <c r="D15" s="1">
        <f t="shared" si="1"/>
        <v>0.1875</v>
      </c>
      <c r="E15">
        <v>19</v>
      </c>
      <c r="F15">
        <v>129</v>
      </c>
      <c r="G15" s="1">
        <f t="shared" si="2"/>
        <v>0.14728682170542637</v>
      </c>
      <c r="H15">
        <v>33</v>
      </c>
      <c r="I15">
        <v>151</v>
      </c>
      <c r="J15" s="1">
        <f t="shared" si="3"/>
        <v>0.2185430463576159</v>
      </c>
      <c r="K15">
        <v>27</v>
      </c>
      <c r="L15">
        <v>137</v>
      </c>
      <c r="M15" s="1">
        <f t="shared" si="4"/>
        <v>0.19708029197080293</v>
      </c>
      <c r="N15">
        <v>26</v>
      </c>
      <c r="O15">
        <v>143</v>
      </c>
      <c r="P15" s="1">
        <f t="shared" si="5"/>
        <v>0.18181818181818182</v>
      </c>
      <c r="Q15">
        <f t="shared" si="0"/>
        <v>126</v>
      </c>
      <c r="R15">
        <f t="shared" si="6"/>
        <v>672</v>
      </c>
      <c r="S15" s="1">
        <f t="shared" si="7"/>
        <v>0.1875</v>
      </c>
    </row>
    <row r="16" spans="1:19" x14ac:dyDescent="0.25">
      <c r="A16" t="s">
        <v>69</v>
      </c>
      <c r="B16">
        <v>5</v>
      </c>
      <c r="C16">
        <v>19</v>
      </c>
      <c r="D16" s="1">
        <f t="shared" si="1"/>
        <v>0.26315789473684209</v>
      </c>
      <c r="E16">
        <v>6</v>
      </c>
      <c r="F16">
        <v>18</v>
      </c>
      <c r="G16" s="1">
        <f t="shared" si="2"/>
        <v>0.33333333333333331</v>
      </c>
      <c r="H16">
        <v>6</v>
      </c>
      <c r="I16">
        <v>28</v>
      </c>
      <c r="J16" s="1">
        <f t="shared" si="3"/>
        <v>0.21428571428571427</v>
      </c>
      <c r="K16">
        <v>7</v>
      </c>
      <c r="L16">
        <v>25</v>
      </c>
      <c r="M16" s="1">
        <f t="shared" si="4"/>
        <v>0.28000000000000003</v>
      </c>
      <c r="N16">
        <v>6</v>
      </c>
      <c r="O16">
        <v>24</v>
      </c>
      <c r="P16" s="1">
        <f t="shared" si="5"/>
        <v>0.25</v>
      </c>
      <c r="Q16">
        <f t="shared" si="0"/>
        <v>30</v>
      </c>
      <c r="R16">
        <f t="shared" si="6"/>
        <v>114</v>
      </c>
      <c r="S16" s="1">
        <f t="shared" si="7"/>
        <v>0.26315789473684209</v>
      </c>
    </row>
    <row r="17" spans="1:19" x14ac:dyDescent="0.25">
      <c r="A17" t="s">
        <v>70</v>
      </c>
      <c r="B17">
        <v>38</v>
      </c>
      <c r="C17">
        <v>100</v>
      </c>
      <c r="D17" s="1">
        <f t="shared" si="1"/>
        <v>0.38</v>
      </c>
      <c r="E17">
        <v>37</v>
      </c>
      <c r="F17">
        <v>85</v>
      </c>
      <c r="G17" s="1">
        <f t="shared" si="2"/>
        <v>0.43529411764705883</v>
      </c>
      <c r="H17">
        <v>32</v>
      </c>
      <c r="I17">
        <v>98</v>
      </c>
      <c r="J17" s="1">
        <f t="shared" si="3"/>
        <v>0.32653061224489793</v>
      </c>
      <c r="K17">
        <v>31</v>
      </c>
      <c r="L17">
        <v>102</v>
      </c>
      <c r="M17" s="1">
        <f t="shared" si="4"/>
        <v>0.30392156862745096</v>
      </c>
      <c r="N17">
        <v>53</v>
      </c>
      <c r="O17">
        <v>119</v>
      </c>
      <c r="P17" s="1">
        <f t="shared" si="5"/>
        <v>0.44537815126050423</v>
      </c>
      <c r="Q17">
        <f t="shared" si="0"/>
        <v>191</v>
      </c>
      <c r="R17">
        <f t="shared" si="6"/>
        <v>504</v>
      </c>
      <c r="S17" s="1">
        <f t="shared" si="7"/>
        <v>0.37896825396825395</v>
      </c>
    </row>
    <row r="18" spans="1:19" x14ac:dyDescent="0.25">
      <c r="A18" t="s">
        <v>71</v>
      </c>
      <c r="B18">
        <v>42</v>
      </c>
      <c r="C18">
        <v>128</v>
      </c>
      <c r="D18" s="1">
        <f t="shared" si="1"/>
        <v>0.328125</v>
      </c>
      <c r="E18">
        <v>29</v>
      </c>
      <c r="F18">
        <v>141</v>
      </c>
      <c r="G18" s="1">
        <f t="shared" si="2"/>
        <v>0.20567375886524822</v>
      </c>
      <c r="H18">
        <v>37</v>
      </c>
      <c r="I18">
        <v>118</v>
      </c>
      <c r="J18" s="1">
        <f t="shared" si="3"/>
        <v>0.3135593220338983</v>
      </c>
      <c r="K18">
        <v>40</v>
      </c>
      <c r="L18">
        <v>132</v>
      </c>
      <c r="M18" s="1">
        <f t="shared" si="4"/>
        <v>0.30303030303030304</v>
      </c>
      <c r="N18">
        <v>50</v>
      </c>
      <c r="O18">
        <v>149</v>
      </c>
      <c r="P18" s="1">
        <f t="shared" si="5"/>
        <v>0.33557046979865773</v>
      </c>
      <c r="Q18">
        <f t="shared" si="0"/>
        <v>198</v>
      </c>
      <c r="R18">
        <f t="shared" si="6"/>
        <v>668</v>
      </c>
      <c r="S18" s="1">
        <f t="shared" si="7"/>
        <v>0.29640718562874252</v>
      </c>
    </row>
    <row r="19" spans="1:19" x14ac:dyDescent="0.25">
      <c r="A19" t="s">
        <v>72</v>
      </c>
      <c r="B19">
        <v>43</v>
      </c>
      <c r="C19">
        <v>134</v>
      </c>
      <c r="D19" s="1">
        <f t="shared" si="1"/>
        <v>0.32089552238805968</v>
      </c>
      <c r="E19">
        <v>45</v>
      </c>
      <c r="F19">
        <v>157</v>
      </c>
      <c r="G19" s="1">
        <f t="shared" si="2"/>
        <v>0.28662420382165604</v>
      </c>
      <c r="H19">
        <v>52</v>
      </c>
      <c r="I19">
        <v>145</v>
      </c>
      <c r="J19" s="1">
        <f t="shared" si="3"/>
        <v>0.35862068965517241</v>
      </c>
      <c r="K19">
        <v>55</v>
      </c>
      <c r="L19">
        <v>148</v>
      </c>
      <c r="M19" s="1">
        <f t="shared" si="4"/>
        <v>0.3716216216216216</v>
      </c>
      <c r="N19">
        <v>65</v>
      </c>
      <c r="O19">
        <v>149</v>
      </c>
      <c r="P19" s="1">
        <f t="shared" si="5"/>
        <v>0.43624161073825501</v>
      </c>
      <c r="Q19">
        <f t="shared" si="0"/>
        <v>260</v>
      </c>
      <c r="R19">
        <f t="shared" si="6"/>
        <v>733</v>
      </c>
      <c r="S19" s="1">
        <f t="shared" si="7"/>
        <v>0.35470668485675305</v>
      </c>
    </row>
    <row r="20" spans="1:19" x14ac:dyDescent="0.25">
      <c r="A20" t="s">
        <v>73</v>
      </c>
      <c r="B20">
        <v>23</v>
      </c>
      <c r="C20">
        <v>51</v>
      </c>
      <c r="D20" s="1">
        <f t="shared" si="1"/>
        <v>0.45098039215686275</v>
      </c>
      <c r="E20">
        <v>25</v>
      </c>
      <c r="F20">
        <v>64</v>
      </c>
      <c r="G20" s="1">
        <f t="shared" si="2"/>
        <v>0.390625</v>
      </c>
      <c r="H20">
        <v>36</v>
      </c>
      <c r="I20">
        <v>69</v>
      </c>
      <c r="J20" s="1">
        <f t="shared" si="3"/>
        <v>0.52173913043478259</v>
      </c>
      <c r="K20">
        <v>26</v>
      </c>
      <c r="L20">
        <v>58</v>
      </c>
      <c r="M20" s="1">
        <f t="shared" si="4"/>
        <v>0.44827586206896552</v>
      </c>
      <c r="N20">
        <v>26</v>
      </c>
      <c r="O20">
        <v>69</v>
      </c>
      <c r="P20" s="1">
        <f t="shared" si="5"/>
        <v>0.37681159420289856</v>
      </c>
      <c r="Q20">
        <f t="shared" si="0"/>
        <v>136</v>
      </c>
      <c r="R20">
        <f t="shared" si="6"/>
        <v>311</v>
      </c>
      <c r="S20" s="1">
        <f t="shared" si="7"/>
        <v>0.43729903536977494</v>
      </c>
    </row>
    <row r="21" spans="1:19" x14ac:dyDescent="0.25">
      <c r="A21" t="s">
        <v>74</v>
      </c>
      <c r="B21">
        <v>62</v>
      </c>
      <c r="C21">
        <v>199</v>
      </c>
      <c r="D21" s="1">
        <f t="shared" si="1"/>
        <v>0.31155778894472363</v>
      </c>
      <c r="E21">
        <v>86</v>
      </c>
      <c r="F21">
        <v>231</v>
      </c>
      <c r="G21" s="1">
        <f t="shared" si="2"/>
        <v>0.37229437229437229</v>
      </c>
      <c r="H21">
        <v>73</v>
      </c>
      <c r="I21">
        <v>214</v>
      </c>
      <c r="J21" s="1">
        <f t="shared" si="3"/>
        <v>0.34112149532710279</v>
      </c>
      <c r="K21">
        <v>108</v>
      </c>
      <c r="L21">
        <v>259</v>
      </c>
      <c r="M21" s="1">
        <f t="shared" si="4"/>
        <v>0.41698841698841699</v>
      </c>
      <c r="N21">
        <v>111</v>
      </c>
      <c r="O21">
        <v>262</v>
      </c>
      <c r="P21" s="1">
        <f t="shared" si="5"/>
        <v>0.42366412213740456</v>
      </c>
      <c r="Q21">
        <f t="shared" si="0"/>
        <v>440</v>
      </c>
      <c r="R21">
        <f t="shared" si="6"/>
        <v>1165</v>
      </c>
      <c r="S21" s="1">
        <f t="shared" si="7"/>
        <v>0.37768240343347642</v>
      </c>
    </row>
    <row r="22" spans="1:19" x14ac:dyDescent="0.25">
      <c r="A22" t="s">
        <v>75</v>
      </c>
      <c r="B22">
        <v>16</v>
      </c>
      <c r="C22">
        <v>77</v>
      </c>
      <c r="D22" s="1">
        <f t="shared" si="1"/>
        <v>0.20779220779220781</v>
      </c>
      <c r="E22">
        <v>9</v>
      </c>
      <c r="F22">
        <v>80</v>
      </c>
      <c r="G22" s="1">
        <f t="shared" si="2"/>
        <v>0.1125</v>
      </c>
      <c r="H22">
        <v>15</v>
      </c>
      <c r="I22">
        <v>81</v>
      </c>
      <c r="J22" s="1">
        <f t="shared" si="3"/>
        <v>0.18518518518518517</v>
      </c>
      <c r="K22">
        <v>22</v>
      </c>
      <c r="L22">
        <v>91</v>
      </c>
      <c r="M22" s="1">
        <f t="shared" si="4"/>
        <v>0.24175824175824176</v>
      </c>
      <c r="N22">
        <v>19</v>
      </c>
      <c r="O22">
        <v>104</v>
      </c>
      <c r="P22" s="1">
        <f t="shared" si="5"/>
        <v>0.18269230769230768</v>
      </c>
      <c r="Q22">
        <f t="shared" si="0"/>
        <v>81</v>
      </c>
      <c r="R22">
        <f t="shared" si="6"/>
        <v>433</v>
      </c>
      <c r="S22" s="1">
        <f t="shared" si="7"/>
        <v>0.18706697459584296</v>
      </c>
    </row>
    <row r="23" spans="1:19" x14ac:dyDescent="0.25">
      <c r="A23" t="s">
        <v>135</v>
      </c>
      <c r="B23">
        <v>41</v>
      </c>
      <c r="C23">
        <v>87</v>
      </c>
      <c r="D23" s="1">
        <f t="shared" si="1"/>
        <v>0.47126436781609193</v>
      </c>
      <c r="E23">
        <v>38</v>
      </c>
      <c r="F23">
        <v>103</v>
      </c>
      <c r="G23" s="1">
        <f t="shared" si="2"/>
        <v>0.36893203883495146</v>
      </c>
      <c r="H23">
        <v>27</v>
      </c>
      <c r="I23">
        <v>73</v>
      </c>
      <c r="J23" s="1">
        <f t="shared" si="3"/>
        <v>0.36986301369863012</v>
      </c>
      <c r="K23">
        <v>40</v>
      </c>
      <c r="L23">
        <v>95</v>
      </c>
      <c r="M23" s="1">
        <f t="shared" si="4"/>
        <v>0.42105263157894735</v>
      </c>
      <c r="N23">
        <v>30</v>
      </c>
      <c r="O23">
        <v>95</v>
      </c>
      <c r="P23" s="1">
        <f t="shared" si="5"/>
        <v>0.31578947368421051</v>
      </c>
      <c r="Q23">
        <f t="shared" si="0"/>
        <v>176</v>
      </c>
      <c r="R23">
        <f t="shared" si="6"/>
        <v>453</v>
      </c>
      <c r="S23" s="1">
        <f t="shared" si="7"/>
        <v>0.38852097130242824</v>
      </c>
    </row>
    <row r="24" spans="1:19" x14ac:dyDescent="0.25">
      <c r="A24" t="s">
        <v>76</v>
      </c>
      <c r="B24">
        <v>38</v>
      </c>
      <c r="C24">
        <v>111</v>
      </c>
      <c r="D24" s="1">
        <f t="shared" si="1"/>
        <v>0.34234234234234234</v>
      </c>
      <c r="E24">
        <v>38</v>
      </c>
      <c r="F24">
        <v>112</v>
      </c>
      <c r="G24" s="1">
        <f t="shared" si="2"/>
        <v>0.3392857142857143</v>
      </c>
      <c r="H24">
        <v>43</v>
      </c>
      <c r="I24">
        <v>107</v>
      </c>
      <c r="J24" s="1">
        <f t="shared" si="3"/>
        <v>0.40186915887850466</v>
      </c>
      <c r="K24">
        <v>50</v>
      </c>
      <c r="L24">
        <v>115</v>
      </c>
      <c r="M24" s="1">
        <f t="shared" si="4"/>
        <v>0.43478260869565216</v>
      </c>
      <c r="N24">
        <v>38</v>
      </c>
      <c r="O24">
        <v>109</v>
      </c>
      <c r="P24" s="1">
        <f t="shared" si="5"/>
        <v>0.34862385321100919</v>
      </c>
      <c r="Q24">
        <f t="shared" si="0"/>
        <v>207</v>
      </c>
      <c r="R24">
        <f t="shared" si="6"/>
        <v>554</v>
      </c>
      <c r="S24" s="1">
        <f t="shared" si="7"/>
        <v>0.37364620938628157</v>
      </c>
    </row>
    <row r="25" spans="1:19" x14ac:dyDescent="0.25">
      <c r="A25" t="s">
        <v>77</v>
      </c>
      <c r="B25">
        <v>46</v>
      </c>
      <c r="C25">
        <v>91</v>
      </c>
      <c r="D25" s="1">
        <f t="shared" si="1"/>
        <v>0.50549450549450547</v>
      </c>
      <c r="E25">
        <v>39</v>
      </c>
      <c r="F25">
        <v>70</v>
      </c>
      <c r="G25" s="1">
        <f t="shared" si="2"/>
        <v>0.55714285714285716</v>
      </c>
      <c r="H25">
        <v>49</v>
      </c>
      <c r="I25">
        <v>95</v>
      </c>
      <c r="J25" s="1">
        <f t="shared" si="3"/>
        <v>0.51578947368421058</v>
      </c>
      <c r="K25">
        <v>30</v>
      </c>
      <c r="L25">
        <v>77</v>
      </c>
      <c r="M25" s="1">
        <f t="shared" si="4"/>
        <v>0.38961038961038963</v>
      </c>
      <c r="N25">
        <v>46</v>
      </c>
      <c r="O25">
        <v>101</v>
      </c>
      <c r="P25" s="1">
        <f t="shared" si="5"/>
        <v>0.45544554455445546</v>
      </c>
      <c r="Q25">
        <f t="shared" si="0"/>
        <v>210</v>
      </c>
      <c r="R25">
        <f t="shared" si="6"/>
        <v>434</v>
      </c>
      <c r="S25" s="1">
        <f t="shared" si="7"/>
        <v>0.4838709677419355</v>
      </c>
    </row>
    <row r="26" spans="1:19" x14ac:dyDescent="0.25">
      <c r="A26" t="s">
        <v>78</v>
      </c>
      <c r="B26">
        <v>46</v>
      </c>
      <c r="C26">
        <v>130</v>
      </c>
      <c r="D26" s="1">
        <f t="shared" si="1"/>
        <v>0.35384615384615387</v>
      </c>
      <c r="E26">
        <v>43</v>
      </c>
      <c r="F26">
        <v>135</v>
      </c>
      <c r="G26" s="1">
        <f t="shared" si="2"/>
        <v>0.31851851851851853</v>
      </c>
      <c r="H26">
        <v>39</v>
      </c>
      <c r="I26">
        <v>125</v>
      </c>
      <c r="J26" s="1">
        <f t="shared" si="3"/>
        <v>0.312</v>
      </c>
      <c r="K26">
        <v>46</v>
      </c>
      <c r="L26">
        <v>135</v>
      </c>
      <c r="M26" s="1">
        <f t="shared" si="4"/>
        <v>0.34074074074074073</v>
      </c>
      <c r="N26">
        <v>47</v>
      </c>
      <c r="O26">
        <v>143</v>
      </c>
      <c r="P26" s="1">
        <f t="shared" si="5"/>
        <v>0.32867132867132864</v>
      </c>
      <c r="Q26">
        <f t="shared" si="0"/>
        <v>221</v>
      </c>
      <c r="R26">
        <f t="shared" si="6"/>
        <v>668</v>
      </c>
      <c r="S26" s="1">
        <f t="shared" si="7"/>
        <v>0.33083832335329344</v>
      </c>
    </row>
    <row r="27" spans="1:19" x14ac:dyDescent="0.25">
      <c r="A27" t="s">
        <v>79</v>
      </c>
      <c r="B27">
        <v>8</v>
      </c>
      <c r="C27">
        <v>55</v>
      </c>
      <c r="D27" s="1">
        <f t="shared" si="1"/>
        <v>0.14545454545454545</v>
      </c>
      <c r="E27">
        <v>15</v>
      </c>
      <c r="F27">
        <v>66</v>
      </c>
      <c r="G27" s="1">
        <f t="shared" si="2"/>
        <v>0.22727272727272727</v>
      </c>
      <c r="H27">
        <v>16</v>
      </c>
      <c r="I27">
        <v>71</v>
      </c>
      <c r="J27" s="1">
        <f t="shared" si="3"/>
        <v>0.22535211267605634</v>
      </c>
      <c r="K27">
        <v>17</v>
      </c>
      <c r="L27">
        <v>76</v>
      </c>
      <c r="M27" s="1">
        <f t="shared" si="4"/>
        <v>0.22368421052631579</v>
      </c>
      <c r="N27">
        <v>22</v>
      </c>
      <c r="O27">
        <v>76</v>
      </c>
      <c r="P27" s="1">
        <f t="shared" si="5"/>
        <v>0.28947368421052633</v>
      </c>
      <c r="Q27">
        <f t="shared" si="0"/>
        <v>78</v>
      </c>
      <c r="R27">
        <f t="shared" si="6"/>
        <v>344</v>
      </c>
      <c r="S27" s="1">
        <f t="shared" si="7"/>
        <v>0.22674418604651161</v>
      </c>
    </row>
    <row r="28" spans="1:19" x14ac:dyDescent="0.25">
      <c r="A28" t="s">
        <v>17</v>
      </c>
      <c r="B28">
        <v>29</v>
      </c>
      <c r="C28">
        <v>91</v>
      </c>
      <c r="D28" s="1">
        <f t="shared" si="1"/>
        <v>0.31868131868131866</v>
      </c>
      <c r="E28">
        <v>36</v>
      </c>
      <c r="F28">
        <v>83</v>
      </c>
      <c r="G28" s="1">
        <f t="shared" si="2"/>
        <v>0.43373493975903615</v>
      </c>
      <c r="H28">
        <v>29</v>
      </c>
      <c r="I28">
        <v>79</v>
      </c>
      <c r="J28" s="1">
        <f t="shared" si="3"/>
        <v>0.36708860759493672</v>
      </c>
      <c r="K28">
        <v>26</v>
      </c>
      <c r="L28">
        <v>78</v>
      </c>
      <c r="M28" s="1">
        <f t="shared" si="4"/>
        <v>0.33333333333333331</v>
      </c>
      <c r="N28">
        <v>32</v>
      </c>
      <c r="O28">
        <v>75</v>
      </c>
      <c r="P28" s="1">
        <f t="shared" si="5"/>
        <v>0.42666666666666669</v>
      </c>
      <c r="Q28">
        <f t="shared" si="0"/>
        <v>152</v>
      </c>
      <c r="R28">
        <f t="shared" si="6"/>
        <v>406</v>
      </c>
      <c r="S28" s="1">
        <f t="shared" si="7"/>
        <v>0.37438423645320196</v>
      </c>
    </row>
    <row r="29" spans="1:19" x14ac:dyDescent="0.25">
      <c r="A29" t="s">
        <v>18</v>
      </c>
      <c r="B29">
        <v>26</v>
      </c>
      <c r="C29">
        <v>69</v>
      </c>
      <c r="D29" s="1">
        <f t="shared" si="1"/>
        <v>0.37681159420289856</v>
      </c>
      <c r="E29">
        <v>28</v>
      </c>
      <c r="F29">
        <v>84</v>
      </c>
      <c r="G29" s="1">
        <f t="shared" si="2"/>
        <v>0.33333333333333331</v>
      </c>
      <c r="H29">
        <v>20</v>
      </c>
      <c r="I29">
        <v>78</v>
      </c>
      <c r="J29" s="1">
        <f t="shared" si="3"/>
        <v>0.25641025641025639</v>
      </c>
      <c r="K29">
        <v>26</v>
      </c>
      <c r="L29">
        <v>73</v>
      </c>
      <c r="M29" s="1">
        <f t="shared" si="4"/>
        <v>0.35616438356164382</v>
      </c>
      <c r="N29">
        <v>27</v>
      </c>
      <c r="O29">
        <v>86</v>
      </c>
      <c r="P29" s="1">
        <f t="shared" si="5"/>
        <v>0.31395348837209303</v>
      </c>
      <c r="Q29">
        <f t="shared" si="0"/>
        <v>127</v>
      </c>
      <c r="R29">
        <f t="shared" si="6"/>
        <v>390</v>
      </c>
      <c r="S29" s="1">
        <f t="shared" si="7"/>
        <v>0.32564102564102565</v>
      </c>
    </row>
    <row r="30" spans="1:19" x14ac:dyDescent="0.25">
      <c r="A30" t="s">
        <v>80</v>
      </c>
      <c r="B30">
        <v>40</v>
      </c>
      <c r="C30">
        <v>95</v>
      </c>
      <c r="D30" s="1">
        <f t="shared" si="1"/>
        <v>0.42105263157894735</v>
      </c>
      <c r="E30">
        <v>35</v>
      </c>
      <c r="F30">
        <v>108</v>
      </c>
      <c r="G30" s="1">
        <f t="shared" si="2"/>
        <v>0.32407407407407407</v>
      </c>
      <c r="H30">
        <v>43</v>
      </c>
      <c r="I30">
        <v>130</v>
      </c>
      <c r="J30" s="1">
        <f t="shared" si="3"/>
        <v>0.33076923076923076</v>
      </c>
      <c r="K30">
        <v>40</v>
      </c>
      <c r="L30">
        <v>115</v>
      </c>
      <c r="M30" s="1">
        <f t="shared" si="4"/>
        <v>0.34782608695652173</v>
      </c>
      <c r="N30">
        <v>25</v>
      </c>
      <c r="O30">
        <v>104</v>
      </c>
      <c r="P30" s="1">
        <f t="shared" si="5"/>
        <v>0.24038461538461539</v>
      </c>
      <c r="Q30">
        <f t="shared" si="0"/>
        <v>183</v>
      </c>
      <c r="R30">
        <f t="shared" si="6"/>
        <v>552</v>
      </c>
      <c r="S30" s="1">
        <f t="shared" si="7"/>
        <v>0.33152173913043476</v>
      </c>
    </row>
    <row r="31" spans="1:19" x14ac:dyDescent="0.25">
      <c r="A31" t="s">
        <v>81</v>
      </c>
      <c r="B31">
        <v>43</v>
      </c>
      <c r="C31">
        <v>119</v>
      </c>
      <c r="D31" s="1">
        <f t="shared" si="1"/>
        <v>0.36134453781512604</v>
      </c>
      <c r="E31">
        <v>52</v>
      </c>
      <c r="F31">
        <v>131</v>
      </c>
      <c r="G31" s="1">
        <f t="shared" si="2"/>
        <v>0.39694656488549618</v>
      </c>
      <c r="H31">
        <v>50</v>
      </c>
      <c r="I31">
        <v>124</v>
      </c>
      <c r="J31" s="1">
        <f t="shared" si="3"/>
        <v>0.40322580645161288</v>
      </c>
      <c r="K31">
        <v>30</v>
      </c>
      <c r="L31">
        <v>108</v>
      </c>
      <c r="M31" s="1">
        <f t="shared" si="4"/>
        <v>0.27777777777777779</v>
      </c>
      <c r="N31">
        <v>42</v>
      </c>
      <c r="O31">
        <v>118</v>
      </c>
      <c r="P31" s="1">
        <f t="shared" si="5"/>
        <v>0.3559322033898305</v>
      </c>
      <c r="Q31">
        <f t="shared" si="0"/>
        <v>217</v>
      </c>
      <c r="R31">
        <f t="shared" si="6"/>
        <v>600</v>
      </c>
      <c r="S31" s="1">
        <f t="shared" si="7"/>
        <v>0.36166666666666669</v>
      </c>
    </row>
    <row r="32" spans="1:19" x14ac:dyDescent="0.25">
      <c r="A32" t="s">
        <v>20</v>
      </c>
      <c r="B32">
        <v>11</v>
      </c>
      <c r="C32">
        <v>60</v>
      </c>
      <c r="D32" s="1">
        <f t="shared" si="1"/>
        <v>0.18333333333333332</v>
      </c>
      <c r="E32">
        <v>20</v>
      </c>
      <c r="F32">
        <v>71</v>
      </c>
      <c r="G32" s="1">
        <f t="shared" si="2"/>
        <v>0.28169014084507044</v>
      </c>
      <c r="H32">
        <v>11</v>
      </c>
      <c r="I32">
        <v>60</v>
      </c>
      <c r="J32" s="1">
        <f t="shared" si="3"/>
        <v>0.18333333333333332</v>
      </c>
      <c r="K32">
        <v>15</v>
      </c>
      <c r="L32">
        <v>57</v>
      </c>
      <c r="M32" s="1">
        <f t="shared" si="4"/>
        <v>0.26315789473684209</v>
      </c>
      <c r="N32">
        <v>18</v>
      </c>
      <c r="O32">
        <v>75</v>
      </c>
      <c r="P32" s="1">
        <f t="shared" si="5"/>
        <v>0.24</v>
      </c>
      <c r="Q32">
        <f t="shared" si="0"/>
        <v>75</v>
      </c>
      <c r="R32">
        <f t="shared" si="6"/>
        <v>323</v>
      </c>
      <c r="S32" s="1">
        <f t="shared" si="7"/>
        <v>0.23219814241486067</v>
      </c>
    </row>
    <row r="33" spans="1:19" x14ac:dyDescent="0.25">
      <c r="A33" t="s">
        <v>82</v>
      </c>
      <c r="B33">
        <v>40</v>
      </c>
      <c r="C33">
        <v>159</v>
      </c>
      <c r="D33" s="1">
        <f t="shared" si="1"/>
        <v>0.25157232704402516</v>
      </c>
      <c r="E33">
        <v>39</v>
      </c>
      <c r="F33">
        <v>175</v>
      </c>
      <c r="G33" s="1">
        <f t="shared" si="2"/>
        <v>0.22285714285714286</v>
      </c>
      <c r="H33">
        <v>35</v>
      </c>
      <c r="I33">
        <v>126</v>
      </c>
      <c r="J33" s="1">
        <f t="shared" si="3"/>
        <v>0.27777777777777779</v>
      </c>
      <c r="K33">
        <v>41</v>
      </c>
      <c r="L33">
        <v>153</v>
      </c>
      <c r="M33" s="1">
        <f t="shared" si="4"/>
        <v>0.26797385620915032</v>
      </c>
      <c r="N33">
        <v>42</v>
      </c>
      <c r="O33">
        <v>138</v>
      </c>
      <c r="P33" s="1">
        <f t="shared" si="5"/>
        <v>0.30434782608695654</v>
      </c>
      <c r="Q33">
        <f t="shared" si="0"/>
        <v>197</v>
      </c>
      <c r="R33">
        <f t="shared" si="6"/>
        <v>751</v>
      </c>
      <c r="S33" s="1">
        <f t="shared" si="7"/>
        <v>0.2623169107856192</v>
      </c>
    </row>
    <row r="34" spans="1:19" x14ac:dyDescent="0.25">
      <c r="A34" t="s">
        <v>22</v>
      </c>
      <c r="B34">
        <v>47</v>
      </c>
      <c r="C34">
        <v>232</v>
      </c>
      <c r="D34" s="1">
        <f t="shared" si="1"/>
        <v>0.20258620689655171</v>
      </c>
      <c r="E34">
        <v>46</v>
      </c>
      <c r="F34">
        <v>206</v>
      </c>
      <c r="G34" s="1">
        <f t="shared" si="2"/>
        <v>0.22330097087378642</v>
      </c>
      <c r="H34">
        <v>40</v>
      </c>
      <c r="I34">
        <v>200</v>
      </c>
      <c r="J34" s="1">
        <f t="shared" si="3"/>
        <v>0.2</v>
      </c>
      <c r="K34">
        <v>38</v>
      </c>
      <c r="L34">
        <v>189</v>
      </c>
      <c r="M34" s="1">
        <f t="shared" si="4"/>
        <v>0.20105820105820105</v>
      </c>
      <c r="N34">
        <v>56</v>
      </c>
      <c r="O34">
        <v>214</v>
      </c>
      <c r="P34" s="1">
        <f t="shared" si="5"/>
        <v>0.26168224299065418</v>
      </c>
      <c r="Q34">
        <f t="shared" si="0"/>
        <v>227</v>
      </c>
      <c r="R34">
        <f t="shared" si="6"/>
        <v>1041</v>
      </c>
      <c r="S34" s="1">
        <f t="shared" si="7"/>
        <v>0.21805955811719502</v>
      </c>
    </row>
    <row r="35" spans="1:19" x14ac:dyDescent="0.25">
      <c r="A35" t="s">
        <v>83</v>
      </c>
      <c r="B35">
        <v>8</v>
      </c>
      <c r="C35">
        <v>34</v>
      </c>
      <c r="D35" s="1">
        <f t="shared" si="1"/>
        <v>0.23529411764705882</v>
      </c>
      <c r="E35">
        <v>8</v>
      </c>
      <c r="F35">
        <v>31</v>
      </c>
      <c r="G35" s="1">
        <f t="shared" si="2"/>
        <v>0.25806451612903225</v>
      </c>
      <c r="H35">
        <v>7</v>
      </c>
      <c r="I35">
        <v>41</v>
      </c>
      <c r="J35" s="1">
        <f t="shared" si="3"/>
        <v>0.17073170731707318</v>
      </c>
      <c r="K35">
        <v>8</v>
      </c>
      <c r="L35">
        <v>36</v>
      </c>
      <c r="M35" s="1">
        <f t="shared" si="4"/>
        <v>0.22222222222222221</v>
      </c>
      <c r="N35">
        <v>8</v>
      </c>
      <c r="O35">
        <v>31</v>
      </c>
      <c r="P35" s="1">
        <f t="shared" si="5"/>
        <v>0.25806451612903225</v>
      </c>
      <c r="Q35">
        <f t="shared" si="0"/>
        <v>39</v>
      </c>
      <c r="R35">
        <f t="shared" si="6"/>
        <v>173</v>
      </c>
      <c r="S35" s="1">
        <f t="shared" si="7"/>
        <v>0.22543352601156069</v>
      </c>
    </row>
    <row r="36" spans="1:19" x14ac:dyDescent="0.25">
      <c r="A36" t="s">
        <v>84</v>
      </c>
      <c r="B36">
        <v>34</v>
      </c>
      <c r="C36">
        <v>120</v>
      </c>
      <c r="D36" s="1">
        <f t="shared" si="1"/>
        <v>0.28333333333333333</v>
      </c>
      <c r="E36">
        <v>62</v>
      </c>
      <c r="F36">
        <v>142</v>
      </c>
      <c r="G36" s="1">
        <f t="shared" si="2"/>
        <v>0.43661971830985913</v>
      </c>
      <c r="H36">
        <v>37</v>
      </c>
      <c r="I36">
        <v>105</v>
      </c>
      <c r="J36" s="1">
        <f t="shared" si="3"/>
        <v>0.35238095238095241</v>
      </c>
      <c r="K36">
        <v>53</v>
      </c>
      <c r="L36">
        <v>150</v>
      </c>
      <c r="M36" s="1">
        <f t="shared" si="4"/>
        <v>0.35333333333333333</v>
      </c>
      <c r="N36">
        <v>67</v>
      </c>
      <c r="O36">
        <v>139</v>
      </c>
      <c r="P36" s="1">
        <f t="shared" si="5"/>
        <v>0.48201438848920863</v>
      </c>
      <c r="Q36">
        <f t="shared" si="0"/>
        <v>253</v>
      </c>
      <c r="R36">
        <f t="shared" si="6"/>
        <v>656</v>
      </c>
      <c r="S36" s="1">
        <f t="shared" si="7"/>
        <v>0.38567073170731708</v>
      </c>
    </row>
    <row r="37" spans="1:19" x14ac:dyDescent="0.25">
      <c r="A37" t="s">
        <v>85</v>
      </c>
      <c r="B37">
        <v>38</v>
      </c>
      <c r="C37">
        <v>121</v>
      </c>
      <c r="D37" s="1">
        <f t="shared" si="1"/>
        <v>0.31404958677685951</v>
      </c>
      <c r="E37">
        <v>40</v>
      </c>
      <c r="F37">
        <v>142</v>
      </c>
      <c r="G37" s="1">
        <f t="shared" si="2"/>
        <v>0.28169014084507044</v>
      </c>
      <c r="H37">
        <v>49</v>
      </c>
      <c r="I37">
        <v>130</v>
      </c>
      <c r="J37" s="1">
        <f t="shared" si="3"/>
        <v>0.37692307692307692</v>
      </c>
      <c r="K37">
        <v>40</v>
      </c>
      <c r="L37">
        <v>120</v>
      </c>
      <c r="M37" s="1">
        <f t="shared" si="4"/>
        <v>0.33333333333333331</v>
      </c>
      <c r="N37">
        <v>51</v>
      </c>
      <c r="O37">
        <v>135</v>
      </c>
      <c r="P37" s="1">
        <f t="shared" si="5"/>
        <v>0.37777777777777777</v>
      </c>
      <c r="Q37">
        <f t="shared" si="0"/>
        <v>218</v>
      </c>
      <c r="R37">
        <f t="shared" si="6"/>
        <v>648</v>
      </c>
      <c r="S37" s="1">
        <f t="shared" si="7"/>
        <v>0.33641975308641975</v>
      </c>
    </row>
    <row r="38" spans="1:19" x14ac:dyDescent="0.25">
      <c r="A38" t="s">
        <v>86</v>
      </c>
      <c r="B38">
        <v>50</v>
      </c>
      <c r="C38">
        <v>194</v>
      </c>
      <c r="D38" s="1">
        <f t="shared" si="1"/>
        <v>0.25773195876288657</v>
      </c>
      <c r="E38">
        <v>45</v>
      </c>
      <c r="F38">
        <v>184</v>
      </c>
      <c r="G38" s="1">
        <f t="shared" si="2"/>
        <v>0.24456521739130435</v>
      </c>
      <c r="H38">
        <v>33</v>
      </c>
      <c r="I38">
        <v>167</v>
      </c>
      <c r="J38" s="1">
        <f t="shared" si="3"/>
        <v>0.19760479041916168</v>
      </c>
      <c r="K38">
        <v>35</v>
      </c>
      <c r="L38">
        <v>143</v>
      </c>
      <c r="M38" s="1">
        <f t="shared" si="4"/>
        <v>0.24475524475524477</v>
      </c>
      <c r="N38">
        <v>41</v>
      </c>
      <c r="O38">
        <v>134</v>
      </c>
      <c r="P38" s="1">
        <f t="shared" si="5"/>
        <v>0.30597014925373134</v>
      </c>
      <c r="Q38">
        <f t="shared" si="0"/>
        <v>204</v>
      </c>
      <c r="R38">
        <f t="shared" si="6"/>
        <v>822</v>
      </c>
      <c r="S38" s="1">
        <f t="shared" si="7"/>
        <v>0.24817518248175183</v>
      </c>
    </row>
    <row r="39" spans="1:19" x14ac:dyDescent="0.25">
      <c r="A39" t="s">
        <v>87</v>
      </c>
      <c r="B39">
        <v>7</v>
      </c>
      <c r="C39">
        <v>16</v>
      </c>
      <c r="D39" s="1">
        <f t="shared" si="1"/>
        <v>0.4375</v>
      </c>
      <c r="E39">
        <v>4</v>
      </c>
      <c r="F39">
        <v>20</v>
      </c>
      <c r="G39" s="1">
        <f t="shared" si="2"/>
        <v>0.2</v>
      </c>
      <c r="H39">
        <v>5</v>
      </c>
      <c r="I39">
        <v>25</v>
      </c>
      <c r="J39" s="1">
        <f t="shared" si="3"/>
        <v>0.2</v>
      </c>
      <c r="K39">
        <v>7</v>
      </c>
      <c r="L39">
        <v>21</v>
      </c>
      <c r="M39" s="1">
        <f t="shared" si="4"/>
        <v>0.33333333333333331</v>
      </c>
      <c r="N39">
        <v>5</v>
      </c>
      <c r="O39">
        <v>15</v>
      </c>
      <c r="P39" s="1">
        <f t="shared" si="5"/>
        <v>0.33333333333333331</v>
      </c>
      <c r="Q39">
        <f t="shared" si="0"/>
        <v>28</v>
      </c>
      <c r="R39">
        <f t="shared" si="6"/>
        <v>97</v>
      </c>
      <c r="S39" s="1">
        <f t="shared" si="7"/>
        <v>0.28865979381443296</v>
      </c>
    </row>
    <row r="40" spans="1:19" x14ac:dyDescent="0.25">
      <c r="A40" t="s">
        <v>88</v>
      </c>
      <c r="B40">
        <v>73</v>
      </c>
      <c r="C40">
        <v>249</v>
      </c>
      <c r="D40" s="1">
        <f t="shared" si="1"/>
        <v>0.29317269076305219</v>
      </c>
      <c r="E40">
        <v>81</v>
      </c>
      <c r="F40">
        <v>251</v>
      </c>
      <c r="G40" s="1">
        <f t="shared" si="2"/>
        <v>0.32270916334661354</v>
      </c>
      <c r="H40">
        <v>54</v>
      </c>
      <c r="I40">
        <v>256</v>
      </c>
      <c r="J40" s="1">
        <f t="shared" si="3"/>
        <v>0.2109375</v>
      </c>
      <c r="K40">
        <v>58</v>
      </c>
      <c r="L40">
        <v>237</v>
      </c>
      <c r="M40" s="1">
        <f t="shared" si="4"/>
        <v>0.24472573839662448</v>
      </c>
      <c r="N40">
        <v>65</v>
      </c>
      <c r="O40">
        <v>243</v>
      </c>
      <c r="P40" s="1">
        <f t="shared" si="5"/>
        <v>0.26748971193415638</v>
      </c>
      <c r="Q40">
        <f t="shared" si="0"/>
        <v>331</v>
      </c>
      <c r="R40">
        <f t="shared" si="6"/>
        <v>1236</v>
      </c>
      <c r="S40" s="1">
        <f t="shared" si="7"/>
        <v>0.26779935275080907</v>
      </c>
    </row>
    <row r="41" spans="1:19" x14ac:dyDescent="0.25">
      <c r="A41" t="s">
        <v>89</v>
      </c>
      <c r="B41">
        <v>79</v>
      </c>
      <c r="C41">
        <v>196</v>
      </c>
      <c r="D41" s="1">
        <f t="shared" si="1"/>
        <v>0.40306122448979592</v>
      </c>
      <c r="E41">
        <v>61</v>
      </c>
      <c r="F41">
        <v>184</v>
      </c>
      <c r="G41" s="1">
        <f t="shared" si="2"/>
        <v>0.33152173913043476</v>
      </c>
      <c r="H41">
        <v>58</v>
      </c>
      <c r="I41">
        <v>191</v>
      </c>
      <c r="J41" s="1">
        <f t="shared" si="3"/>
        <v>0.30366492146596857</v>
      </c>
      <c r="K41">
        <v>51</v>
      </c>
      <c r="L41">
        <v>167</v>
      </c>
      <c r="M41" s="1">
        <f t="shared" si="4"/>
        <v>0.30538922155688625</v>
      </c>
      <c r="N41">
        <v>63</v>
      </c>
      <c r="O41">
        <v>195</v>
      </c>
      <c r="P41" s="1">
        <f t="shared" si="5"/>
        <v>0.32307692307692309</v>
      </c>
      <c r="Q41">
        <f t="shared" si="0"/>
        <v>312</v>
      </c>
      <c r="R41">
        <f t="shared" si="6"/>
        <v>933</v>
      </c>
      <c r="S41" s="1">
        <f t="shared" si="7"/>
        <v>0.33440514469453375</v>
      </c>
    </row>
    <row r="42" spans="1:19" x14ac:dyDescent="0.25">
      <c r="A42" t="s">
        <v>90</v>
      </c>
      <c r="B42">
        <v>31</v>
      </c>
      <c r="C42">
        <v>93</v>
      </c>
      <c r="D42" s="1">
        <f t="shared" si="1"/>
        <v>0.33333333333333331</v>
      </c>
      <c r="E42">
        <v>21</v>
      </c>
      <c r="F42">
        <v>80</v>
      </c>
      <c r="G42" s="1">
        <f t="shared" si="2"/>
        <v>0.26250000000000001</v>
      </c>
      <c r="H42">
        <v>22</v>
      </c>
      <c r="I42">
        <v>88</v>
      </c>
      <c r="J42" s="1">
        <f t="shared" si="3"/>
        <v>0.25</v>
      </c>
      <c r="K42">
        <v>40</v>
      </c>
      <c r="L42">
        <v>103</v>
      </c>
      <c r="M42" s="1">
        <f t="shared" si="4"/>
        <v>0.38834951456310679</v>
      </c>
      <c r="N42">
        <v>28</v>
      </c>
      <c r="O42">
        <v>102</v>
      </c>
      <c r="P42" s="1">
        <f t="shared" si="5"/>
        <v>0.27450980392156865</v>
      </c>
      <c r="Q42">
        <f t="shared" si="0"/>
        <v>142</v>
      </c>
      <c r="R42">
        <f t="shared" si="6"/>
        <v>466</v>
      </c>
      <c r="S42" s="1">
        <f t="shared" si="7"/>
        <v>0.30472103004291845</v>
      </c>
    </row>
    <row r="43" spans="1:19" x14ac:dyDescent="0.25">
      <c r="A43" t="s">
        <v>43</v>
      </c>
      <c r="B43">
        <v>31</v>
      </c>
      <c r="C43">
        <v>51</v>
      </c>
      <c r="D43" s="1">
        <f t="shared" si="1"/>
        <v>0.60784313725490191</v>
      </c>
      <c r="E43">
        <v>26</v>
      </c>
      <c r="F43">
        <v>55</v>
      </c>
      <c r="G43" s="1">
        <f t="shared" si="2"/>
        <v>0.47272727272727272</v>
      </c>
      <c r="H43">
        <v>19</v>
      </c>
      <c r="I43">
        <v>55</v>
      </c>
      <c r="J43" s="1">
        <f t="shared" si="3"/>
        <v>0.34545454545454546</v>
      </c>
      <c r="K43">
        <v>10</v>
      </c>
      <c r="L43">
        <v>36</v>
      </c>
      <c r="M43" s="1">
        <f t="shared" si="4"/>
        <v>0.27777777777777779</v>
      </c>
      <c r="N43">
        <v>11</v>
      </c>
      <c r="O43">
        <v>50</v>
      </c>
      <c r="P43" s="1">
        <f t="shared" si="5"/>
        <v>0.22</v>
      </c>
      <c r="Q43">
        <f t="shared" si="0"/>
        <v>97</v>
      </c>
      <c r="R43">
        <f t="shared" si="6"/>
        <v>247</v>
      </c>
      <c r="S43" s="1">
        <f t="shared" si="7"/>
        <v>0.39271255060728744</v>
      </c>
    </row>
    <row r="44" spans="1:19" x14ac:dyDescent="0.25">
      <c r="A44" t="s">
        <v>91</v>
      </c>
      <c r="B44">
        <v>10</v>
      </c>
      <c r="C44">
        <v>101</v>
      </c>
      <c r="D44" s="1">
        <f t="shared" si="1"/>
        <v>9.9009900990099015E-2</v>
      </c>
      <c r="E44">
        <v>15</v>
      </c>
      <c r="F44">
        <v>107</v>
      </c>
      <c r="G44" s="1">
        <f t="shared" si="2"/>
        <v>0.14018691588785046</v>
      </c>
      <c r="H44">
        <v>9</v>
      </c>
      <c r="I44">
        <v>108</v>
      </c>
      <c r="J44" s="1">
        <f t="shared" si="3"/>
        <v>8.3333333333333329E-2</v>
      </c>
      <c r="K44">
        <v>17</v>
      </c>
      <c r="L44">
        <v>121</v>
      </c>
      <c r="M44" s="1">
        <f t="shared" si="4"/>
        <v>0.14049586776859505</v>
      </c>
      <c r="N44">
        <v>26</v>
      </c>
      <c r="O44">
        <v>122</v>
      </c>
      <c r="P44" s="1">
        <f t="shared" si="5"/>
        <v>0.21311475409836064</v>
      </c>
      <c r="Q44">
        <f t="shared" si="0"/>
        <v>77</v>
      </c>
      <c r="R44">
        <f t="shared" si="6"/>
        <v>559</v>
      </c>
      <c r="S44" s="1">
        <f t="shared" si="7"/>
        <v>0.13774597495527727</v>
      </c>
    </row>
    <row r="45" spans="1:19" x14ac:dyDescent="0.25">
      <c r="A45" t="s">
        <v>44</v>
      </c>
      <c r="B45">
        <v>32</v>
      </c>
      <c r="C45">
        <v>115</v>
      </c>
      <c r="D45" s="1">
        <f t="shared" si="1"/>
        <v>0.27826086956521739</v>
      </c>
      <c r="E45">
        <v>32</v>
      </c>
      <c r="F45">
        <v>114</v>
      </c>
      <c r="G45" s="1">
        <f t="shared" si="2"/>
        <v>0.2807017543859649</v>
      </c>
      <c r="H45">
        <v>34</v>
      </c>
      <c r="I45">
        <v>104</v>
      </c>
      <c r="J45" s="1">
        <f t="shared" si="3"/>
        <v>0.32692307692307693</v>
      </c>
      <c r="K45">
        <v>33</v>
      </c>
      <c r="L45">
        <v>116</v>
      </c>
      <c r="M45" s="1">
        <f t="shared" si="4"/>
        <v>0.28448275862068967</v>
      </c>
      <c r="N45">
        <v>38</v>
      </c>
      <c r="O45">
        <v>120</v>
      </c>
      <c r="P45" s="1">
        <f t="shared" si="5"/>
        <v>0.31666666666666665</v>
      </c>
      <c r="Q45">
        <f t="shared" si="0"/>
        <v>169</v>
      </c>
      <c r="R45">
        <f t="shared" si="6"/>
        <v>569</v>
      </c>
      <c r="S45" s="1">
        <f t="shared" si="7"/>
        <v>0.29701230228471004</v>
      </c>
    </row>
    <row r="46" spans="1:19" x14ac:dyDescent="0.25">
      <c r="A46" t="s">
        <v>141</v>
      </c>
      <c r="B46">
        <v>22</v>
      </c>
      <c r="C46">
        <v>55</v>
      </c>
      <c r="D46" s="1">
        <f t="shared" si="1"/>
        <v>0.4</v>
      </c>
      <c r="E46">
        <v>21</v>
      </c>
      <c r="F46">
        <v>63</v>
      </c>
      <c r="G46" s="1">
        <f t="shared" si="2"/>
        <v>0.33333333333333331</v>
      </c>
      <c r="H46">
        <v>11</v>
      </c>
      <c r="I46">
        <v>51</v>
      </c>
      <c r="J46" s="1">
        <f t="shared" si="3"/>
        <v>0.21568627450980393</v>
      </c>
      <c r="K46">
        <v>20</v>
      </c>
      <c r="L46">
        <v>67</v>
      </c>
      <c r="M46" s="1">
        <f t="shared" si="4"/>
        <v>0.29850746268656714</v>
      </c>
      <c r="N46">
        <v>9</v>
      </c>
      <c r="O46">
        <v>22</v>
      </c>
      <c r="P46" s="1">
        <f t="shared" si="5"/>
        <v>0.40909090909090912</v>
      </c>
      <c r="Q46">
        <f t="shared" si="0"/>
        <v>83</v>
      </c>
      <c r="R46">
        <f>C46+F46+I46+L46+O46</f>
        <v>258</v>
      </c>
      <c r="S46" s="1">
        <f t="shared" si="7"/>
        <v>0.32170542635658916</v>
      </c>
    </row>
    <row r="47" spans="1:19" x14ac:dyDescent="0.25">
      <c r="A47" t="s">
        <v>92</v>
      </c>
      <c r="B47">
        <v>61</v>
      </c>
      <c r="C47">
        <v>185</v>
      </c>
      <c r="D47" s="1">
        <f t="shared" si="1"/>
        <v>0.32972972972972975</v>
      </c>
      <c r="E47">
        <v>72</v>
      </c>
      <c r="F47">
        <v>204</v>
      </c>
      <c r="G47" s="1">
        <f t="shared" si="2"/>
        <v>0.35294117647058826</v>
      </c>
      <c r="H47">
        <v>56</v>
      </c>
      <c r="I47">
        <v>218</v>
      </c>
      <c r="J47" s="1">
        <f t="shared" si="3"/>
        <v>0.25688073394495414</v>
      </c>
      <c r="K47">
        <v>71</v>
      </c>
      <c r="L47">
        <v>215</v>
      </c>
      <c r="M47" s="1">
        <f t="shared" si="4"/>
        <v>0.33023255813953489</v>
      </c>
      <c r="N47">
        <v>78</v>
      </c>
      <c r="O47">
        <v>212</v>
      </c>
      <c r="P47" s="1">
        <f t="shared" si="5"/>
        <v>0.36792452830188677</v>
      </c>
      <c r="Q47">
        <f t="shared" si="0"/>
        <v>338</v>
      </c>
      <c r="R47">
        <f t="shared" ref="R47:R87" si="8">C47+F47+I47+L47+O47</f>
        <v>1034</v>
      </c>
      <c r="S47" s="1">
        <f t="shared" si="7"/>
        <v>0.32688588007736946</v>
      </c>
    </row>
    <row r="48" spans="1:19" x14ac:dyDescent="0.25">
      <c r="A48" t="s">
        <v>93</v>
      </c>
      <c r="B48">
        <v>47</v>
      </c>
      <c r="C48">
        <v>209</v>
      </c>
      <c r="D48" s="1">
        <f t="shared" si="1"/>
        <v>0.22488038277511962</v>
      </c>
      <c r="E48">
        <v>38</v>
      </c>
      <c r="F48">
        <v>215</v>
      </c>
      <c r="G48" s="1">
        <f t="shared" si="2"/>
        <v>0.17674418604651163</v>
      </c>
      <c r="H48">
        <v>39</v>
      </c>
      <c r="I48">
        <v>199</v>
      </c>
      <c r="J48" s="1">
        <f t="shared" si="3"/>
        <v>0.19597989949748743</v>
      </c>
      <c r="K48">
        <v>45</v>
      </c>
      <c r="L48">
        <v>212</v>
      </c>
      <c r="M48" s="1">
        <f t="shared" si="4"/>
        <v>0.21226415094339623</v>
      </c>
      <c r="N48">
        <v>44</v>
      </c>
      <c r="O48">
        <v>222</v>
      </c>
      <c r="P48" s="1">
        <f t="shared" si="5"/>
        <v>0.1981981981981982</v>
      </c>
      <c r="Q48">
        <f t="shared" si="0"/>
        <v>213</v>
      </c>
      <c r="R48">
        <f t="shared" si="8"/>
        <v>1057</v>
      </c>
      <c r="S48" s="1">
        <f t="shared" si="7"/>
        <v>0.20151371807000945</v>
      </c>
    </row>
    <row r="49" spans="1:19" x14ac:dyDescent="0.25">
      <c r="A49" t="s">
        <v>46</v>
      </c>
      <c r="B49">
        <v>21</v>
      </c>
      <c r="C49">
        <v>40</v>
      </c>
      <c r="D49" s="1">
        <f t="shared" si="1"/>
        <v>0.52500000000000002</v>
      </c>
      <c r="E49">
        <v>17</v>
      </c>
      <c r="F49">
        <v>43</v>
      </c>
      <c r="G49" s="1">
        <f t="shared" si="2"/>
        <v>0.39534883720930231</v>
      </c>
      <c r="H49">
        <v>11</v>
      </c>
      <c r="I49">
        <v>37</v>
      </c>
      <c r="J49" s="1">
        <f t="shared" si="3"/>
        <v>0.29729729729729731</v>
      </c>
      <c r="K49">
        <v>7</v>
      </c>
      <c r="L49">
        <v>34</v>
      </c>
      <c r="M49" s="1">
        <f t="shared" si="4"/>
        <v>0.20588235294117646</v>
      </c>
      <c r="N49">
        <v>12</v>
      </c>
      <c r="O49">
        <v>34</v>
      </c>
      <c r="P49" s="1">
        <f t="shared" si="5"/>
        <v>0.35294117647058826</v>
      </c>
      <c r="Q49">
        <f t="shared" si="0"/>
        <v>68</v>
      </c>
      <c r="R49">
        <f t="shared" si="8"/>
        <v>188</v>
      </c>
      <c r="S49" s="1">
        <f t="shared" si="7"/>
        <v>0.36170212765957449</v>
      </c>
    </row>
    <row r="50" spans="1:19" x14ac:dyDescent="0.25">
      <c r="A50" t="s">
        <v>47</v>
      </c>
      <c r="B50">
        <v>68</v>
      </c>
      <c r="C50">
        <v>172</v>
      </c>
      <c r="D50" s="1">
        <f t="shared" si="1"/>
        <v>0.39534883720930231</v>
      </c>
      <c r="E50">
        <v>51</v>
      </c>
      <c r="F50">
        <v>162</v>
      </c>
      <c r="G50" s="1">
        <f t="shared" si="2"/>
        <v>0.31481481481481483</v>
      </c>
      <c r="H50">
        <v>51</v>
      </c>
      <c r="I50">
        <v>162</v>
      </c>
      <c r="J50" s="1">
        <f t="shared" si="3"/>
        <v>0.31481481481481483</v>
      </c>
      <c r="K50">
        <v>59</v>
      </c>
      <c r="L50">
        <v>152</v>
      </c>
      <c r="M50" s="1">
        <f t="shared" si="4"/>
        <v>0.38815789473684209</v>
      </c>
      <c r="N50">
        <v>61</v>
      </c>
      <c r="O50">
        <v>171</v>
      </c>
      <c r="P50" s="1">
        <f t="shared" si="5"/>
        <v>0.35672514619883039</v>
      </c>
      <c r="Q50">
        <f t="shared" si="0"/>
        <v>290</v>
      </c>
      <c r="R50">
        <f t="shared" si="8"/>
        <v>819</v>
      </c>
      <c r="S50" s="1">
        <f t="shared" si="7"/>
        <v>0.35409035409035411</v>
      </c>
    </row>
    <row r="51" spans="1:19" x14ac:dyDescent="0.25">
      <c r="A51" t="s">
        <v>94</v>
      </c>
      <c r="B51">
        <v>15</v>
      </c>
      <c r="C51">
        <v>67</v>
      </c>
      <c r="D51" s="1">
        <f t="shared" si="1"/>
        <v>0.22388059701492538</v>
      </c>
      <c r="E51">
        <v>25</v>
      </c>
      <c r="F51">
        <v>92</v>
      </c>
      <c r="G51" s="1">
        <f t="shared" si="2"/>
        <v>0.27173913043478259</v>
      </c>
      <c r="H51">
        <v>17</v>
      </c>
      <c r="I51">
        <v>65</v>
      </c>
      <c r="J51" s="1">
        <f t="shared" si="3"/>
        <v>0.26153846153846155</v>
      </c>
      <c r="K51">
        <v>23</v>
      </c>
      <c r="L51">
        <v>76</v>
      </c>
      <c r="M51" s="1">
        <f t="shared" si="4"/>
        <v>0.30263157894736842</v>
      </c>
      <c r="N51">
        <v>19</v>
      </c>
      <c r="O51">
        <v>64</v>
      </c>
      <c r="P51" s="1">
        <f t="shared" si="5"/>
        <v>0.296875</v>
      </c>
      <c r="Q51">
        <f t="shared" si="0"/>
        <v>99</v>
      </c>
      <c r="R51">
        <f t="shared" si="8"/>
        <v>364</v>
      </c>
      <c r="S51" s="1">
        <f t="shared" si="7"/>
        <v>0.27197802197802196</v>
      </c>
    </row>
    <row r="52" spans="1:19" x14ac:dyDescent="0.25">
      <c r="A52" t="s">
        <v>95</v>
      </c>
      <c r="B52">
        <v>24</v>
      </c>
      <c r="C52">
        <v>49</v>
      </c>
      <c r="D52" s="1">
        <f t="shared" si="1"/>
        <v>0.48979591836734693</v>
      </c>
      <c r="E52">
        <v>26</v>
      </c>
      <c r="F52">
        <v>46</v>
      </c>
      <c r="G52" s="1">
        <f t="shared" si="2"/>
        <v>0.56521739130434778</v>
      </c>
      <c r="H52">
        <v>20</v>
      </c>
      <c r="I52">
        <v>44</v>
      </c>
      <c r="J52" s="1">
        <f t="shared" si="3"/>
        <v>0.45454545454545453</v>
      </c>
      <c r="K52">
        <v>21</v>
      </c>
      <c r="L52">
        <v>46</v>
      </c>
      <c r="M52" s="1">
        <f t="shared" si="4"/>
        <v>0.45652173913043476</v>
      </c>
      <c r="N52">
        <v>27</v>
      </c>
      <c r="O52">
        <v>60</v>
      </c>
      <c r="P52" s="1">
        <f t="shared" si="5"/>
        <v>0.45</v>
      </c>
      <c r="Q52">
        <f t="shared" si="0"/>
        <v>118</v>
      </c>
      <c r="R52">
        <f t="shared" si="8"/>
        <v>245</v>
      </c>
      <c r="S52" s="1">
        <f t="shared" si="7"/>
        <v>0.48163265306122449</v>
      </c>
    </row>
    <row r="53" spans="1:19" x14ac:dyDescent="0.25">
      <c r="A53" t="s">
        <v>96</v>
      </c>
      <c r="B53">
        <v>28</v>
      </c>
      <c r="C53">
        <v>97</v>
      </c>
      <c r="D53" s="1">
        <f t="shared" si="1"/>
        <v>0.28865979381443296</v>
      </c>
      <c r="E53">
        <v>23</v>
      </c>
      <c r="F53">
        <v>94</v>
      </c>
      <c r="G53" s="1">
        <f t="shared" si="2"/>
        <v>0.24468085106382978</v>
      </c>
      <c r="H53">
        <v>33</v>
      </c>
      <c r="I53">
        <v>96</v>
      </c>
      <c r="J53" s="1">
        <f t="shared" si="3"/>
        <v>0.34375</v>
      </c>
      <c r="K53">
        <v>25</v>
      </c>
      <c r="L53">
        <v>95</v>
      </c>
      <c r="M53" s="1">
        <f t="shared" si="4"/>
        <v>0.26315789473684209</v>
      </c>
      <c r="N53">
        <v>43</v>
      </c>
      <c r="O53">
        <v>104</v>
      </c>
      <c r="P53" s="1">
        <f t="shared" si="5"/>
        <v>0.41346153846153844</v>
      </c>
      <c r="Q53">
        <f t="shared" si="0"/>
        <v>152</v>
      </c>
      <c r="R53">
        <f t="shared" si="8"/>
        <v>486</v>
      </c>
      <c r="S53" s="1">
        <f t="shared" si="7"/>
        <v>0.31275720164609055</v>
      </c>
    </row>
    <row r="54" spans="1:19" x14ac:dyDescent="0.25">
      <c r="A54" t="s">
        <v>97</v>
      </c>
      <c r="B54">
        <v>41</v>
      </c>
      <c r="C54">
        <v>154</v>
      </c>
      <c r="D54" s="1">
        <f t="shared" si="1"/>
        <v>0.26623376623376621</v>
      </c>
      <c r="E54">
        <v>38</v>
      </c>
      <c r="F54">
        <v>138</v>
      </c>
      <c r="G54" s="1">
        <f t="shared" si="2"/>
        <v>0.27536231884057971</v>
      </c>
      <c r="H54">
        <v>30</v>
      </c>
      <c r="I54">
        <v>112</v>
      </c>
      <c r="J54" s="1">
        <f t="shared" si="3"/>
        <v>0.26785714285714285</v>
      </c>
      <c r="K54">
        <v>34</v>
      </c>
      <c r="L54">
        <v>145</v>
      </c>
      <c r="M54" s="1">
        <f t="shared" si="4"/>
        <v>0.23448275862068965</v>
      </c>
      <c r="N54">
        <v>33</v>
      </c>
      <c r="O54">
        <v>134</v>
      </c>
      <c r="P54" s="1">
        <f t="shared" si="5"/>
        <v>0.2462686567164179</v>
      </c>
      <c r="Q54">
        <f t="shared" si="0"/>
        <v>176</v>
      </c>
      <c r="R54">
        <f t="shared" si="8"/>
        <v>683</v>
      </c>
      <c r="S54" s="1">
        <f t="shared" si="7"/>
        <v>0.25768667642752563</v>
      </c>
    </row>
    <row r="55" spans="1:19" x14ac:dyDescent="0.25">
      <c r="A55" t="s">
        <v>98</v>
      </c>
      <c r="B55">
        <v>48</v>
      </c>
      <c r="C55">
        <v>175</v>
      </c>
      <c r="D55" s="1">
        <f t="shared" si="1"/>
        <v>0.2742857142857143</v>
      </c>
      <c r="E55">
        <v>50</v>
      </c>
      <c r="F55">
        <v>189</v>
      </c>
      <c r="G55" s="1">
        <f t="shared" si="2"/>
        <v>0.26455026455026454</v>
      </c>
      <c r="H55">
        <v>51</v>
      </c>
      <c r="I55">
        <v>215</v>
      </c>
      <c r="J55" s="1">
        <f t="shared" si="3"/>
        <v>0.23720930232558141</v>
      </c>
      <c r="K55">
        <v>54</v>
      </c>
      <c r="L55">
        <v>205</v>
      </c>
      <c r="M55" s="1">
        <f t="shared" si="4"/>
        <v>0.26341463414634148</v>
      </c>
      <c r="N55">
        <v>57</v>
      </c>
      <c r="O55">
        <v>187</v>
      </c>
      <c r="P55" s="1">
        <f t="shared" si="5"/>
        <v>0.30481283422459893</v>
      </c>
      <c r="Q55">
        <f t="shared" si="0"/>
        <v>260</v>
      </c>
      <c r="R55">
        <f t="shared" si="8"/>
        <v>971</v>
      </c>
      <c r="S55" s="1">
        <f t="shared" si="7"/>
        <v>0.26776519052523173</v>
      </c>
    </row>
    <row r="56" spans="1:19" x14ac:dyDescent="0.25">
      <c r="A56" t="s">
        <v>99</v>
      </c>
      <c r="B56">
        <v>45</v>
      </c>
      <c r="C56">
        <v>150</v>
      </c>
      <c r="D56" s="1">
        <f t="shared" si="1"/>
        <v>0.3</v>
      </c>
      <c r="E56">
        <v>42</v>
      </c>
      <c r="F56">
        <v>146</v>
      </c>
      <c r="G56" s="1">
        <f t="shared" si="2"/>
        <v>0.28767123287671231</v>
      </c>
      <c r="H56">
        <v>36</v>
      </c>
      <c r="I56">
        <v>149</v>
      </c>
      <c r="J56" s="1">
        <f t="shared" si="3"/>
        <v>0.24161073825503357</v>
      </c>
      <c r="K56">
        <v>37</v>
      </c>
      <c r="L56">
        <v>137</v>
      </c>
      <c r="M56" s="1">
        <f t="shared" si="4"/>
        <v>0.27007299270072993</v>
      </c>
      <c r="N56">
        <v>50</v>
      </c>
      <c r="O56">
        <v>139</v>
      </c>
      <c r="P56" s="1">
        <f t="shared" si="5"/>
        <v>0.35971223021582732</v>
      </c>
      <c r="Q56">
        <f t="shared" si="0"/>
        <v>210</v>
      </c>
      <c r="R56">
        <f t="shared" si="8"/>
        <v>721</v>
      </c>
      <c r="S56" s="1">
        <f t="shared" si="7"/>
        <v>0.29126213592233008</v>
      </c>
    </row>
    <row r="57" spans="1:19" x14ac:dyDescent="0.25">
      <c r="A57" t="s">
        <v>100</v>
      </c>
      <c r="B57">
        <v>30</v>
      </c>
      <c r="C57">
        <v>75</v>
      </c>
      <c r="D57" s="1">
        <f t="shared" si="1"/>
        <v>0.4</v>
      </c>
      <c r="E57">
        <v>28</v>
      </c>
      <c r="F57">
        <v>89</v>
      </c>
      <c r="G57" s="1">
        <f t="shared" si="2"/>
        <v>0.3146067415730337</v>
      </c>
      <c r="H57">
        <v>33</v>
      </c>
      <c r="I57">
        <v>62</v>
      </c>
      <c r="J57" s="1">
        <f t="shared" si="3"/>
        <v>0.532258064516129</v>
      </c>
      <c r="K57">
        <v>25</v>
      </c>
      <c r="L57">
        <v>83</v>
      </c>
      <c r="M57" s="1">
        <f t="shared" si="4"/>
        <v>0.30120481927710846</v>
      </c>
      <c r="N57">
        <v>22</v>
      </c>
      <c r="O57">
        <v>72</v>
      </c>
      <c r="P57" s="1">
        <f t="shared" si="5"/>
        <v>0.30555555555555558</v>
      </c>
      <c r="Q57">
        <f t="shared" si="0"/>
        <v>138</v>
      </c>
      <c r="R57">
        <f t="shared" si="8"/>
        <v>381</v>
      </c>
      <c r="S57" s="1">
        <f t="shared" si="7"/>
        <v>0.36220472440944884</v>
      </c>
    </row>
    <row r="58" spans="1:19" x14ac:dyDescent="0.25">
      <c r="A58" t="s">
        <v>101</v>
      </c>
      <c r="B58">
        <v>35</v>
      </c>
      <c r="C58">
        <v>106</v>
      </c>
      <c r="D58" s="1">
        <f t="shared" si="1"/>
        <v>0.330188679245283</v>
      </c>
      <c r="E58">
        <v>34</v>
      </c>
      <c r="F58">
        <v>103</v>
      </c>
      <c r="G58" s="1">
        <f t="shared" si="2"/>
        <v>0.3300970873786408</v>
      </c>
      <c r="H58">
        <v>24</v>
      </c>
      <c r="I58">
        <v>102</v>
      </c>
      <c r="J58" s="1">
        <f t="shared" si="3"/>
        <v>0.23529411764705882</v>
      </c>
      <c r="K58">
        <v>36</v>
      </c>
      <c r="L58">
        <v>117</v>
      </c>
      <c r="M58" s="1">
        <f t="shared" si="4"/>
        <v>0.30769230769230771</v>
      </c>
      <c r="N58">
        <v>37</v>
      </c>
      <c r="O58">
        <v>112</v>
      </c>
      <c r="P58" s="1">
        <f t="shared" si="5"/>
        <v>0.33035714285714285</v>
      </c>
      <c r="Q58">
        <f t="shared" si="0"/>
        <v>166</v>
      </c>
      <c r="R58">
        <f t="shared" si="8"/>
        <v>540</v>
      </c>
      <c r="S58" s="1">
        <f t="shared" si="7"/>
        <v>0.30740740740740741</v>
      </c>
    </row>
    <row r="59" spans="1:19" x14ac:dyDescent="0.25">
      <c r="A59" t="s">
        <v>102</v>
      </c>
      <c r="B59">
        <v>53</v>
      </c>
      <c r="C59">
        <v>171</v>
      </c>
      <c r="D59" s="1">
        <f t="shared" si="1"/>
        <v>0.30994152046783624</v>
      </c>
      <c r="E59">
        <v>57</v>
      </c>
      <c r="F59">
        <v>170</v>
      </c>
      <c r="G59" s="1">
        <f t="shared" si="2"/>
        <v>0.3352941176470588</v>
      </c>
      <c r="H59">
        <v>31</v>
      </c>
      <c r="I59">
        <v>185</v>
      </c>
      <c r="J59" s="1">
        <f t="shared" si="3"/>
        <v>0.16756756756756758</v>
      </c>
      <c r="K59">
        <v>28</v>
      </c>
      <c r="L59">
        <v>173</v>
      </c>
      <c r="M59" s="1">
        <f t="shared" si="4"/>
        <v>0.16184971098265896</v>
      </c>
      <c r="N59">
        <v>24</v>
      </c>
      <c r="O59">
        <v>181</v>
      </c>
      <c r="P59" s="1">
        <f t="shared" si="5"/>
        <v>0.13259668508287292</v>
      </c>
      <c r="Q59">
        <f t="shared" si="0"/>
        <v>193</v>
      </c>
      <c r="R59">
        <f t="shared" si="8"/>
        <v>880</v>
      </c>
      <c r="S59" s="1">
        <f t="shared" si="7"/>
        <v>0.21931818181818183</v>
      </c>
    </row>
    <row r="60" spans="1:19" x14ac:dyDescent="0.25">
      <c r="A60" t="s">
        <v>103</v>
      </c>
      <c r="B60">
        <v>18</v>
      </c>
      <c r="C60">
        <v>81</v>
      </c>
      <c r="D60" s="1">
        <f t="shared" si="1"/>
        <v>0.22222222222222221</v>
      </c>
      <c r="E60">
        <v>21</v>
      </c>
      <c r="F60">
        <v>80</v>
      </c>
      <c r="G60" s="1">
        <f t="shared" si="2"/>
        <v>0.26250000000000001</v>
      </c>
      <c r="H60">
        <v>27</v>
      </c>
      <c r="I60">
        <v>78</v>
      </c>
      <c r="J60" s="1">
        <f t="shared" si="3"/>
        <v>0.34615384615384615</v>
      </c>
      <c r="K60">
        <v>26</v>
      </c>
      <c r="L60">
        <v>77</v>
      </c>
      <c r="M60" s="1">
        <f t="shared" si="4"/>
        <v>0.33766233766233766</v>
      </c>
      <c r="N60">
        <v>29</v>
      </c>
      <c r="O60">
        <v>88</v>
      </c>
      <c r="P60" s="1">
        <f t="shared" si="5"/>
        <v>0.32954545454545453</v>
      </c>
      <c r="Q60">
        <f t="shared" si="0"/>
        <v>121</v>
      </c>
      <c r="R60">
        <f t="shared" si="8"/>
        <v>404</v>
      </c>
      <c r="S60" s="1">
        <f t="shared" si="7"/>
        <v>0.29950495049504949</v>
      </c>
    </row>
    <row r="61" spans="1:19" x14ac:dyDescent="0.25">
      <c r="A61" t="s">
        <v>104</v>
      </c>
      <c r="B61">
        <v>52</v>
      </c>
      <c r="C61">
        <v>158</v>
      </c>
      <c r="D61" s="1">
        <f t="shared" si="1"/>
        <v>0.32911392405063289</v>
      </c>
      <c r="E61">
        <v>47</v>
      </c>
      <c r="F61">
        <v>155</v>
      </c>
      <c r="G61" s="1">
        <f t="shared" si="2"/>
        <v>0.3032258064516129</v>
      </c>
      <c r="H61">
        <v>43</v>
      </c>
      <c r="I61">
        <v>160</v>
      </c>
      <c r="J61" s="1">
        <f t="shared" si="3"/>
        <v>0.26874999999999999</v>
      </c>
      <c r="K61">
        <v>41</v>
      </c>
      <c r="L61">
        <v>158</v>
      </c>
      <c r="M61" s="1">
        <f t="shared" si="4"/>
        <v>0.25949367088607594</v>
      </c>
      <c r="N61">
        <v>56</v>
      </c>
      <c r="O61">
        <v>158</v>
      </c>
      <c r="P61" s="1">
        <f t="shared" si="5"/>
        <v>0.35443037974683544</v>
      </c>
      <c r="Q61">
        <f t="shared" si="0"/>
        <v>239</v>
      </c>
      <c r="R61">
        <f t="shared" si="8"/>
        <v>789</v>
      </c>
      <c r="S61" s="1">
        <f t="shared" si="7"/>
        <v>0.30291508238276299</v>
      </c>
    </row>
    <row r="62" spans="1:19" x14ac:dyDescent="0.25">
      <c r="A62" t="s">
        <v>105</v>
      </c>
      <c r="B62">
        <v>17</v>
      </c>
      <c r="C62">
        <v>85</v>
      </c>
      <c r="D62" s="1">
        <f t="shared" si="1"/>
        <v>0.2</v>
      </c>
      <c r="E62">
        <v>15</v>
      </c>
      <c r="F62">
        <v>74</v>
      </c>
      <c r="G62" s="1">
        <f t="shared" si="2"/>
        <v>0.20270270270270271</v>
      </c>
      <c r="H62">
        <v>14</v>
      </c>
      <c r="I62">
        <v>85</v>
      </c>
      <c r="J62" s="1">
        <f t="shared" si="3"/>
        <v>0.16470588235294117</v>
      </c>
      <c r="K62">
        <v>14</v>
      </c>
      <c r="L62">
        <v>82</v>
      </c>
      <c r="M62" s="1">
        <f t="shared" si="4"/>
        <v>0.17073170731707318</v>
      </c>
      <c r="N62">
        <v>19</v>
      </c>
      <c r="O62">
        <v>76</v>
      </c>
      <c r="P62" s="1">
        <f t="shared" si="5"/>
        <v>0.25</v>
      </c>
      <c r="Q62">
        <f t="shared" si="0"/>
        <v>79</v>
      </c>
      <c r="R62">
        <f t="shared" si="8"/>
        <v>402</v>
      </c>
      <c r="S62" s="1">
        <f t="shared" si="7"/>
        <v>0.19651741293532338</v>
      </c>
    </row>
    <row r="63" spans="1:19" x14ac:dyDescent="0.25">
      <c r="A63" t="s">
        <v>106</v>
      </c>
      <c r="B63">
        <v>40</v>
      </c>
      <c r="C63">
        <v>106</v>
      </c>
      <c r="D63" s="1">
        <f t="shared" si="1"/>
        <v>0.37735849056603776</v>
      </c>
      <c r="E63">
        <v>33</v>
      </c>
      <c r="F63">
        <v>118</v>
      </c>
      <c r="G63" s="1">
        <f t="shared" si="2"/>
        <v>0.27966101694915252</v>
      </c>
      <c r="H63">
        <v>34</v>
      </c>
      <c r="I63">
        <v>118</v>
      </c>
      <c r="J63" s="1">
        <f t="shared" si="3"/>
        <v>0.28813559322033899</v>
      </c>
      <c r="K63">
        <v>39</v>
      </c>
      <c r="L63">
        <v>106</v>
      </c>
      <c r="M63" s="1">
        <f t="shared" si="4"/>
        <v>0.36792452830188677</v>
      </c>
      <c r="N63">
        <v>31</v>
      </c>
      <c r="O63">
        <v>97</v>
      </c>
      <c r="P63" s="1">
        <f t="shared" si="5"/>
        <v>0.31958762886597936</v>
      </c>
      <c r="Q63">
        <f t="shared" si="0"/>
        <v>177</v>
      </c>
      <c r="R63">
        <f t="shared" si="8"/>
        <v>545</v>
      </c>
      <c r="S63" s="1">
        <f t="shared" si="7"/>
        <v>0.32477064220183488</v>
      </c>
    </row>
    <row r="64" spans="1:19" x14ac:dyDescent="0.25">
      <c r="A64" t="s">
        <v>107</v>
      </c>
      <c r="B64">
        <v>52</v>
      </c>
      <c r="C64">
        <v>131</v>
      </c>
      <c r="D64" s="1">
        <f t="shared" si="1"/>
        <v>0.39694656488549618</v>
      </c>
      <c r="E64">
        <v>33</v>
      </c>
      <c r="F64">
        <v>123</v>
      </c>
      <c r="G64" s="1">
        <f t="shared" si="2"/>
        <v>0.26829268292682928</v>
      </c>
      <c r="H64">
        <v>38</v>
      </c>
      <c r="I64">
        <v>134</v>
      </c>
      <c r="J64" s="1">
        <f t="shared" si="3"/>
        <v>0.28358208955223879</v>
      </c>
      <c r="K64">
        <v>43</v>
      </c>
      <c r="L64">
        <v>125</v>
      </c>
      <c r="M64" s="1">
        <f t="shared" si="4"/>
        <v>0.34399999999999997</v>
      </c>
      <c r="N64">
        <v>39</v>
      </c>
      <c r="O64">
        <v>111</v>
      </c>
      <c r="P64" s="1">
        <f t="shared" si="5"/>
        <v>0.35135135135135137</v>
      </c>
      <c r="Q64">
        <f t="shared" si="0"/>
        <v>205</v>
      </c>
      <c r="R64">
        <f t="shared" si="8"/>
        <v>624</v>
      </c>
      <c r="S64" s="1">
        <f t="shared" si="7"/>
        <v>0.32852564102564102</v>
      </c>
    </row>
    <row r="65" spans="1:19" x14ac:dyDescent="0.25">
      <c r="A65" t="s">
        <v>108</v>
      </c>
      <c r="B65">
        <v>29</v>
      </c>
      <c r="C65">
        <v>77</v>
      </c>
      <c r="D65" s="1">
        <f t="shared" si="1"/>
        <v>0.37662337662337664</v>
      </c>
      <c r="E65">
        <v>33</v>
      </c>
      <c r="F65">
        <v>83</v>
      </c>
      <c r="G65" s="1">
        <f t="shared" si="2"/>
        <v>0.39759036144578314</v>
      </c>
      <c r="H65">
        <v>28</v>
      </c>
      <c r="I65">
        <v>86</v>
      </c>
      <c r="J65" s="1">
        <f t="shared" si="3"/>
        <v>0.32558139534883723</v>
      </c>
      <c r="K65">
        <v>23</v>
      </c>
      <c r="L65">
        <v>74</v>
      </c>
      <c r="M65" s="1">
        <f t="shared" si="4"/>
        <v>0.3108108108108108</v>
      </c>
      <c r="N65">
        <v>27</v>
      </c>
      <c r="O65">
        <v>80</v>
      </c>
      <c r="P65" s="1">
        <f t="shared" si="5"/>
        <v>0.33750000000000002</v>
      </c>
      <c r="Q65">
        <f t="shared" si="0"/>
        <v>140</v>
      </c>
      <c r="R65">
        <f t="shared" si="8"/>
        <v>400</v>
      </c>
      <c r="S65" s="1">
        <f t="shared" si="7"/>
        <v>0.35</v>
      </c>
    </row>
    <row r="66" spans="1:19" x14ac:dyDescent="0.25">
      <c r="A66" t="s">
        <v>109</v>
      </c>
      <c r="B66">
        <v>25</v>
      </c>
      <c r="C66">
        <v>79</v>
      </c>
      <c r="D66" s="1">
        <f t="shared" si="1"/>
        <v>0.31645569620253167</v>
      </c>
      <c r="E66">
        <v>20</v>
      </c>
      <c r="F66">
        <v>57</v>
      </c>
      <c r="G66" s="1">
        <f t="shared" si="2"/>
        <v>0.35087719298245612</v>
      </c>
      <c r="H66">
        <v>28</v>
      </c>
      <c r="I66">
        <v>78</v>
      </c>
      <c r="J66" s="1">
        <f t="shared" si="3"/>
        <v>0.35897435897435898</v>
      </c>
      <c r="K66">
        <v>26</v>
      </c>
      <c r="L66">
        <v>92</v>
      </c>
      <c r="M66" s="1">
        <f t="shared" si="4"/>
        <v>0.28260869565217389</v>
      </c>
      <c r="N66">
        <v>39</v>
      </c>
      <c r="O66">
        <v>83</v>
      </c>
      <c r="P66" s="1">
        <f t="shared" si="5"/>
        <v>0.46987951807228917</v>
      </c>
      <c r="Q66">
        <f t="shared" ref="Q66:Q87" si="9">B66+E66+H66+K66+N66</f>
        <v>138</v>
      </c>
      <c r="R66">
        <f t="shared" si="8"/>
        <v>389</v>
      </c>
      <c r="S66" s="1">
        <f t="shared" si="7"/>
        <v>0.35475578406169667</v>
      </c>
    </row>
    <row r="67" spans="1:19" x14ac:dyDescent="0.25">
      <c r="A67" t="s">
        <v>110</v>
      </c>
      <c r="B67">
        <v>27</v>
      </c>
      <c r="C67">
        <v>78</v>
      </c>
      <c r="D67" s="1">
        <f t="shared" ref="D67:D88" si="10">B67/C67</f>
        <v>0.34615384615384615</v>
      </c>
      <c r="E67">
        <v>15</v>
      </c>
      <c r="F67">
        <v>63</v>
      </c>
      <c r="G67" s="1">
        <f t="shared" ref="G67:G88" si="11">E67/F67</f>
        <v>0.23809523809523808</v>
      </c>
      <c r="H67">
        <v>22</v>
      </c>
      <c r="I67">
        <v>81</v>
      </c>
      <c r="J67" s="1">
        <f t="shared" ref="J67:J88" si="12">H67/I67</f>
        <v>0.27160493827160492</v>
      </c>
      <c r="K67">
        <v>33</v>
      </c>
      <c r="L67">
        <v>88</v>
      </c>
      <c r="M67" s="1">
        <f t="shared" ref="M67:M88" si="13">K67/L67</f>
        <v>0.375</v>
      </c>
      <c r="N67">
        <v>27</v>
      </c>
      <c r="O67">
        <v>74</v>
      </c>
      <c r="P67" s="1">
        <f t="shared" ref="P67:P88" si="14">N67/O67</f>
        <v>0.36486486486486486</v>
      </c>
      <c r="Q67">
        <f t="shared" si="9"/>
        <v>124</v>
      </c>
      <c r="R67">
        <f t="shared" si="8"/>
        <v>384</v>
      </c>
      <c r="S67" s="1">
        <f t="shared" ref="S67:S88" si="15">Q67/R67</f>
        <v>0.32291666666666669</v>
      </c>
    </row>
    <row r="68" spans="1:19" x14ac:dyDescent="0.25">
      <c r="A68" t="s">
        <v>111</v>
      </c>
      <c r="B68">
        <v>21</v>
      </c>
      <c r="C68">
        <v>75</v>
      </c>
      <c r="D68" s="1">
        <f t="shared" si="10"/>
        <v>0.28000000000000003</v>
      </c>
      <c r="E68">
        <v>27</v>
      </c>
      <c r="F68">
        <v>85</v>
      </c>
      <c r="G68" s="1">
        <f t="shared" si="11"/>
        <v>0.31764705882352939</v>
      </c>
      <c r="H68">
        <v>21</v>
      </c>
      <c r="I68">
        <v>73</v>
      </c>
      <c r="J68" s="1">
        <f t="shared" si="12"/>
        <v>0.28767123287671231</v>
      </c>
      <c r="K68">
        <v>21</v>
      </c>
      <c r="L68">
        <v>67</v>
      </c>
      <c r="M68" s="1">
        <f t="shared" si="13"/>
        <v>0.31343283582089554</v>
      </c>
      <c r="N68">
        <v>25</v>
      </c>
      <c r="O68">
        <v>74</v>
      </c>
      <c r="P68" s="1">
        <f t="shared" si="14"/>
        <v>0.33783783783783783</v>
      </c>
      <c r="Q68">
        <f t="shared" si="9"/>
        <v>115</v>
      </c>
      <c r="R68">
        <f t="shared" si="8"/>
        <v>374</v>
      </c>
      <c r="S68" s="1">
        <f t="shared" si="15"/>
        <v>0.30748663101604279</v>
      </c>
    </row>
    <row r="69" spans="1:19" x14ac:dyDescent="0.25">
      <c r="A69" t="s">
        <v>112</v>
      </c>
      <c r="B69">
        <v>39</v>
      </c>
      <c r="C69">
        <v>135</v>
      </c>
      <c r="D69" s="1">
        <f t="shared" si="10"/>
        <v>0.28888888888888886</v>
      </c>
      <c r="E69">
        <v>31</v>
      </c>
      <c r="F69">
        <v>122</v>
      </c>
      <c r="G69" s="1">
        <f t="shared" si="11"/>
        <v>0.25409836065573771</v>
      </c>
      <c r="H69">
        <v>47</v>
      </c>
      <c r="I69">
        <v>144</v>
      </c>
      <c r="J69" s="1">
        <f t="shared" si="12"/>
        <v>0.3263888888888889</v>
      </c>
      <c r="K69">
        <v>32</v>
      </c>
      <c r="L69">
        <v>133</v>
      </c>
      <c r="M69" s="1">
        <f t="shared" si="13"/>
        <v>0.24060150375939848</v>
      </c>
      <c r="N69">
        <v>34</v>
      </c>
      <c r="O69">
        <v>124</v>
      </c>
      <c r="P69" s="1">
        <f t="shared" si="14"/>
        <v>0.27419354838709675</v>
      </c>
      <c r="Q69">
        <f t="shared" si="9"/>
        <v>183</v>
      </c>
      <c r="R69">
        <f t="shared" si="8"/>
        <v>658</v>
      </c>
      <c r="S69" s="1">
        <f t="shared" si="15"/>
        <v>0.27811550151975684</v>
      </c>
    </row>
    <row r="70" spans="1:19" x14ac:dyDescent="0.25">
      <c r="A70" t="s">
        <v>113</v>
      </c>
      <c r="B70">
        <v>65</v>
      </c>
      <c r="C70">
        <v>179</v>
      </c>
      <c r="D70" s="1">
        <f t="shared" si="10"/>
        <v>0.36312849162011174</v>
      </c>
      <c r="E70">
        <v>69</v>
      </c>
      <c r="F70">
        <v>177</v>
      </c>
      <c r="G70" s="1">
        <f t="shared" si="11"/>
        <v>0.38983050847457629</v>
      </c>
      <c r="H70">
        <v>63</v>
      </c>
      <c r="I70">
        <v>166</v>
      </c>
      <c r="J70" s="1">
        <f t="shared" si="12"/>
        <v>0.37951807228915663</v>
      </c>
      <c r="K70">
        <v>70</v>
      </c>
      <c r="L70">
        <v>172</v>
      </c>
      <c r="M70" s="1">
        <f t="shared" si="13"/>
        <v>0.40697674418604651</v>
      </c>
      <c r="N70">
        <v>45</v>
      </c>
      <c r="O70">
        <v>160</v>
      </c>
      <c r="P70" s="1">
        <f t="shared" si="14"/>
        <v>0.28125</v>
      </c>
      <c r="Q70">
        <f t="shared" si="9"/>
        <v>312</v>
      </c>
      <c r="R70">
        <f t="shared" si="8"/>
        <v>854</v>
      </c>
      <c r="S70" s="1">
        <f t="shared" si="15"/>
        <v>0.36533957845433257</v>
      </c>
    </row>
    <row r="71" spans="1:19" x14ac:dyDescent="0.25">
      <c r="A71" t="s">
        <v>114</v>
      </c>
      <c r="B71">
        <v>22</v>
      </c>
      <c r="C71">
        <v>56</v>
      </c>
      <c r="D71" s="1">
        <f t="shared" si="10"/>
        <v>0.39285714285714285</v>
      </c>
      <c r="E71">
        <v>22</v>
      </c>
      <c r="F71">
        <v>64</v>
      </c>
      <c r="G71" s="1">
        <f t="shared" si="11"/>
        <v>0.34375</v>
      </c>
      <c r="H71">
        <v>27</v>
      </c>
      <c r="I71">
        <v>77</v>
      </c>
      <c r="J71" s="1">
        <f t="shared" si="12"/>
        <v>0.35064935064935066</v>
      </c>
      <c r="K71">
        <v>23</v>
      </c>
      <c r="L71">
        <v>76</v>
      </c>
      <c r="M71" s="1">
        <f t="shared" si="13"/>
        <v>0.30263157894736842</v>
      </c>
      <c r="N71">
        <v>34</v>
      </c>
      <c r="O71">
        <v>81</v>
      </c>
      <c r="P71" s="1">
        <f t="shared" si="14"/>
        <v>0.41975308641975306</v>
      </c>
      <c r="Q71">
        <f t="shared" si="9"/>
        <v>128</v>
      </c>
      <c r="R71">
        <f t="shared" si="8"/>
        <v>354</v>
      </c>
      <c r="S71" s="1">
        <f t="shared" si="15"/>
        <v>0.3615819209039548</v>
      </c>
    </row>
    <row r="72" spans="1:19" x14ac:dyDescent="0.25">
      <c r="A72" t="s">
        <v>115</v>
      </c>
      <c r="B72">
        <v>31</v>
      </c>
      <c r="C72">
        <v>92</v>
      </c>
      <c r="D72" s="1">
        <f t="shared" si="10"/>
        <v>0.33695652173913043</v>
      </c>
      <c r="E72">
        <v>32</v>
      </c>
      <c r="F72">
        <v>69</v>
      </c>
      <c r="G72" s="1">
        <f t="shared" si="11"/>
        <v>0.46376811594202899</v>
      </c>
      <c r="H72">
        <v>21</v>
      </c>
      <c r="I72">
        <v>65</v>
      </c>
      <c r="J72" s="1">
        <f t="shared" si="12"/>
        <v>0.32307692307692309</v>
      </c>
      <c r="K72">
        <v>18</v>
      </c>
      <c r="L72">
        <v>70</v>
      </c>
      <c r="M72" s="1">
        <f t="shared" si="13"/>
        <v>0.25714285714285712</v>
      </c>
      <c r="N72">
        <v>25</v>
      </c>
      <c r="O72">
        <v>59</v>
      </c>
      <c r="P72" s="1">
        <f t="shared" si="14"/>
        <v>0.42372881355932202</v>
      </c>
      <c r="Q72">
        <f t="shared" si="9"/>
        <v>127</v>
      </c>
      <c r="R72">
        <f t="shared" si="8"/>
        <v>355</v>
      </c>
      <c r="S72" s="1">
        <f t="shared" si="15"/>
        <v>0.35774647887323946</v>
      </c>
    </row>
    <row r="73" spans="1:19" x14ac:dyDescent="0.25">
      <c r="A73" t="s">
        <v>116</v>
      </c>
      <c r="B73">
        <v>49</v>
      </c>
      <c r="C73">
        <v>143</v>
      </c>
      <c r="D73" s="1">
        <f t="shared" si="10"/>
        <v>0.34265734265734266</v>
      </c>
      <c r="E73">
        <v>42</v>
      </c>
      <c r="F73">
        <v>170</v>
      </c>
      <c r="G73" s="1">
        <f t="shared" si="11"/>
        <v>0.24705882352941178</v>
      </c>
      <c r="H73">
        <v>57</v>
      </c>
      <c r="I73">
        <v>179</v>
      </c>
      <c r="J73" s="1">
        <f t="shared" si="12"/>
        <v>0.31843575418994413</v>
      </c>
      <c r="K73">
        <v>43</v>
      </c>
      <c r="L73">
        <v>148</v>
      </c>
      <c r="M73" s="1">
        <f t="shared" si="13"/>
        <v>0.29054054054054052</v>
      </c>
      <c r="N73">
        <v>56</v>
      </c>
      <c r="O73">
        <v>180</v>
      </c>
      <c r="P73" s="1">
        <f t="shared" si="14"/>
        <v>0.31111111111111112</v>
      </c>
      <c r="Q73">
        <f t="shared" si="9"/>
        <v>247</v>
      </c>
      <c r="R73">
        <f t="shared" si="8"/>
        <v>820</v>
      </c>
      <c r="S73" s="1">
        <f t="shared" si="15"/>
        <v>0.30121951219512194</v>
      </c>
    </row>
    <row r="74" spans="1:19" x14ac:dyDescent="0.25">
      <c r="A74" t="s">
        <v>117</v>
      </c>
      <c r="B74">
        <v>81</v>
      </c>
      <c r="C74">
        <v>201</v>
      </c>
      <c r="D74" s="1">
        <f t="shared" si="10"/>
        <v>0.40298507462686567</v>
      </c>
      <c r="E74">
        <v>89</v>
      </c>
      <c r="F74">
        <v>207</v>
      </c>
      <c r="G74" s="1">
        <f t="shared" si="11"/>
        <v>0.42995169082125606</v>
      </c>
      <c r="H74">
        <v>56</v>
      </c>
      <c r="I74">
        <v>183</v>
      </c>
      <c r="J74" s="1">
        <f t="shared" si="12"/>
        <v>0.30601092896174864</v>
      </c>
      <c r="K74">
        <v>67</v>
      </c>
      <c r="L74">
        <v>194</v>
      </c>
      <c r="M74" s="1">
        <f t="shared" si="13"/>
        <v>0.34536082474226804</v>
      </c>
      <c r="N74">
        <v>96</v>
      </c>
      <c r="O74">
        <v>221</v>
      </c>
      <c r="P74" s="1">
        <f t="shared" si="14"/>
        <v>0.43438914027149322</v>
      </c>
      <c r="Q74">
        <f t="shared" si="9"/>
        <v>389</v>
      </c>
      <c r="R74">
        <f t="shared" si="8"/>
        <v>1006</v>
      </c>
      <c r="S74" s="1">
        <f t="shared" si="15"/>
        <v>0.38667992047713717</v>
      </c>
    </row>
    <row r="75" spans="1:19" x14ac:dyDescent="0.25">
      <c r="A75" t="s">
        <v>118</v>
      </c>
      <c r="B75">
        <v>8</v>
      </c>
      <c r="C75">
        <v>106</v>
      </c>
      <c r="D75" s="1">
        <f t="shared" si="10"/>
        <v>7.5471698113207544E-2</v>
      </c>
      <c r="E75">
        <v>17</v>
      </c>
      <c r="F75">
        <v>110</v>
      </c>
      <c r="G75" s="1">
        <f t="shared" si="11"/>
        <v>0.15454545454545454</v>
      </c>
      <c r="H75">
        <v>14</v>
      </c>
      <c r="I75">
        <v>104</v>
      </c>
      <c r="J75" s="1">
        <f t="shared" si="12"/>
        <v>0.13461538461538461</v>
      </c>
      <c r="K75">
        <v>17</v>
      </c>
      <c r="L75">
        <v>108</v>
      </c>
      <c r="M75" s="1">
        <f t="shared" si="13"/>
        <v>0.15740740740740741</v>
      </c>
      <c r="N75">
        <v>16</v>
      </c>
      <c r="O75">
        <v>96</v>
      </c>
      <c r="P75" s="1">
        <f t="shared" si="14"/>
        <v>0.16666666666666666</v>
      </c>
      <c r="Q75">
        <f t="shared" si="9"/>
        <v>72</v>
      </c>
      <c r="R75">
        <f t="shared" si="8"/>
        <v>524</v>
      </c>
      <c r="S75" s="1">
        <f t="shared" si="15"/>
        <v>0.13740458015267176</v>
      </c>
    </row>
    <row r="76" spans="1:19" x14ac:dyDescent="0.25">
      <c r="A76" t="s">
        <v>136</v>
      </c>
      <c r="B76">
        <v>18</v>
      </c>
      <c r="C76">
        <v>44</v>
      </c>
      <c r="D76" s="1">
        <f t="shared" si="10"/>
        <v>0.40909090909090912</v>
      </c>
      <c r="E76">
        <v>15</v>
      </c>
      <c r="F76">
        <v>47</v>
      </c>
      <c r="G76" s="1">
        <f t="shared" si="11"/>
        <v>0.31914893617021278</v>
      </c>
      <c r="H76">
        <v>19</v>
      </c>
      <c r="I76">
        <v>50</v>
      </c>
      <c r="J76" s="1">
        <f t="shared" si="12"/>
        <v>0.38</v>
      </c>
      <c r="K76">
        <v>21</v>
      </c>
      <c r="L76">
        <v>54</v>
      </c>
      <c r="M76" s="1">
        <f t="shared" si="13"/>
        <v>0.3888888888888889</v>
      </c>
      <c r="N76">
        <v>12</v>
      </c>
      <c r="O76">
        <v>34</v>
      </c>
      <c r="P76" s="1">
        <f t="shared" si="14"/>
        <v>0.35294117647058826</v>
      </c>
      <c r="Q76">
        <f t="shared" si="9"/>
        <v>85</v>
      </c>
      <c r="R76">
        <f t="shared" si="8"/>
        <v>229</v>
      </c>
      <c r="S76" s="1">
        <f t="shared" si="15"/>
        <v>0.37117903930131002</v>
      </c>
    </row>
    <row r="77" spans="1:19" x14ac:dyDescent="0.25">
      <c r="A77" t="s">
        <v>119</v>
      </c>
      <c r="B77">
        <v>12</v>
      </c>
      <c r="C77">
        <v>82</v>
      </c>
      <c r="D77" s="1">
        <f t="shared" si="10"/>
        <v>0.14634146341463414</v>
      </c>
      <c r="E77">
        <v>14</v>
      </c>
      <c r="F77">
        <v>85</v>
      </c>
      <c r="G77" s="1">
        <f t="shared" si="11"/>
        <v>0.16470588235294117</v>
      </c>
      <c r="H77">
        <v>15</v>
      </c>
      <c r="I77">
        <v>87</v>
      </c>
      <c r="J77" s="1">
        <f t="shared" si="12"/>
        <v>0.17241379310344829</v>
      </c>
      <c r="K77">
        <v>9</v>
      </c>
      <c r="L77">
        <v>80</v>
      </c>
      <c r="M77" s="1">
        <f t="shared" si="13"/>
        <v>0.1125</v>
      </c>
      <c r="N77">
        <v>16</v>
      </c>
      <c r="O77">
        <v>103</v>
      </c>
      <c r="P77" s="1">
        <f t="shared" si="14"/>
        <v>0.1553398058252427</v>
      </c>
      <c r="Q77">
        <f t="shared" si="9"/>
        <v>66</v>
      </c>
      <c r="R77">
        <f t="shared" si="8"/>
        <v>437</v>
      </c>
      <c r="S77" s="1">
        <f t="shared" si="15"/>
        <v>0.15102974828375287</v>
      </c>
    </row>
    <row r="78" spans="1:19" x14ac:dyDescent="0.25">
      <c r="A78" t="s">
        <v>51</v>
      </c>
      <c r="B78">
        <v>60</v>
      </c>
      <c r="C78">
        <v>136</v>
      </c>
      <c r="D78" s="1">
        <f t="shared" si="10"/>
        <v>0.44117647058823528</v>
      </c>
      <c r="E78">
        <v>54</v>
      </c>
      <c r="F78">
        <v>139</v>
      </c>
      <c r="G78" s="1">
        <f t="shared" si="11"/>
        <v>0.38848920863309355</v>
      </c>
      <c r="H78">
        <v>41</v>
      </c>
      <c r="I78">
        <v>133</v>
      </c>
      <c r="J78" s="1">
        <f t="shared" si="12"/>
        <v>0.30827067669172931</v>
      </c>
      <c r="K78">
        <v>41</v>
      </c>
      <c r="L78">
        <v>110</v>
      </c>
      <c r="M78" s="1">
        <f t="shared" si="13"/>
        <v>0.37272727272727274</v>
      </c>
      <c r="N78">
        <v>47</v>
      </c>
      <c r="O78">
        <v>123</v>
      </c>
      <c r="P78" s="1">
        <f t="shared" si="14"/>
        <v>0.38211382113821141</v>
      </c>
      <c r="Q78">
        <f t="shared" si="9"/>
        <v>243</v>
      </c>
      <c r="R78">
        <f t="shared" si="8"/>
        <v>641</v>
      </c>
      <c r="S78" s="1">
        <f t="shared" si="15"/>
        <v>0.37909516380655228</v>
      </c>
    </row>
    <row r="79" spans="1:19" x14ac:dyDescent="0.25">
      <c r="A79" t="s">
        <v>53</v>
      </c>
      <c r="B79">
        <v>42</v>
      </c>
      <c r="C79">
        <v>200</v>
      </c>
      <c r="D79" s="1">
        <f t="shared" si="10"/>
        <v>0.21</v>
      </c>
      <c r="E79">
        <v>41</v>
      </c>
      <c r="F79">
        <v>198</v>
      </c>
      <c r="G79" s="1">
        <f t="shared" si="11"/>
        <v>0.20707070707070707</v>
      </c>
      <c r="H79">
        <v>46</v>
      </c>
      <c r="I79">
        <v>188</v>
      </c>
      <c r="J79" s="1">
        <f t="shared" si="12"/>
        <v>0.24468085106382978</v>
      </c>
      <c r="K79">
        <v>39</v>
      </c>
      <c r="L79">
        <v>208</v>
      </c>
      <c r="M79" s="1">
        <f t="shared" si="13"/>
        <v>0.1875</v>
      </c>
      <c r="N79">
        <v>72</v>
      </c>
      <c r="O79">
        <v>232</v>
      </c>
      <c r="P79" s="1">
        <f t="shared" si="14"/>
        <v>0.31034482758620691</v>
      </c>
      <c r="Q79">
        <f t="shared" si="9"/>
        <v>240</v>
      </c>
      <c r="R79">
        <f t="shared" si="8"/>
        <v>1026</v>
      </c>
      <c r="S79" s="1">
        <f t="shared" si="15"/>
        <v>0.23391812865497075</v>
      </c>
    </row>
    <row r="80" spans="1:19" x14ac:dyDescent="0.25">
      <c r="A80" t="s">
        <v>54</v>
      </c>
      <c r="B80">
        <v>33</v>
      </c>
      <c r="C80">
        <v>174</v>
      </c>
      <c r="D80" s="1">
        <f t="shared" si="10"/>
        <v>0.18965517241379309</v>
      </c>
      <c r="E80">
        <v>31</v>
      </c>
      <c r="F80">
        <v>192</v>
      </c>
      <c r="G80" s="1">
        <f t="shared" si="11"/>
        <v>0.16145833333333334</v>
      </c>
      <c r="H80">
        <v>28</v>
      </c>
      <c r="I80">
        <v>172</v>
      </c>
      <c r="J80" s="1">
        <f t="shared" si="12"/>
        <v>0.16279069767441862</v>
      </c>
      <c r="K80">
        <v>47</v>
      </c>
      <c r="L80">
        <v>207</v>
      </c>
      <c r="M80" s="1">
        <f t="shared" si="13"/>
        <v>0.22705314009661837</v>
      </c>
      <c r="N80">
        <v>36</v>
      </c>
      <c r="O80">
        <v>184</v>
      </c>
      <c r="P80" s="1">
        <f t="shared" si="14"/>
        <v>0.19565217391304349</v>
      </c>
      <c r="Q80">
        <f t="shared" si="9"/>
        <v>175</v>
      </c>
      <c r="R80">
        <f t="shared" si="8"/>
        <v>929</v>
      </c>
      <c r="S80" s="1">
        <f t="shared" si="15"/>
        <v>0.18837459634015069</v>
      </c>
    </row>
    <row r="81" spans="1:19" x14ac:dyDescent="0.25">
      <c r="A81" t="s">
        <v>55</v>
      </c>
      <c r="B81">
        <v>38</v>
      </c>
      <c r="C81">
        <v>103</v>
      </c>
      <c r="D81" s="1">
        <f t="shared" si="10"/>
        <v>0.36893203883495146</v>
      </c>
      <c r="E81">
        <v>40</v>
      </c>
      <c r="F81">
        <v>95</v>
      </c>
      <c r="G81" s="1">
        <f t="shared" si="11"/>
        <v>0.42105263157894735</v>
      </c>
      <c r="H81">
        <v>36</v>
      </c>
      <c r="I81">
        <v>105</v>
      </c>
      <c r="J81" s="1">
        <f t="shared" si="12"/>
        <v>0.34285714285714286</v>
      </c>
      <c r="K81">
        <v>34</v>
      </c>
      <c r="L81">
        <v>108</v>
      </c>
      <c r="M81" s="1">
        <f t="shared" si="13"/>
        <v>0.31481481481481483</v>
      </c>
      <c r="N81">
        <v>35</v>
      </c>
      <c r="O81">
        <v>106</v>
      </c>
      <c r="P81" s="1">
        <f t="shared" si="14"/>
        <v>0.330188679245283</v>
      </c>
      <c r="Q81">
        <f t="shared" si="9"/>
        <v>183</v>
      </c>
      <c r="R81">
        <f t="shared" si="8"/>
        <v>517</v>
      </c>
      <c r="S81" s="1">
        <f t="shared" si="15"/>
        <v>0.35396518375241781</v>
      </c>
    </row>
    <row r="82" spans="1:19" x14ac:dyDescent="0.25">
      <c r="A82" t="s">
        <v>120</v>
      </c>
      <c r="B82">
        <v>42</v>
      </c>
      <c r="C82">
        <v>177</v>
      </c>
      <c r="D82" s="1">
        <f t="shared" si="10"/>
        <v>0.23728813559322035</v>
      </c>
      <c r="E82">
        <v>29</v>
      </c>
      <c r="F82">
        <v>156</v>
      </c>
      <c r="G82" s="1">
        <f t="shared" si="11"/>
        <v>0.1858974358974359</v>
      </c>
      <c r="H82">
        <v>42</v>
      </c>
      <c r="I82">
        <v>191</v>
      </c>
      <c r="J82" s="1">
        <f t="shared" si="12"/>
        <v>0.21989528795811519</v>
      </c>
      <c r="K82">
        <v>27</v>
      </c>
      <c r="L82">
        <v>154</v>
      </c>
      <c r="M82" s="1">
        <f t="shared" si="13"/>
        <v>0.17532467532467533</v>
      </c>
      <c r="N82">
        <v>32</v>
      </c>
      <c r="O82">
        <v>175</v>
      </c>
      <c r="P82" s="1">
        <f t="shared" si="14"/>
        <v>0.18285714285714286</v>
      </c>
      <c r="Q82">
        <f t="shared" si="9"/>
        <v>172</v>
      </c>
      <c r="R82">
        <f t="shared" si="8"/>
        <v>853</v>
      </c>
      <c r="S82" s="1">
        <f t="shared" si="15"/>
        <v>0.20164126611957797</v>
      </c>
    </row>
    <row r="83" spans="1:19" x14ac:dyDescent="0.25">
      <c r="A83" t="s">
        <v>121</v>
      </c>
      <c r="B83">
        <v>32</v>
      </c>
      <c r="C83">
        <v>148</v>
      </c>
      <c r="D83" s="1">
        <f t="shared" si="10"/>
        <v>0.21621621621621623</v>
      </c>
      <c r="E83">
        <v>26</v>
      </c>
      <c r="F83">
        <v>162</v>
      </c>
      <c r="G83" s="1">
        <f t="shared" si="11"/>
        <v>0.16049382716049382</v>
      </c>
      <c r="H83">
        <v>24</v>
      </c>
      <c r="I83">
        <v>152</v>
      </c>
      <c r="J83" s="1">
        <f t="shared" si="12"/>
        <v>0.15789473684210525</v>
      </c>
      <c r="K83">
        <v>28</v>
      </c>
      <c r="L83">
        <v>132</v>
      </c>
      <c r="M83" s="1">
        <f t="shared" si="13"/>
        <v>0.21212121212121213</v>
      </c>
      <c r="N83">
        <v>31</v>
      </c>
      <c r="O83">
        <v>149</v>
      </c>
      <c r="P83" s="1">
        <f t="shared" si="14"/>
        <v>0.20805369127516779</v>
      </c>
      <c r="Q83">
        <f t="shared" si="9"/>
        <v>141</v>
      </c>
      <c r="R83">
        <f t="shared" si="8"/>
        <v>743</v>
      </c>
      <c r="S83" s="1">
        <f t="shared" si="15"/>
        <v>0.18977119784656796</v>
      </c>
    </row>
    <row r="84" spans="1:19" x14ac:dyDescent="0.25">
      <c r="A84" t="s">
        <v>122</v>
      </c>
      <c r="B84">
        <v>67</v>
      </c>
      <c r="C84">
        <v>154</v>
      </c>
      <c r="D84" s="1">
        <f t="shared" si="10"/>
        <v>0.43506493506493504</v>
      </c>
      <c r="E84">
        <v>59</v>
      </c>
      <c r="F84">
        <v>173</v>
      </c>
      <c r="G84" s="1">
        <f t="shared" si="11"/>
        <v>0.34104046242774566</v>
      </c>
      <c r="H84">
        <v>53</v>
      </c>
      <c r="I84">
        <v>174</v>
      </c>
      <c r="J84" s="1">
        <f t="shared" si="12"/>
        <v>0.3045977011494253</v>
      </c>
      <c r="K84">
        <v>58</v>
      </c>
      <c r="L84">
        <v>163</v>
      </c>
      <c r="M84" s="1">
        <f t="shared" si="13"/>
        <v>0.35582822085889571</v>
      </c>
      <c r="N84">
        <v>46</v>
      </c>
      <c r="O84">
        <v>150</v>
      </c>
      <c r="P84" s="1">
        <f t="shared" si="14"/>
        <v>0.30666666666666664</v>
      </c>
      <c r="Q84">
        <f t="shared" si="9"/>
        <v>283</v>
      </c>
      <c r="R84">
        <f t="shared" si="8"/>
        <v>814</v>
      </c>
      <c r="S84" s="1">
        <f t="shared" si="15"/>
        <v>0.34766584766584768</v>
      </c>
    </row>
    <row r="85" spans="1:19" x14ac:dyDescent="0.25">
      <c r="A85" t="s">
        <v>123</v>
      </c>
      <c r="B85">
        <v>44</v>
      </c>
      <c r="C85">
        <v>130</v>
      </c>
      <c r="D85" s="1">
        <f t="shared" si="10"/>
        <v>0.33846153846153848</v>
      </c>
      <c r="E85">
        <v>49</v>
      </c>
      <c r="F85">
        <v>140</v>
      </c>
      <c r="G85" s="1">
        <f t="shared" si="11"/>
        <v>0.35</v>
      </c>
      <c r="H85">
        <v>34</v>
      </c>
      <c r="I85">
        <v>115</v>
      </c>
      <c r="J85" s="1">
        <f t="shared" si="12"/>
        <v>0.29565217391304349</v>
      </c>
      <c r="K85">
        <v>35</v>
      </c>
      <c r="L85">
        <v>116</v>
      </c>
      <c r="M85" s="1">
        <f t="shared" si="13"/>
        <v>0.30172413793103448</v>
      </c>
      <c r="N85">
        <v>34</v>
      </c>
      <c r="O85">
        <v>112</v>
      </c>
      <c r="P85" s="1">
        <f t="shared" si="14"/>
        <v>0.30357142857142855</v>
      </c>
      <c r="Q85">
        <f t="shared" si="9"/>
        <v>196</v>
      </c>
      <c r="R85">
        <f t="shared" si="8"/>
        <v>613</v>
      </c>
      <c r="S85" s="1">
        <f t="shared" si="15"/>
        <v>0.31973898858075039</v>
      </c>
    </row>
    <row r="86" spans="1:19" x14ac:dyDescent="0.25">
      <c r="A86" t="s">
        <v>124</v>
      </c>
      <c r="B86">
        <v>55</v>
      </c>
      <c r="C86">
        <v>137</v>
      </c>
      <c r="D86" s="1">
        <f t="shared" si="10"/>
        <v>0.40145985401459855</v>
      </c>
      <c r="E86">
        <v>47</v>
      </c>
      <c r="F86">
        <v>120</v>
      </c>
      <c r="G86" s="1">
        <f t="shared" si="11"/>
        <v>0.39166666666666666</v>
      </c>
      <c r="H86">
        <v>67</v>
      </c>
      <c r="I86">
        <v>136</v>
      </c>
      <c r="J86" s="1">
        <f t="shared" si="12"/>
        <v>0.49264705882352944</v>
      </c>
      <c r="K86">
        <v>54</v>
      </c>
      <c r="L86">
        <v>119</v>
      </c>
      <c r="M86" s="1">
        <f t="shared" si="13"/>
        <v>0.45378151260504201</v>
      </c>
      <c r="N86">
        <v>51</v>
      </c>
      <c r="O86">
        <v>107</v>
      </c>
      <c r="P86" s="1">
        <f t="shared" si="14"/>
        <v>0.47663551401869159</v>
      </c>
      <c r="Q86">
        <f t="shared" si="9"/>
        <v>274</v>
      </c>
      <c r="R86">
        <f t="shared" si="8"/>
        <v>619</v>
      </c>
      <c r="S86" s="1">
        <f t="shared" si="15"/>
        <v>0.44264943457189015</v>
      </c>
    </row>
    <row r="87" spans="1:19" x14ac:dyDescent="0.25">
      <c r="A87" t="s">
        <v>125</v>
      </c>
      <c r="B87">
        <v>58</v>
      </c>
      <c r="C87">
        <v>111</v>
      </c>
      <c r="D87" s="1">
        <f t="shared" si="10"/>
        <v>0.52252252252252251</v>
      </c>
      <c r="E87">
        <v>37</v>
      </c>
      <c r="F87">
        <v>106</v>
      </c>
      <c r="G87" s="1">
        <f t="shared" si="11"/>
        <v>0.34905660377358488</v>
      </c>
      <c r="H87">
        <v>37</v>
      </c>
      <c r="I87">
        <v>121</v>
      </c>
      <c r="J87" s="1">
        <f t="shared" si="12"/>
        <v>0.30578512396694213</v>
      </c>
      <c r="K87">
        <v>43</v>
      </c>
      <c r="L87">
        <v>138</v>
      </c>
      <c r="M87" s="1">
        <f t="shared" si="13"/>
        <v>0.31159420289855072</v>
      </c>
      <c r="N87">
        <v>42</v>
      </c>
      <c r="O87">
        <v>130</v>
      </c>
      <c r="P87" s="1">
        <f t="shared" si="14"/>
        <v>0.32307692307692309</v>
      </c>
      <c r="Q87">
        <f t="shared" si="9"/>
        <v>217</v>
      </c>
      <c r="R87">
        <f t="shared" si="8"/>
        <v>606</v>
      </c>
      <c r="S87" s="1">
        <f t="shared" si="15"/>
        <v>0.35808580858085809</v>
      </c>
    </row>
    <row r="88" spans="1:19" x14ac:dyDescent="0.25">
      <c r="A88" t="s">
        <v>137</v>
      </c>
      <c r="B88">
        <f>SUM(B2:B87)</f>
        <v>3050</v>
      </c>
      <c r="C88">
        <v>9697</v>
      </c>
      <c r="D88" s="1">
        <f t="shared" si="10"/>
        <v>0.31453026709291532</v>
      </c>
      <c r="E88">
        <f>SUM(E2:E87)</f>
        <v>3011</v>
      </c>
      <c r="F88">
        <v>9986</v>
      </c>
      <c r="G88" s="1">
        <f t="shared" si="11"/>
        <v>0.30152213098337671</v>
      </c>
      <c r="H88">
        <f>SUM(H2:H87)</f>
        <v>2809</v>
      </c>
      <c r="I88">
        <v>9855</v>
      </c>
      <c r="J88" s="1">
        <f t="shared" si="12"/>
        <v>0.28503297818366313</v>
      </c>
      <c r="K88">
        <f>SUM(K2:K87)</f>
        <v>2956</v>
      </c>
      <c r="L88">
        <v>9848</v>
      </c>
      <c r="M88" s="1">
        <f t="shared" si="13"/>
        <v>0.3001624695369618</v>
      </c>
      <c r="N88">
        <f>SUM(N2:N87)</f>
        <v>3209</v>
      </c>
      <c r="O88">
        <v>10092</v>
      </c>
      <c r="P88" s="1">
        <f t="shared" si="14"/>
        <v>0.31797463337296866</v>
      </c>
      <c r="Q88">
        <f t="shared" ref="Q88:R88" si="16">SUM(Q2:Q87)</f>
        <v>15035</v>
      </c>
      <c r="R88">
        <f t="shared" si="16"/>
        <v>49561</v>
      </c>
      <c r="S88" s="1">
        <f t="shared" si="15"/>
        <v>0.30336353180928555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11"/>
  <sheetViews>
    <sheetView tabSelected="1" topLeftCell="C4" workbookViewId="0">
      <selection activeCell="B24" sqref="B24"/>
    </sheetView>
  </sheetViews>
  <sheetFormatPr baseColWidth="10" defaultRowHeight="15" x14ac:dyDescent="0.25"/>
  <cols>
    <col min="1" max="1" width="32.5703125" bestFit="1" customWidth="1"/>
    <col min="2" max="2" width="15" bestFit="1" customWidth="1"/>
    <col min="3" max="3" width="14.140625" bestFit="1" customWidth="1"/>
    <col min="4" max="4" width="14.28515625" style="1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4.2851562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63</v>
      </c>
      <c r="B1" t="s">
        <v>26</v>
      </c>
      <c r="C1" t="s">
        <v>27</v>
      </c>
      <c r="D1" s="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139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126</v>
      </c>
      <c r="B2">
        <f>'Coberturas por ZBS'!B6+'Coberturas por ZBS'!B7+'Coberturas por ZBS'!B9+'Coberturas por ZBS'!B50+'Coberturas por ZBS'!B51+'Coberturas por ZBS'!B52+'Coberturas por ZBS'!B57+'Coberturas por ZBS'!B59+'Coberturas por ZBS'!B61+'Coberturas por ZBS'!B64+'Coberturas por ZBS'!B65+'Coberturas por ZBS'!B68+'Coberturas por ZBS'!B70+'Coberturas por ZBS'!B71</f>
        <v>576</v>
      </c>
      <c r="C2">
        <f>'Coberturas por ZBS'!C6+'Coberturas por ZBS'!C7+'Coberturas por ZBS'!C9+'Coberturas por ZBS'!C50+'Coberturas por ZBS'!C51+'Coberturas por ZBS'!C52+'Coberturas por ZBS'!C57+'Coberturas por ZBS'!C59+'Coberturas por ZBS'!C61+'Coberturas por ZBS'!C64+'Coberturas por ZBS'!C65+'Coberturas por ZBS'!C68+'Coberturas por ZBS'!C70+'Coberturas por ZBS'!C71</f>
        <v>1653</v>
      </c>
      <c r="D2" s="1">
        <f>B2/C2</f>
        <v>0.34845735027223229</v>
      </c>
      <c r="E2">
        <f>'Coberturas por ZBS'!E6+'Coberturas por ZBS'!E7+'Coberturas por ZBS'!E9+'Coberturas por ZBS'!E50+'Coberturas por ZBS'!E51+'Coberturas por ZBS'!E52+'Coberturas por ZBS'!E57+'Coberturas por ZBS'!E59+'Coberturas por ZBS'!E61+'Coberturas por ZBS'!E64+'Coberturas por ZBS'!E65+'Coberturas por ZBS'!E68+'Coberturas por ZBS'!E70+'Coberturas por ZBS'!E71</f>
        <v>592</v>
      </c>
      <c r="F2">
        <f>'Coberturas por ZBS'!F6+'Coberturas por ZBS'!F7+'Coberturas por ZBS'!F9+'Coberturas por ZBS'!F50+'Coberturas por ZBS'!F51+'Coberturas por ZBS'!F52+'Coberturas por ZBS'!F57+'Coberturas por ZBS'!F59+'Coberturas por ZBS'!F61+'Coberturas por ZBS'!F64+'Coberturas por ZBS'!F65+'Coberturas por ZBS'!F68+'Coberturas por ZBS'!F70+'Coberturas por ZBS'!F71</f>
        <v>1775</v>
      </c>
      <c r="G2" s="1">
        <f>E2/F2</f>
        <v>0.33352112676056339</v>
      </c>
      <c r="H2">
        <f>'Coberturas por ZBS'!H6+'Coberturas por ZBS'!H7+'Coberturas por ZBS'!H9+'Coberturas por ZBS'!H50+'Coberturas por ZBS'!H51+'Coberturas por ZBS'!H52+'Coberturas por ZBS'!H57+'Coberturas por ZBS'!H59+'Coberturas por ZBS'!H61+'Coberturas por ZBS'!H64+'Coberturas por ZBS'!H65+'Coberturas por ZBS'!H68+'Coberturas por ZBS'!H70+'Coberturas por ZBS'!H71</f>
        <v>525</v>
      </c>
      <c r="I2">
        <f>'Coberturas por ZBS'!I6+'Coberturas por ZBS'!I7+'Coberturas por ZBS'!I9+'Coberturas por ZBS'!I50+'Coberturas por ZBS'!I51+'Coberturas por ZBS'!I52+'Coberturas por ZBS'!I57+'Coberturas por ZBS'!I59+'Coberturas por ZBS'!I61+'Coberturas por ZBS'!I64+'Coberturas por ZBS'!I65+'Coberturas por ZBS'!I68+'Coberturas por ZBS'!I70+'Coberturas por ZBS'!I71</f>
        <v>1712</v>
      </c>
      <c r="J2" s="1">
        <f>H2/I2</f>
        <v>0.30665887850467288</v>
      </c>
      <c r="K2">
        <f>'Coberturas por ZBS'!K6+'Coberturas por ZBS'!K7+'Coberturas por ZBS'!K9+'Coberturas por ZBS'!K50+'Coberturas por ZBS'!K51+'Coberturas por ZBS'!K52+'Coberturas por ZBS'!K57+'Coberturas por ZBS'!K59+'Coberturas por ZBS'!K61+'Coberturas por ZBS'!K64+'Coberturas por ZBS'!K65+'Coberturas por ZBS'!K68+'Coberturas por ZBS'!K70+'Coberturas por ZBS'!K71</f>
        <v>518</v>
      </c>
      <c r="L2">
        <f>'Coberturas por ZBS'!L6+'Coberturas por ZBS'!L7+'Coberturas por ZBS'!L9+'Coberturas por ZBS'!L50+'Coberturas por ZBS'!L51+'Coberturas por ZBS'!L52+'Coberturas por ZBS'!L57+'Coberturas por ZBS'!L59+'Coberturas por ZBS'!L61+'Coberturas por ZBS'!L64+'Coberturas por ZBS'!L65+'Coberturas por ZBS'!L68+'Coberturas por ZBS'!L70+'Coberturas por ZBS'!L71</f>
        <v>1663</v>
      </c>
      <c r="M2" s="1">
        <f>K2/L2</f>
        <v>0.3114852675886951</v>
      </c>
      <c r="N2">
        <f>'Coberturas por ZBS'!N6+'Coberturas por ZBS'!N7+'Coberturas por ZBS'!N9+'Coberturas por ZBS'!N50+'Coberturas por ZBS'!N51+'Coberturas por ZBS'!N52+'Coberturas por ZBS'!N57+'Coberturas por ZBS'!N59+'Coberturas por ZBS'!N61+'Coberturas por ZBS'!N64+'Coberturas por ZBS'!N65+'Coberturas por ZBS'!N68+'Coberturas por ZBS'!N70+'Coberturas por ZBS'!N71</f>
        <v>532</v>
      </c>
      <c r="O2">
        <f>'Coberturas por ZBS'!O6+'Coberturas por ZBS'!O7+'Coberturas por ZBS'!O9+'Coberturas por ZBS'!O50+'Coberturas por ZBS'!O51+'Coberturas por ZBS'!O52+'Coberturas por ZBS'!O57+'Coberturas por ZBS'!O59+'Coberturas por ZBS'!O61+'Coberturas por ZBS'!O64+'Coberturas por ZBS'!O65+'Coberturas por ZBS'!O68+'Coberturas por ZBS'!O70+'Coberturas por ZBS'!O71</f>
        <v>1708</v>
      </c>
      <c r="P2" s="1">
        <f>N2/O2</f>
        <v>0.31147540983606559</v>
      </c>
      <c r="Q2">
        <f>SUM(B2+E2+H2+K2+N2)</f>
        <v>2743</v>
      </c>
      <c r="R2">
        <f t="shared" ref="R2:R10" si="0">SUM(C2+F2+I2+L2+O2)</f>
        <v>8511</v>
      </c>
      <c r="S2" s="1">
        <f>Q2/R2</f>
        <v>0.32228880272588417</v>
      </c>
    </row>
    <row r="3" spans="1:19" x14ac:dyDescent="0.25">
      <c r="A3" t="s">
        <v>127</v>
      </c>
      <c r="B3">
        <f>'Coberturas por ZBS'!B17+'Coberturas por ZBS'!B18+'Coberturas por ZBS'!B19+'Coberturas por ZBS'!B20+'Coberturas por ZBS'!B21+'Coberturas por ZBS'!B22+'Coberturas por ZBS'!B23+'Coberturas por ZBS'!B24+'Coberturas por ZBS'!B25+'Coberturas por ZBS'!B26+'Coberturas por ZBS'!B27+'Coberturas por ZBS'!B33+'Coberturas por ZBS'!B35+'Coberturas por ZBS'!B36+'Coberturas por ZBS'!B45+'Coberturas por ZBS'!B77</f>
        <v>529</v>
      </c>
      <c r="C3">
        <f>'Coberturas por ZBS'!C17+'Coberturas por ZBS'!C18+'Coberturas por ZBS'!C19+'Coberturas por ZBS'!C20+'Coberturas por ZBS'!C21+'Coberturas por ZBS'!C22+'Coberturas por ZBS'!C23+'Coberturas por ZBS'!C24+'Coberturas por ZBS'!C25+'Coberturas por ZBS'!C26+'Coberturas por ZBS'!C27+'Coberturas por ZBS'!C33+'Coberturas por ZBS'!C35+'Coberturas por ZBS'!C36+'Coberturas por ZBS'!C45+'Coberturas por ZBS'!C77</f>
        <v>1673</v>
      </c>
      <c r="D3" s="1">
        <f t="shared" ref="D3:D11" si="1">B3/C3</f>
        <v>0.3161984459055589</v>
      </c>
      <c r="E3">
        <f>'Coberturas por ZBS'!E17+'Coberturas por ZBS'!E18+'Coberturas por ZBS'!E19+'Coberturas por ZBS'!E20+'Coberturas por ZBS'!E21+'Coberturas por ZBS'!E22+'Coberturas por ZBS'!E23+'Coberturas por ZBS'!E24+'Coberturas por ZBS'!E25+'Coberturas por ZBS'!E26+'Coberturas por ZBS'!E27+'Coberturas por ZBS'!E33+'Coberturas por ZBS'!E35+'Coberturas por ZBS'!E36+'Coberturas por ZBS'!E45+'Coberturas por ZBS'!E77</f>
        <v>559</v>
      </c>
      <c r="F3">
        <f>'Coberturas por ZBS'!F17+'Coberturas por ZBS'!F18+'Coberturas por ZBS'!F19+'Coberturas por ZBS'!F20+'Coberturas por ZBS'!F21+'Coberturas por ZBS'!F22+'Coberturas por ZBS'!F23+'Coberturas por ZBS'!F24+'Coberturas por ZBS'!F25+'Coberturas por ZBS'!F26+'Coberturas por ZBS'!F27+'Coberturas por ZBS'!F33+'Coberturas por ZBS'!F35+'Coberturas por ZBS'!F36+'Coberturas por ZBS'!F45+'Coberturas por ZBS'!F77</f>
        <v>1791</v>
      </c>
      <c r="G3" s="1">
        <f t="shared" ref="G3:G11" si="2">E3/F3</f>
        <v>0.31211613623673923</v>
      </c>
      <c r="H3">
        <f>'Coberturas por ZBS'!H17+'Coberturas por ZBS'!H18+'Coberturas por ZBS'!H19+'Coberturas por ZBS'!H20+'Coberturas por ZBS'!H21+'Coberturas por ZBS'!H22+'Coberturas por ZBS'!H23+'Coberturas por ZBS'!H24+'Coberturas por ZBS'!H25+'Coberturas por ZBS'!H26+'Coberturas por ZBS'!H27+'Coberturas por ZBS'!H33+'Coberturas por ZBS'!H35+'Coberturas por ZBS'!H36+'Coberturas por ZBS'!H45+'Coberturas por ZBS'!H77</f>
        <v>547</v>
      </c>
      <c r="I3">
        <f>'Coberturas por ZBS'!I17+'Coberturas por ZBS'!I18+'Coberturas por ZBS'!I19+'Coberturas por ZBS'!I20+'Coberturas por ZBS'!I21+'Coberturas por ZBS'!I22+'Coberturas por ZBS'!I23+'Coberturas por ZBS'!I24+'Coberturas por ZBS'!I25+'Coberturas por ZBS'!I26+'Coberturas por ZBS'!I27+'Coberturas por ZBS'!I33+'Coberturas por ZBS'!I35+'Coberturas por ZBS'!I36+'Coberturas por ZBS'!I45+'Coberturas por ZBS'!I77</f>
        <v>1659</v>
      </c>
      <c r="J3" s="1">
        <f t="shared" ref="J3:J11" si="3">H3/I3</f>
        <v>0.32971669680530441</v>
      </c>
      <c r="K3">
        <f>'Coberturas por ZBS'!K17+'Coberturas por ZBS'!K18+'Coberturas por ZBS'!K19+'Coberturas por ZBS'!K20+'Coberturas por ZBS'!K21+'Coberturas por ZBS'!K22+'Coberturas por ZBS'!K23+'Coberturas por ZBS'!K24+'Coberturas por ZBS'!K25+'Coberturas por ZBS'!K26+'Coberturas por ZBS'!K27+'Coberturas por ZBS'!K33+'Coberturas por ZBS'!K35+'Coberturas por ZBS'!K36+'Coberturas por ZBS'!K45+'Coberturas por ZBS'!K77</f>
        <v>609</v>
      </c>
      <c r="L3">
        <f>'Coberturas por ZBS'!L17+'Coberturas por ZBS'!L18+'Coberturas por ZBS'!L19+'Coberturas por ZBS'!L20+'Coberturas por ZBS'!L21+'Coberturas por ZBS'!L22+'Coberturas por ZBS'!L23+'Coberturas por ZBS'!L24+'Coberturas por ZBS'!L25+'Coberturas por ZBS'!L26+'Coberturas por ZBS'!L27+'Coberturas por ZBS'!L33+'Coberturas por ZBS'!L35+'Coberturas por ZBS'!L36+'Coberturas por ZBS'!L45+'Coberturas por ZBS'!L77</f>
        <v>1823</v>
      </c>
      <c r="M3" s="1">
        <f t="shared" ref="M3:M11" si="4">K3/L3</f>
        <v>0.33406472846955571</v>
      </c>
      <c r="N3">
        <f>'Coberturas por ZBS'!N17+'Coberturas por ZBS'!N18+'Coberturas por ZBS'!N19+'Coberturas por ZBS'!N20+'Coberturas por ZBS'!N21+'Coberturas por ZBS'!N22+'Coberturas por ZBS'!N23+'Coberturas por ZBS'!N24+'Coberturas por ZBS'!N25+'Coberturas por ZBS'!N26+'Coberturas por ZBS'!N27+'Coberturas por ZBS'!N33+'Coberturas por ZBS'!N35+'Coberturas por ZBS'!N36+'Coberturas por ZBS'!N45+'Coberturas por ZBS'!N77</f>
        <v>678</v>
      </c>
      <c r="O3">
        <f>'Coberturas por ZBS'!O17+'Coberturas por ZBS'!O18+'Coberturas por ZBS'!O19+'Coberturas por ZBS'!O20+'Coberturas por ZBS'!O21+'Coberturas por ZBS'!O22+'Coberturas por ZBS'!O23+'Coberturas por ZBS'!O24+'Coberturas por ZBS'!O25+'Coberturas por ZBS'!O26+'Coberturas por ZBS'!O27+'Coberturas por ZBS'!O33+'Coberturas por ZBS'!O35+'Coberturas por ZBS'!O36+'Coberturas por ZBS'!O45+'Coberturas por ZBS'!O77</f>
        <v>1907</v>
      </c>
      <c r="P3" s="1">
        <f t="shared" ref="P3:P11" si="5">N3/O3</f>
        <v>0.35553224960671209</v>
      </c>
      <c r="Q3">
        <f t="shared" ref="Q3:Q10" si="6">SUM(B3+E3+H3+K3+N3)</f>
        <v>2922</v>
      </c>
      <c r="R3">
        <f t="shared" si="0"/>
        <v>8853</v>
      </c>
      <c r="S3" s="1">
        <f t="shared" ref="S3:S11" si="7">Q3/R3</f>
        <v>0.33005760759064723</v>
      </c>
    </row>
    <row r="4" spans="1:19" x14ac:dyDescent="0.25">
      <c r="A4" t="s">
        <v>128</v>
      </c>
      <c r="B4">
        <f>'Coberturas por ZBS'!B4+'Coberturas por ZBS'!B5+'Coberturas por ZBS'!B38+'Coberturas por ZBS'!B39+'Coberturas por ZBS'!B40+'Coberturas por ZBS'!B41+'Coberturas por ZBS'!B42+'Coberturas por ZBS'!B78+'Coberturas por ZBS'!B84+'Coberturas por ZBS'!B85</f>
        <v>456</v>
      </c>
      <c r="C4">
        <f>'Coberturas por ZBS'!C4+'Coberturas por ZBS'!C5+'Coberturas por ZBS'!C38+'Coberturas por ZBS'!C39+'Coberturas por ZBS'!C40+'Coberturas por ZBS'!C41+'Coberturas por ZBS'!C42+'Coberturas por ZBS'!C78+'Coberturas por ZBS'!C84+'Coberturas por ZBS'!C85</f>
        <v>1354</v>
      </c>
      <c r="D4" s="1">
        <f t="shared" si="1"/>
        <v>0.33677991137370755</v>
      </c>
      <c r="E4">
        <f>'Coberturas por ZBS'!E4+'Coberturas por ZBS'!E5+'Coberturas por ZBS'!E38+'Coberturas por ZBS'!E39+'Coberturas por ZBS'!E40+'Coberturas por ZBS'!E41+'Coberturas por ZBS'!E42+'Coberturas por ZBS'!E78+'Coberturas por ZBS'!E84+'Coberturas por ZBS'!E85</f>
        <v>436</v>
      </c>
      <c r="F4">
        <f>'Coberturas por ZBS'!F4+'Coberturas por ZBS'!F5+'Coberturas por ZBS'!F38+'Coberturas por ZBS'!F39+'Coberturas por ZBS'!F40+'Coberturas por ZBS'!F41+'Coberturas por ZBS'!F42+'Coberturas por ZBS'!F78+'Coberturas por ZBS'!F84+'Coberturas por ZBS'!F85</f>
        <v>1385</v>
      </c>
      <c r="G4" s="1">
        <f t="shared" si="2"/>
        <v>0.31480144404332128</v>
      </c>
      <c r="H4">
        <f>'Coberturas por ZBS'!H4+'Coberturas por ZBS'!H5+'Coberturas por ZBS'!H38+'Coberturas por ZBS'!H39+'Coberturas por ZBS'!H40+'Coberturas por ZBS'!H41+'Coberturas por ZBS'!H42+'Coberturas por ZBS'!H78+'Coberturas por ZBS'!H84+'Coberturas por ZBS'!H85</f>
        <v>359</v>
      </c>
      <c r="I4">
        <f>'Coberturas por ZBS'!I4+'Coberturas por ZBS'!I5+'Coberturas por ZBS'!I38+'Coberturas por ZBS'!I39+'Coberturas por ZBS'!I40+'Coberturas por ZBS'!I41+'Coberturas por ZBS'!I42+'Coberturas por ZBS'!I78+'Coberturas por ZBS'!I84+'Coberturas por ZBS'!I85</f>
        <v>1375</v>
      </c>
      <c r="J4" s="1">
        <f t="shared" si="3"/>
        <v>0.2610909090909091</v>
      </c>
      <c r="K4">
        <f>'Coberturas por ZBS'!K4+'Coberturas por ZBS'!K5+'Coberturas por ZBS'!K38+'Coberturas por ZBS'!K39+'Coberturas por ZBS'!K40+'Coberturas por ZBS'!K41+'Coberturas por ZBS'!K42+'Coberturas por ZBS'!K78+'Coberturas por ZBS'!K84+'Coberturas por ZBS'!K85</f>
        <v>391</v>
      </c>
      <c r="L4">
        <f>'Coberturas por ZBS'!L4+'Coberturas por ZBS'!L5+'Coberturas por ZBS'!L38+'Coberturas por ZBS'!L39+'Coberturas por ZBS'!L40+'Coberturas por ZBS'!L41+'Coberturas por ZBS'!L42+'Coberturas por ZBS'!L78+'Coberturas por ZBS'!L84+'Coberturas por ZBS'!L85</f>
        <v>1295</v>
      </c>
      <c r="M4" s="1">
        <f t="shared" si="4"/>
        <v>0.30193050193050192</v>
      </c>
      <c r="N4">
        <f>'Coberturas por ZBS'!N4+'Coberturas por ZBS'!N5+'Coberturas por ZBS'!N38+'Coberturas por ZBS'!N39+'Coberturas por ZBS'!N40+'Coberturas por ZBS'!N41+'Coberturas por ZBS'!N42+'Coberturas por ZBS'!N78+'Coberturas por ZBS'!N84+'Coberturas por ZBS'!N85</f>
        <v>412</v>
      </c>
      <c r="O4">
        <f>'Coberturas por ZBS'!O4+'Coberturas por ZBS'!O5+'Coberturas por ZBS'!O38+'Coberturas por ZBS'!O39+'Coberturas por ZBS'!O40+'Coberturas por ZBS'!O41+'Coberturas por ZBS'!O42+'Coberturas por ZBS'!O78+'Coberturas por ZBS'!O84+'Coberturas por ZBS'!O85</f>
        <v>1317</v>
      </c>
      <c r="P4" s="1">
        <f t="shared" si="5"/>
        <v>0.31283219438116933</v>
      </c>
      <c r="Q4">
        <f t="shared" si="6"/>
        <v>2054</v>
      </c>
      <c r="R4">
        <f t="shared" si="0"/>
        <v>6726</v>
      </c>
      <c r="S4" s="1">
        <f t="shared" si="7"/>
        <v>0.30538209931608684</v>
      </c>
    </row>
    <row r="5" spans="1:19" x14ac:dyDescent="0.25">
      <c r="A5" t="s">
        <v>129</v>
      </c>
      <c r="B5">
        <f>'Coberturas por ZBS'!B13+'Coberturas por ZBS'!B14+'Coberturas por ZBS'!B15+'Coberturas por ZBS'!B16+'Coberturas por ZBS'!B28+'Coberturas por ZBS'!B49</f>
        <v>130</v>
      </c>
      <c r="C5">
        <f>'Coberturas por ZBS'!C13+'Coberturas por ZBS'!C14+'Coberturas por ZBS'!C15+'Coberturas por ZBS'!C16+'Coberturas por ZBS'!C28+'Coberturas por ZBS'!C49</f>
        <v>397</v>
      </c>
      <c r="D5" s="1">
        <f t="shared" si="1"/>
        <v>0.32745591939546598</v>
      </c>
      <c r="E5">
        <f>'Coberturas por ZBS'!E13+'Coberturas por ZBS'!E14+'Coberturas por ZBS'!E15+'Coberturas por ZBS'!E16+'Coberturas por ZBS'!E28+'Coberturas por ZBS'!E49</f>
        <v>127</v>
      </c>
      <c r="F5">
        <f>'Coberturas por ZBS'!F13+'Coberturas por ZBS'!F14+'Coberturas por ZBS'!F15+'Coberturas por ZBS'!F16+'Coberturas por ZBS'!F28+'Coberturas por ZBS'!F49</f>
        <v>416</v>
      </c>
      <c r="G5" s="1">
        <f t="shared" si="2"/>
        <v>0.30528846153846156</v>
      </c>
      <c r="H5">
        <f>'Coberturas por ZBS'!H13+'Coberturas por ZBS'!H14+'Coberturas por ZBS'!H15+'Coberturas por ZBS'!H16+'Coberturas por ZBS'!H28+'Coberturas por ZBS'!H49</f>
        <v>125</v>
      </c>
      <c r="I5">
        <f>'Coberturas por ZBS'!I13+'Coberturas por ZBS'!I14+'Coberturas por ZBS'!I15+'Coberturas por ZBS'!I16+'Coberturas por ZBS'!I28+'Coberturas por ZBS'!I49</f>
        <v>426</v>
      </c>
      <c r="J5" s="1">
        <f t="shared" si="3"/>
        <v>0.29342723004694837</v>
      </c>
      <c r="K5">
        <f>'Coberturas por ZBS'!K13+'Coberturas por ZBS'!K14+'Coberturas por ZBS'!K15+'Coberturas por ZBS'!K16+'Coberturas por ZBS'!K28+'Coberturas por ZBS'!K49</f>
        <v>108</v>
      </c>
      <c r="L5">
        <f>'Coberturas por ZBS'!L13+'Coberturas por ZBS'!L14+'Coberturas por ZBS'!L15+'Coberturas por ZBS'!L16+'Coberturas por ZBS'!L28+'Coberturas por ZBS'!L49</f>
        <v>389</v>
      </c>
      <c r="M5" s="1">
        <f t="shared" si="4"/>
        <v>0.27763496143958871</v>
      </c>
      <c r="N5">
        <f>'Coberturas por ZBS'!N13+'Coberturas por ZBS'!N14+'Coberturas por ZBS'!N15+'Coberturas por ZBS'!N16+'Coberturas por ZBS'!N28+'Coberturas por ZBS'!N49</f>
        <v>115</v>
      </c>
      <c r="O5">
        <f>'Coberturas por ZBS'!O13+'Coberturas por ZBS'!O14+'Coberturas por ZBS'!O15+'Coberturas por ZBS'!O16+'Coberturas por ZBS'!O28+'Coberturas por ZBS'!O49</f>
        <v>403</v>
      </c>
      <c r="P5" s="1">
        <f t="shared" si="5"/>
        <v>0.28535980148883372</v>
      </c>
      <c r="Q5">
        <f t="shared" si="6"/>
        <v>605</v>
      </c>
      <c r="R5">
        <f t="shared" si="0"/>
        <v>2031</v>
      </c>
      <c r="S5" s="1">
        <f t="shared" si="7"/>
        <v>0.29788281634662728</v>
      </c>
    </row>
    <row r="6" spans="1:19" x14ac:dyDescent="0.25">
      <c r="A6" t="s">
        <v>130</v>
      </c>
      <c r="B6">
        <f>'Coberturas por ZBS'!B34+'Coberturas por ZBS'!B86+'Coberturas por ZBS'!B87</f>
        <v>160</v>
      </c>
      <c r="C6">
        <f>'Coberturas por ZBS'!C34+'Coberturas por ZBS'!C86+'Coberturas por ZBS'!C87</f>
        <v>480</v>
      </c>
      <c r="D6" s="1">
        <f t="shared" si="1"/>
        <v>0.33333333333333331</v>
      </c>
      <c r="E6">
        <f>'Coberturas por ZBS'!E34+'Coberturas por ZBS'!E86+'Coberturas por ZBS'!E87</f>
        <v>130</v>
      </c>
      <c r="F6">
        <f>'Coberturas por ZBS'!F34+'Coberturas por ZBS'!F86+'Coberturas por ZBS'!F87</f>
        <v>432</v>
      </c>
      <c r="G6" s="1">
        <f t="shared" si="2"/>
        <v>0.30092592592592593</v>
      </c>
      <c r="H6">
        <f>'Coberturas por ZBS'!H34+'Coberturas por ZBS'!H86+'Coberturas por ZBS'!H87</f>
        <v>144</v>
      </c>
      <c r="I6">
        <f>'Coberturas por ZBS'!I34+'Coberturas por ZBS'!I86+'Coberturas por ZBS'!I87</f>
        <v>457</v>
      </c>
      <c r="J6" s="1">
        <f t="shared" si="3"/>
        <v>0.31509846827133481</v>
      </c>
      <c r="K6">
        <f>'Coberturas por ZBS'!K34+'Coberturas por ZBS'!K86+'Coberturas por ZBS'!K87</f>
        <v>135</v>
      </c>
      <c r="L6">
        <f>'Coberturas por ZBS'!L34+'Coberturas por ZBS'!L86+'Coberturas por ZBS'!L87</f>
        <v>446</v>
      </c>
      <c r="M6" s="1">
        <f t="shared" si="4"/>
        <v>0.30269058295964124</v>
      </c>
      <c r="N6">
        <f>'Coberturas por ZBS'!N34+'Coberturas por ZBS'!N86+'Coberturas por ZBS'!N87</f>
        <v>149</v>
      </c>
      <c r="O6">
        <f>'Coberturas por ZBS'!O34+'Coberturas por ZBS'!O86+'Coberturas por ZBS'!O87</f>
        <v>451</v>
      </c>
      <c r="P6" s="1">
        <f t="shared" si="5"/>
        <v>0.3303769401330377</v>
      </c>
      <c r="Q6">
        <f t="shared" si="6"/>
        <v>718</v>
      </c>
      <c r="R6">
        <f t="shared" si="0"/>
        <v>2266</v>
      </c>
      <c r="S6" s="1">
        <f t="shared" si="7"/>
        <v>0.31685789938217124</v>
      </c>
    </row>
    <row r="7" spans="1:19" x14ac:dyDescent="0.25">
      <c r="A7" t="s">
        <v>131</v>
      </c>
      <c r="B7">
        <f>'Coberturas por ZBS'!B2+'Coberturas por ZBS'!B8+'Coberturas por ZBS'!B10+'Coberturas por ZBS'!B29+'Coberturas por ZBS'!B32+'Coberturas por ZBS'!B37+'Coberturas por ZBS'!B43+'Coberturas por ZBS'!B46+'Coberturas por ZBS'!B47+'Coberturas por ZBS'!B48+'Coberturas por ZBS'!B56+'Coberturas por ZBS'!B58+'Coberturas por ZBS'!B60+'Coberturas por ZBS'!B72+'Coberturas por ZBS'!B74+'Coberturas por ZBS'!B76</f>
        <v>535</v>
      </c>
      <c r="C7">
        <f>'Coberturas por ZBS'!C2+'Coberturas por ZBS'!C8+'Coberturas por ZBS'!C10+'Coberturas por ZBS'!C29+'Coberturas por ZBS'!C32+'Coberturas por ZBS'!C37+'Coberturas por ZBS'!C43+'Coberturas por ZBS'!C46+'Coberturas por ZBS'!C47+'Coberturas por ZBS'!C48+'Coberturas por ZBS'!C56+'Coberturas por ZBS'!C58+'Coberturas por ZBS'!C60+'Coberturas por ZBS'!C72+'Coberturas por ZBS'!C74+'Coberturas por ZBS'!C76</f>
        <v>1700</v>
      </c>
      <c r="D7" s="1">
        <f t="shared" si="1"/>
        <v>0.31470588235294117</v>
      </c>
      <c r="E7">
        <f>'Coberturas por ZBS'!E2+'Coberturas por ZBS'!E8+'Coberturas por ZBS'!E10+'Coberturas por ZBS'!E29+'Coberturas por ZBS'!E32+'Coberturas por ZBS'!E37+'Coberturas por ZBS'!E43+'Coberturas por ZBS'!E46+'Coberturas por ZBS'!E47+'Coberturas por ZBS'!E48+'Coberturas por ZBS'!E56+'Coberturas por ZBS'!E58+'Coberturas por ZBS'!E60+'Coberturas por ZBS'!E72+'Coberturas por ZBS'!E74+'Coberturas por ZBS'!E76</f>
        <v>549</v>
      </c>
      <c r="F7">
        <f>'Coberturas por ZBS'!F2+'Coberturas por ZBS'!F8+'Coberturas por ZBS'!F10+'Coberturas por ZBS'!F29+'Coberturas por ZBS'!F32+'Coberturas por ZBS'!F37+'Coberturas por ZBS'!F43+'Coberturas por ZBS'!F46+'Coberturas por ZBS'!F47+'Coberturas por ZBS'!F48+'Coberturas por ZBS'!F56+'Coberturas por ZBS'!F58+'Coberturas por ZBS'!F60+'Coberturas por ZBS'!F72+'Coberturas por ZBS'!F74+'Coberturas por ZBS'!F76</f>
        <v>1742</v>
      </c>
      <c r="G7" s="1">
        <f t="shared" si="2"/>
        <v>0.31515499425947185</v>
      </c>
      <c r="H7">
        <f>'Coberturas por ZBS'!H2+'Coberturas por ZBS'!H8+'Coberturas por ZBS'!H10+'Coberturas por ZBS'!H29+'Coberturas por ZBS'!H32+'Coberturas por ZBS'!H37+'Coberturas por ZBS'!H43+'Coberturas por ZBS'!H46+'Coberturas por ZBS'!H47+'Coberturas por ZBS'!H48+'Coberturas por ZBS'!H56+'Coberturas por ZBS'!H58+'Coberturas por ZBS'!H60+'Coberturas por ZBS'!H72+'Coberturas por ZBS'!H74+'Coberturas por ZBS'!H76</f>
        <v>441</v>
      </c>
      <c r="I7">
        <f>'Coberturas por ZBS'!I2+'Coberturas por ZBS'!I8+'Coberturas por ZBS'!I10+'Coberturas por ZBS'!I29+'Coberturas por ZBS'!I32+'Coberturas por ZBS'!I37+'Coberturas por ZBS'!I43+'Coberturas por ZBS'!I46+'Coberturas por ZBS'!I47+'Coberturas por ZBS'!I48+'Coberturas por ZBS'!I56+'Coberturas por ZBS'!I58+'Coberturas por ZBS'!I60+'Coberturas por ZBS'!I72+'Coberturas por ZBS'!I74+'Coberturas por ZBS'!I76</f>
        <v>1675</v>
      </c>
      <c r="J7" s="1">
        <f t="shared" si="3"/>
        <v>0.26328358208955221</v>
      </c>
      <c r="K7">
        <f>'Coberturas por ZBS'!K2+'Coberturas por ZBS'!K8+'Coberturas por ZBS'!K10+'Coberturas por ZBS'!K29+'Coberturas por ZBS'!K32+'Coberturas por ZBS'!K37+'Coberturas por ZBS'!K43+'Coberturas por ZBS'!K46+'Coberturas por ZBS'!K47+'Coberturas por ZBS'!K48+'Coberturas por ZBS'!K56+'Coberturas por ZBS'!K58+'Coberturas por ZBS'!K60+'Coberturas por ZBS'!K72+'Coberturas por ZBS'!K74+'Coberturas por ZBS'!K76</f>
        <v>549</v>
      </c>
      <c r="L7">
        <f>'Coberturas por ZBS'!L2+'Coberturas por ZBS'!L8+'Coberturas por ZBS'!L10+'Coberturas por ZBS'!L29+'Coberturas por ZBS'!L32+'Coberturas por ZBS'!L37+'Coberturas por ZBS'!L43+'Coberturas por ZBS'!L46+'Coberturas por ZBS'!L47+'Coberturas por ZBS'!L48+'Coberturas por ZBS'!L56+'Coberturas por ZBS'!L58+'Coberturas por ZBS'!L60+'Coberturas por ZBS'!L72+'Coberturas por ZBS'!L74+'Coberturas por ZBS'!L76</f>
        <v>1728</v>
      </c>
      <c r="M7" s="1">
        <f t="shared" si="4"/>
        <v>0.31770833333333331</v>
      </c>
      <c r="N7">
        <f>'Coberturas por ZBS'!N2+'Coberturas por ZBS'!N8+'Coberturas por ZBS'!N10+'Coberturas por ZBS'!N29+'Coberturas por ZBS'!N32+'Coberturas por ZBS'!N37+'Coberturas por ZBS'!N43+'Coberturas por ZBS'!N46+'Coberturas por ZBS'!N47+'Coberturas por ZBS'!N48+'Coberturas por ZBS'!N56+'Coberturas por ZBS'!N58+'Coberturas por ZBS'!N60+'Coberturas por ZBS'!N72+'Coberturas por ZBS'!N74+'Coberturas por ZBS'!N76</f>
        <v>574</v>
      </c>
      <c r="O7">
        <f>'Coberturas por ZBS'!O2+'Coberturas por ZBS'!O8+'Coberturas por ZBS'!O10+'Coberturas por ZBS'!O29+'Coberturas por ZBS'!O32+'Coberturas por ZBS'!O37+'Coberturas por ZBS'!O43+'Coberturas por ZBS'!O46+'Coberturas por ZBS'!O47+'Coberturas por ZBS'!O48+'Coberturas por ZBS'!O56+'Coberturas por ZBS'!O58+'Coberturas por ZBS'!O60+'Coberturas por ZBS'!O72+'Coberturas por ZBS'!O74+'Coberturas por ZBS'!O76</f>
        <v>1730</v>
      </c>
      <c r="P7" s="1">
        <f t="shared" si="5"/>
        <v>0.33179190751445087</v>
      </c>
      <c r="Q7">
        <f t="shared" si="6"/>
        <v>2648</v>
      </c>
      <c r="R7">
        <f t="shared" si="0"/>
        <v>8575</v>
      </c>
      <c r="S7" s="1">
        <f t="shared" si="7"/>
        <v>0.30880466472303209</v>
      </c>
    </row>
    <row r="8" spans="1:19" x14ac:dyDescent="0.25">
      <c r="A8" t="s">
        <v>132</v>
      </c>
      <c r="B8">
        <f>'Coberturas por ZBS'!B11+'Coberturas por ZBS'!B53+'Coberturas por ZBS'!B54+'Coberturas por ZBS'!B55+'Coberturas por ZBS'!B62+'Coberturas por ZBS'!B63+'Coberturas por ZBS'!B66+'Coberturas por ZBS'!B67+'Coberturas por ZBS'!B69+'Coberturas por ZBS'!B73+'Coberturas por ZBS'!B75+'Coberturas por ZBS'!B81</f>
        <v>374</v>
      </c>
      <c r="C8">
        <f>'Coberturas por ZBS'!C11+'Coberturas por ZBS'!C53+'Coberturas por ZBS'!C54+'Coberturas por ZBS'!C55+'Coberturas por ZBS'!C62+'Coberturas por ZBS'!C63+'Coberturas por ZBS'!C66+'Coberturas por ZBS'!C67+'Coberturas por ZBS'!C69+'Coberturas por ZBS'!C73+'Coberturas por ZBS'!C75+'Coberturas por ZBS'!C81</f>
        <v>1317</v>
      </c>
      <c r="D8" s="1">
        <f t="shared" si="1"/>
        <v>0.28397873955960518</v>
      </c>
      <c r="E8">
        <f>'Coberturas por ZBS'!E11+'Coberturas por ZBS'!E53+'Coberturas por ZBS'!E54+'Coberturas por ZBS'!E55+'Coberturas por ZBS'!E62+'Coberturas por ZBS'!E63+'Coberturas por ZBS'!E66+'Coberturas por ZBS'!E67+'Coberturas por ZBS'!E69+'Coberturas por ZBS'!E73+'Coberturas por ZBS'!E75+'Coberturas por ZBS'!E81</f>
        <v>350</v>
      </c>
      <c r="F8">
        <f>'Coberturas por ZBS'!F11+'Coberturas por ZBS'!F53+'Coberturas por ZBS'!F54+'Coberturas por ZBS'!F55+'Coberturas por ZBS'!F62+'Coberturas por ZBS'!F63+'Coberturas por ZBS'!F66+'Coberturas por ZBS'!F67+'Coberturas por ZBS'!F69+'Coberturas por ZBS'!F73+'Coberturas por ZBS'!F75+'Coberturas por ZBS'!F81</f>
        <v>1313</v>
      </c>
      <c r="G8" s="1">
        <f t="shared" si="2"/>
        <v>0.26656511805026656</v>
      </c>
      <c r="H8">
        <f>'Coberturas por ZBS'!H11+'Coberturas por ZBS'!H53+'Coberturas por ZBS'!H54+'Coberturas por ZBS'!H55+'Coberturas por ZBS'!H62+'Coberturas por ZBS'!H63+'Coberturas por ZBS'!H66+'Coberturas por ZBS'!H67+'Coberturas por ZBS'!H69+'Coberturas por ZBS'!H73+'Coberturas por ZBS'!H75+'Coberturas por ZBS'!H81</f>
        <v>390</v>
      </c>
      <c r="I8">
        <f>'Coberturas por ZBS'!I11+'Coberturas por ZBS'!I53+'Coberturas por ZBS'!I54+'Coberturas por ZBS'!I55+'Coberturas por ZBS'!I62+'Coberturas por ZBS'!I63+'Coberturas por ZBS'!I66+'Coberturas por ZBS'!I67+'Coberturas por ZBS'!I69+'Coberturas por ZBS'!I73+'Coberturas por ZBS'!I75+'Coberturas por ZBS'!I81</f>
        <v>1407</v>
      </c>
      <c r="J8" s="1">
        <f t="shared" si="3"/>
        <v>0.27718550106609807</v>
      </c>
      <c r="K8">
        <f>'Coberturas por ZBS'!K11+'Coberturas por ZBS'!K53+'Coberturas por ZBS'!K54+'Coberturas por ZBS'!K55+'Coberturas por ZBS'!K62+'Coberturas por ZBS'!K63+'Coberturas por ZBS'!K66+'Coberturas por ZBS'!K67+'Coberturas por ZBS'!K69+'Coberturas por ZBS'!K73+'Coberturas por ZBS'!K75+'Coberturas por ZBS'!K81</f>
        <v>377</v>
      </c>
      <c r="L8">
        <f>'Coberturas por ZBS'!L11+'Coberturas por ZBS'!L53+'Coberturas por ZBS'!L54+'Coberturas por ZBS'!L55+'Coberturas por ZBS'!L62+'Coberturas por ZBS'!L63+'Coberturas por ZBS'!L66+'Coberturas por ZBS'!L67+'Coberturas por ZBS'!L69+'Coberturas por ZBS'!L73+'Coberturas por ZBS'!L75+'Coberturas por ZBS'!L81</f>
        <v>1378</v>
      </c>
      <c r="M8" s="1">
        <f t="shared" si="4"/>
        <v>0.27358490566037735</v>
      </c>
      <c r="N8">
        <f>'Coberturas por ZBS'!N11+'Coberturas por ZBS'!N53+'Coberturas por ZBS'!N54+'Coberturas por ZBS'!N55+'Coberturas por ZBS'!N62+'Coberturas por ZBS'!N63+'Coberturas por ZBS'!N66+'Coberturas por ZBS'!N67+'Coberturas por ZBS'!N69+'Coberturas por ZBS'!N73+'Coberturas por ZBS'!N75+'Coberturas por ZBS'!N81</f>
        <v>428</v>
      </c>
      <c r="O8">
        <f>'Coberturas por ZBS'!O11+'Coberturas por ZBS'!O53+'Coberturas por ZBS'!O54+'Coberturas por ZBS'!O55+'Coberturas por ZBS'!O62+'Coberturas por ZBS'!O63+'Coberturas por ZBS'!O66+'Coberturas por ZBS'!O67+'Coberturas por ZBS'!O69+'Coberturas por ZBS'!O73+'Coberturas por ZBS'!O75+'Coberturas por ZBS'!O81</f>
        <v>1346</v>
      </c>
      <c r="P8" s="1">
        <f t="shared" si="5"/>
        <v>0.31797919762258542</v>
      </c>
      <c r="Q8">
        <f t="shared" si="6"/>
        <v>1919</v>
      </c>
      <c r="R8">
        <f t="shared" si="0"/>
        <v>6761</v>
      </c>
      <c r="S8" s="1">
        <f t="shared" si="7"/>
        <v>0.28383375240349062</v>
      </c>
    </row>
    <row r="9" spans="1:19" x14ac:dyDescent="0.25">
      <c r="A9" t="s">
        <v>134</v>
      </c>
      <c r="B9">
        <f>'Coberturas por ZBS'!B83+'Coberturas por ZBS'!B82+'Coberturas por ZBS'!B80+'Coberturas por ZBS'!B79+'Coberturas por ZBS'!B44</f>
        <v>159</v>
      </c>
      <c r="C9">
        <f>'Coberturas por ZBS'!C83+'Coberturas por ZBS'!C82+'Coberturas por ZBS'!C80+'Coberturas por ZBS'!C79+'Coberturas por ZBS'!C44</f>
        <v>800</v>
      </c>
      <c r="D9" s="1">
        <f t="shared" si="1"/>
        <v>0.19875000000000001</v>
      </c>
      <c r="E9">
        <f>'Coberturas por ZBS'!E83+'Coberturas por ZBS'!E82+'Coberturas por ZBS'!E80+'Coberturas por ZBS'!E79+'Coberturas por ZBS'!E44</f>
        <v>142</v>
      </c>
      <c r="F9">
        <f>'Coberturas por ZBS'!F83+'Coberturas por ZBS'!F82+'Coberturas por ZBS'!F80+'Coberturas por ZBS'!F79+'Coberturas por ZBS'!F44</f>
        <v>815</v>
      </c>
      <c r="G9" s="1">
        <f t="shared" si="2"/>
        <v>0.17423312883435582</v>
      </c>
      <c r="H9">
        <f>'Coberturas por ZBS'!H83+'Coberturas por ZBS'!H82+'Coberturas por ZBS'!H80+'Coberturas por ZBS'!H79+'Coberturas por ZBS'!H44</f>
        <v>149</v>
      </c>
      <c r="I9">
        <f>'Coberturas por ZBS'!I83+'Coberturas por ZBS'!I82+'Coberturas por ZBS'!I80+'Coberturas por ZBS'!I79+'Coberturas por ZBS'!I44</f>
        <v>811</v>
      </c>
      <c r="J9" s="1">
        <f t="shared" si="3"/>
        <v>0.18372379778051787</v>
      </c>
      <c r="K9">
        <f>'Coberturas por ZBS'!K83+'Coberturas por ZBS'!K82+'Coberturas por ZBS'!K80+'Coberturas por ZBS'!K79+'Coberturas por ZBS'!K44</f>
        <v>158</v>
      </c>
      <c r="L9">
        <f>'Coberturas por ZBS'!L83+'Coberturas por ZBS'!L82+'Coberturas por ZBS'!L80+'Coberturas por ZBS'!L79+'Coberturas por ZBS'!L44</f>
        <v>822</v>
      </c>
      <c r="M9" s="1">
        <f t="shared" si="4"/>
        <v>0.19221411192214111</v>
      </c>
      <c r="N9">
        <f>'Coberturas por ZBS'!N83+'Coberturas por ZBS'!N82+'Coberturas por ZBS'!N80+'Coberturas por ZBS'!N79+'Coberturas por ZBS'!N44</f>
        <v>197</v>
      </c>
      <c r="O9">
        <f>'Coberturas por ZBS'!O83+'Coberturas por ZBS'!O82+'Coberturas por ZBS'!O80+'Coberturas por ZBS'!O79+'Coberturas por ZBS'!O44</f>
        <v>862</v>
      </c>
      <c r="P9" s="1">
        <f t="shared" si="5"/>
        <v>0.22853828306264501</v>
      </c>
      <c r="Q9">
        <f t="shared" si="6"/>
        <v>805</v>
      </c>
      <c r="R9">
        <f t="shared" si="0"/>
        <v>4110</v>
      </c>
      <c r="S9" s="1">
        <f t="shared" si="7"/>
        <v>0.19586374695863748</v>
      </c>
    </row>
    <row r="10" spans="1:19" x14ac:dyDescent="0.25">
      <c r="A10" t="s">
        <v>133</v>
      </c>
      <c r="B10">
        <f>'Coberturas por ZBS'!B3+'Coberturas por ZBS'!B12+'Coberturas por ZBS'!B30+'Coberturas por ZBS'!B31</f>
        <v>131</v>
      </c>
      <c r="C10">
        <f>'Coberturas por ZBS'!C3+'Coberturas por ZBS'!C12+'Coberturas por ZBS'!C30+'Coberturas por ZBS'!C31</f>
        <v>350</v>
      </c>
      <c r="D10" s="1">
        <f t="shared" si="1"/>
        <v>0.37428571428571428</v>
      </c>
      <c r="E10">
        <f>'Coberturas por ZBS'!E3+'Coberturas por ZBS'!E12+'Coberturas por ZBS'!E30+'Coberturas por ZBS'!E31</f>
        <v>126</v>
      </c>
      <c r="F10">
        <f>'Coberturas por ZBS'!F3+'Coberturas por ZBS'!F12+'Coberturas por ZBS'!F30+'Coberturas por ZBS'!F31</f>
        <v>340</v>
      </c>
      <c r="G10" s="1">
        <f t="shared" si="2"/>
        <v>0.37058823529411766</v>
      </c>
      <c r="H10">
        <f>'Coberturas por ZBS'!H3+'Coberturas por ZBS'!H12+'Coberturas por ZBS'!H30+'Coberturas por ZBS'!H31</f>
        <v>129</v>
      </c>
      <c r="I10">
        <f>'Coberturas por ZBS'!I3+'Coberturas por ZBS'!I12+'Coberturas por ZBS'!I30+'Coberturas por ZBS'!I31</f>
        <v>359</v>
      </c>
      <c r="J10" s="1">
        <f t="shared" si="3"/>
        <v>0.35933147632311979</v>
      </c>
      <c r="K10">
        <f>'Coberturas por ZBS'!K3+'Coberturas por ZBS'!K12+'Coberturas por ZBS'!K30+'Coberturas por ZBS'!K31</f>
        <v>111</v>
      </c>
      <c r="L10">
        <f>'Coberturas por ZBS'!L3+'Coberturas por ZBS'!L12+'Coberturas por ZBS'!L30+'Coberturas por ZBS'!L31</f>
        <v>326</v>
      </c>
      <c r="M10" s="1">
        <f t="shared" si="4"/>
        <v>0.34049079754601225</v>
      </c>
      <c r="N10">
        <f>'Coberturas por ZBS'!N3+'Coberturas por ZBS'!N12+'Coberturas por ZBS'!N30+'Coberturas por ZBS'!N31</f>
        <v>124</v>
      </c>
      <c r="O10">
        <f>'Coberturas por ZBS'!O3+'Coberturas por ZBS'!O12+'Coberturas por ZBS'!O30+'Coberturas por ZBS'!O31</f>
        <v>353</v>
      </c>
      <c r="P10" s="1">
        <f t="shared" si="5"/>
        <v>0.35127478753541075</v>
      </c>
      <c r="Q10">
        <f t="shared" si="6"/>
        <v>621</v>
      </c>
      <c r="R10">
        <f t="shared" si="0"/>
        <v>1728</v>
      </c>
      <c r="S10" s="1">
        <f t="shared" si="7"/>
        <v>0.359375</v>
      </c>
    </row>
    <row r="11" spans="1:19" x14ac:dyDescent="0.25">
      <c r="A11" t="s">
        <v>137</v>
      </c>
      <c r="B11">
        <f>SUM(B2:B10)</f>
        <v>3050</v>
      </c>
      <c r="C11">
        <f>SUM(C2:C10)</f>
        <v>9724</v>
      </c>
      <c r="D11" s="1">
        <f t="shared" si="1"/>
        <v>0.31365693130399014</v>
      </c>
      <c r="E11">
        <f>SUM(E2:E10)</f>
        <v>3011</v>
      </c>
      <c r="F11">
        <f>SUM(F2:F10)</f>
        <v>10009</v>
      </c>
      <c r="G11" s="1">
        <f t="shared" si="2"/>
        <v>0.3008292536716955</v>
      </c>
      <c r="H11">
        <f>SUM(H2:H10)</f>
        <v>2809</v>
      </c>
      <c r="I11">
        <f>SUM(I2:I10)</f>
        <v>9881</v>
      </c>
      <c r="J11" s="1">
        <f t="shared" si="3"/>
        <v>0.28428296731100089</v>
      </c>
      <c r="K11">
        <f>SUM(K2:K10)</f>
        <v>2956</v>
      </c>
      <c r="L11">
        <f>SUM(L2:L10)</f>
        <v>9870</v>
      </c>
      <c r="M11" s="1">
        <f t="shared" si="4"/>
        <v>0.29949341438703142</v>
      </c>
      <c r="N11">
        <f>SUM(N2:N10)</f>
        <v>3209</v>
      </c>
      <c r="O11">
        <f>SUM(O2:O10)</f>
        <v>10077</v>
      </c>
      <c r="P11" s="1">
        <f t="shared" si="5"/>
        <v>0.31844795077900168</v>
      </c>
      <c r="Q11">
        <f>SUM(Q2:Q10)</f>
        <v>15035</v>
      </c>
      <c r="R11">
        <v>49478</v>
      </c>
      <c r="S11" s="1">
        <f t="shared" si="7"/>
        <v>0.3038724281498848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Coberturas por municipios</vt:lpstr>
      <vt:lpstr>Coberturas por ZBS</vt:lpstr>
      <vt:lpstr>Coberturas por área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GEMMA ALONSO SANCHEZ</cp:lastModifiedBy>
  <dcterms:created xsi:type="dcterms:W3CDTF">2025-12-05T12:23:59Z</dcterms:created>
  <dcterms:modified xsi:type="dcterms:W3CDTF">2026-04-21T12:33:37Z</dcterms:modified>
</cp:coreProperties>
</file>